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marhaddad/Desktop/homework/excel/"/>
    </mc:Choice>
  </mc:AlternateContent>
  <xr:revisionPtr revIDLastSave="0" documentId="8_{0F87C193-C8A7-044E-9CCE-42C34A755AAB}" xr6:coauthVersionLast="45" xr6:coauthVersionMax="45" xr10:uidLastSave="{00000000-0000-0000-0000-000000000000}"/>
  <bookViews>
    <workbookView xWindow="0" yWindow="460" windowWidth="33600" windowHeight="20540" activeTab="4" xr2:uid="{00000000-000D-0000-FFFF-FFFF00000000}"/>
  </bookViews>
  <sheets>
    <sheet name="Sheet1" sheetId="1" r:id="rId1"/>
    <sheet name="Cat-piv" sheetId="2" r:id="rId2"/>
    <sheet name="Subcat-piv" sheetId="3" r:id="rId3"/>
    <sheet name="Date-piv" sheetId="4" r:id="rId4"/>
    <sheet name="Bonus" sheetId="13" r:id="rId5"/>
    <sheet name="Goal-data-by-state" sheetId="10" r:id="rId6"/>
    <sheet name="stats-succ" sheetId="11" r:id="rId7"/>
    <sheet name="stats-fail" sheetId="12" r:id="rId8"/>
    <sheet name="%Fun-Succ" sheetId="5" r:id="rId9"/>
  </sheets>
  <definedNames>
    <definedName name="_xlnm._FilterDatabase" localSheetId="0" hidden="1">Sheet1!$A$1:$T$4115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5" i="13" l="1"/>
  <c r="G2" i="13"/>
  <c r="H2" i="13"/>
  <c r="G3" i="13"/>
  <c r="H3" i="13"/>
  <c r="G4" i="13"/>
  <c r="H4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3" i="13"/>
  <c r="C4" i="13"/>
  <c r="C5" i="13"/>
  <c r="C6" i="13"/>
  <c r="B13" i="13"/>
  <c r="B12" i="13"/>
  <c r="B11" i="13"/>
  <c r="B10" i="13"/>
  <c r="C7" i="13"/>
  <c r="B6" i="13"/>
  <c r="B9" i="13"/>
  <c r="B8" i="13"/>
  <c r="B7" i="13"/>
  <c r="B5" i="13"/>
  <c r="B4" i="13"/>
  <c r="B3" i="13"/>
  <c r="D2" i="13"/>
  <c r="C2" i="13"/>
  <c r="B2" i="13"/>
  <c r="E6" i="5"/>
  <c r="D6" i="5"/>
  <c r="E8" i="5"/>
  <c r="D8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<sst xmlns="http://schemas.openxmlformats.org/spreadsheetml/2006/main" count="33094" uniqueCount="8421">
  <si>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</si>
  <si>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</si>
  <si>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</si>
  <si>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</si>
  <si>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</si>
  <si>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</si>
  <si>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</si>
  <si>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</si>
  <si>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</si>
  <si>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</si>
  <si>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</si>
  <si>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</si>
  <si>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</si>
  <si>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</si>
  <si>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</si>
  <si>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</si>
  <si>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</si>
  <si>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</si>
  <si>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</si>
  <si>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</si>
  <si>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</si>
  <si>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</si>
  <si>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</si>
  <si>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</si>
  <si>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</si>
  <si>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</si>
  <si>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</si>
  <si>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</si>
  <si>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</si>
  <si>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</si>
  <si>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</si>
  <si>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</si>
  <si>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</si>
  <si>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</si>
  <si>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</si>
  <si>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</si>
  <si>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</si>
  <si>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</si>
  <si>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</si>
  <si>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</si>
  <si>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</si>
  <si>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</si>
  <si>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</si>
  <si>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</si>
  <si>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</si>
  <si>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</si>
  <si>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</si>
  <si>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</si>
  <si>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</si>
  <si>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</si>
  <si>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</si>
  <si>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</si>
  <si>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</si>
  <si>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</si>
  <si>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</si>
  <si>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</si>
  <si>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</si>
  <si>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</si>
  <si>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</si>
  <si>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</si>
  <si>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</si>
  <si>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</si>
  <si>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</si>
  <si>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</si>
  <si>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</si>
  <si>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</si>
  <si>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</si>
  <si>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</si>
  <si>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</si>
  <si>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</si>
  <si>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</si>
  <si>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</si>
  <si>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</si>
  <si>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</si>
  <si>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</si>
  <si>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</si>
  <si>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</si>
  <si>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</si>
  <si>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</si>
  <si>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</si>
  <si>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</si>
  <si>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</si>
  <si>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</si>
  <si>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</si>
  <si>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</si>
  <si>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</si>
  <si>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</si>
  <si>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</si>
  <si>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</si>
  <si>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</si>
  <si>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</si>
  <si>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</si>
  <si>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</si>
  <si>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</si>
  <si>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</si>
  <si>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</si>
  <si>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</si>
  <si>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</si>
  <si>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</si>
  <si>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</si>
  <si>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</si>
  <si>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</si>
  <si>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</si>
  <si>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</si>
  <si>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</si>
  <si>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</si>
  <si>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</si>
  <si>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</si>
  <si>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</si>
  <si>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</si>
  <si>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</si>
  <si>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</si>
  <si>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</si>
  <si>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</si>
  <si>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</si>
  <si>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</si>
  <si>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</si>
  <si>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</si>
  <si>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</si>
  <si>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</si>
  <si>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</si>
  <si>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</si>
  <si>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</si>
  <si>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</si>
  <si>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</si>
  <si>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</si>
  <si>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</si>
  <si>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</si>
  <si>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</si>
  <si>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</si>
  <si>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</si>
  <si>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</si>
  <si>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</si>
  <si>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</si>
  <si>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</si>
  <si>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</si>
  <si>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</si>
  <si>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</si>
  <si>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</si>
  <si>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</si>
  <si>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</si>
  <si>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</si>
  <si>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</si>
  <si>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</si>
  <si>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</si>
  <si>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</si>
  <si>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</si>
  <si>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</si>
  <si>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</si>
  <si>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</si>
  <si>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</si>
  <si>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</si>
  <si>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</si>
  <si>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</si>
  <si>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</si>
  <si>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</si>
  <si>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</si>
  <si>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</si>
  <si>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</si>
  <si>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</si>
  <si>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</si>
  <si>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</si>
  <si>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</si>
  <si>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</si>
  <si>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</si>
  <si>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</si>
  <si>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</si>
  <si>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</si>
  <si>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</si>
  <si>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</si>
  <si>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</si>
  <si>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</si>
  <si>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</si>
  <si>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</si>
  <si>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</si>
  <si>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</si>
  <si>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</si>
  <si>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</si>
  <si>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</si>
  <si>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</si>
  <si>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</si>
  <si>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</si>
  <si>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</si>
  <si>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</si>
  <si>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</si>
  <si>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</si>
  <si>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</si>
  <si>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</si>
  <si>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</si>
  <si>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</si>
  <si>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</si>
  <si>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</si>
  <si>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</si>
  <si>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</si>
  <si>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</si>
  <si>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</si>
  <si>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</si>
  <si>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</si>
  <si>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</si>
  <si>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</si>
  <si>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</si>
  <si>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</si>
  <si>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</si>
  <si>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</si>
  <si>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</si>
  <si>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</si>
  <si>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</si>
  <si>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</si>
  <si>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</si>
  <si>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</si>
  <si>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</si>
  <si>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</si>
  <si>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</si>
  <si>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</si>
  <si>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</si>
  <si>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</si>
  <si>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</si>
  <si>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</si>
  <si>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</si>
  <si>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</si>
  <si>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</si>
  <si>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</si>
  <si>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</si>
  <si>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</si>
  <si>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</si>
  <si>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</si>
  <si>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</si>
  <si>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</si>
  <si>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</si>
  <si>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</si>
  <si>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</si>
  <si>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</si>
  <si>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</si>
  <si>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</si>
  <si>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</si>
  <si>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</si>
  <si>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</si>
  <si>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</si>
  <si>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</si>
  <si>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</si>
  <si>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</si>
  <si>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</si>
  <si>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</si>
  <si>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</si>
  <si>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</si>
  <si>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</si>
  <si>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</si>
  <si>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</si>
  <si>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</si>
  <si>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</si>
  <si>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</si>
  <si>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</si>
  <si>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</si>
  <si>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</si>
  <si>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</si>
  <si>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</si>
  <si>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</si>
  <si>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</si>
  <si>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</si>
  <si>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</si>
  <si>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</si>
  <si>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</si>
  <si>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</si>
  <si>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</si>
  <si>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</si>
  <si>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</si>
  <si>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</si>
  <si>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</si>
  <si>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</si>
  <si>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</si>
  <si>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</si>
  <si>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</si>
  <si>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</si>
  <si>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</si>
  <si>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</si>
  <si>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</si>
  <si>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</si>
  <si>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</si>
  <si>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</si>
  <si>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</si>
  <si>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</si>
  <si>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</si>
  <si>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</si>
  <si>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</si>
  <si>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</si>
  <si>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</si>
  <si>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</si>
  <si>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</si>
  <si>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</si>
  <si>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</si>
  <si>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</si>
  <si>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</si>
  <si>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</si>
  <si>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</si>
  <si>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</si>
  <si>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</si>
  <si>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</si>
  <si>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</si>
  <si>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</si>
  <si>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</si>
  <si>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</si>
  <si>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</si>
  <si>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</si>
  <si>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</si>
  <si>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</si>
  <si>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</si>
  <si>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</si>
  <si>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</si>
  <si>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</si>
  <si>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</si>
  <si>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</si>
  <si>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</si>
  <si>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</si>
  <si>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</si>
  <si>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</si>
  <si>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</si>
  <si>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</si>
  <si>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</si>
  <si>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</si>
  <si>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</si>
  <si>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</si>
  <si>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</si>
  <si>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</si>
  <si>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</si>
  <si>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</si>
  <si>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</si>
  <si>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</si>
  <si>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</si>
  <si>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</si>
  <si>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</si>
  <si>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</si>
  <si>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</si>
  <si>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</si>
  <si>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</si>
  <si>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</si>
  <si>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</si>
  <si>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</si>
  <si>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</si>
  <si>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</si>
  <si>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</si>
  <si>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</si>
  <si>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</si>
  <si>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</si>
  <si>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</si>
  <si>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</si>
  <si>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</si>
  <si>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</si>
  <si>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</si>
  <si>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</si>
  <si>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</si>
  <si>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</si>
  <si>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</si>
  <si>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</si>
  <si>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</si>
  <si>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</si>
  <si>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</si>
  <si>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</si>
  <si>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</si>
  <si>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</si>
  <si>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</si>
  <si>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</si>
  <si>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</si>
  <si>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</si>
  <si>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</si>
  <si>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</si>
  <si>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</si>
  <si>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</si>
  <si>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</si>
  <si>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</si>
  <si>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</si>
  <si>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</si>
  <si>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</si>
  <si>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</si>
  <si>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</si>
  <si>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</si>
  <si>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</si>
  <si>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</si>
  <si>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</si>
  <si>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</si>
  <si>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</si>
  <si>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</si>
  <si>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</si>
  <si>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</si>
  <si>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</si>
  <si>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</si>
  <si>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</si>
  <si>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</si>
  <si>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</si>
  <si>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</si>
  <si>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</si>
  <si>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</si>
  <si>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</si>
  <si>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</si>
  <si>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</si>
  <si>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</si>
  <si>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</si>
  <si>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</si>
  <si>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</si>
  <si>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</si>
  <si>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</si>
  <si>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</si>
  <si>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</si>
  <si>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</si>
  <si>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</si>
  <si>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</si>
  <si>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</si>
  <si>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</si>
  <si>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</si>
  <si>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</si>
  <si>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</si>
  <si>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</si>
  <si>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</si>
  <si>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</si>
  <si>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</si>
  <si>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</si>
  <si>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</si>
  <si>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</si>
  <si>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</si>
  <si>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</si>
  <si>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</si>
  <si>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</si>
  <si>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</si>
  <si>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</si>
  <si>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</si>
  <si>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</si>
  <si>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</si>
  <si>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</si>
  <si>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</si>
  <si>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</si>
  <si>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</si>
  <si>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</si>
  <si>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</si>
  <si>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</si>
  <si>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</si>
  <si>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</si>
  <si>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</si>
  <si>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</si>
  <si>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</si>
  <si>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</si>
  <si>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</si>
  <si>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</si>
  <si>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</si>
  <si>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</si>
  <si>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</si>
  <si>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</si>
  <si>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</si>
  <si>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</si>
  <si>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</si>
  <si>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</si>
  <si>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</si>
  <si>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</si>
  <si>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</si>
  <si>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</si>
  <si>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</si>
  <si>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</si>
  <si>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</si>
  <si>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</si>
  <si>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</si>
  <si>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</si>
  <si>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</si>
  <si>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</si>
  <si>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</si>
  <si>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</si>
  <si>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</si>
  <si>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</si>
  <si>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</si>
  <si>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</si>
  <si>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</si>
  <si>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</si>
  <si>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</si>
  <si>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</si>
  <si>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</si>
  <si>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</si>
  <si>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</si>
  <si>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</si>
  <si>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</si>
  <si>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</si>
  <si>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</si>
  <si>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</si>
  <si>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</si>
  <si>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</si>
  <si>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</si>
  <si>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</si>
  <si>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</si>
  <si>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</si>
  <si>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</si>
  <si>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</si>
  <si>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</si>
  <si>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</si>
  <si>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</si>
  <si>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</si>
  <si>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</si>
  <si>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</si>
  <si>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</si>
  <si>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</si>
  <si>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</si>
  <si>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</si>
  <si>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</si>
  <si>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</si>
  <si>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</si>
  <si>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</si>
  <si>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</si>
  <si>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</si>
  <si>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</si>
  <si>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</si>
  <si>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</si>
  <si>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</si>
  <si>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</si>
  <si>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</si>
  <si>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</si>
  <si>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</si>
  <si>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</si>
  <si>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</si>
  <si>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</si>
  <si>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</si>
  <si>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</si>
  <si>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</si>
  <si>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</si>
  <si>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</si>
  <si>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</si>
  <si>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</si>
  <si>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</si>
  <si>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</si>
  <si>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</si>
  <si>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</si>
  <si>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</si>
  <si>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</si>
  <si>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</si>
  <si>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</si>
  <si>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</si>
  <si>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</si>
  <si>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</si>
  <si>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</si>
  <si>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</si>
  <si>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</si>
  <si>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</si>
  <si>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</si>
  <si>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</si>
  <si>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</si>
  <si>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</si>
  <si>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</si>
  <si>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</si>
  <si>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</si>
  <si>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</si>
  <si>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</si>
  <si>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</si>
  <si>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</si>
  <si>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</si>
  <si>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</si>
  <si>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</si>
  <si>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</si>
  <si>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</si>
  <si>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</si>
  <si>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</si>
  <si>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</si>
  <si>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</si>
  <si>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</si>
  <si>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</si>
  <si>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</si>
  <si>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</si>
  <si>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</si>
  <si>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</si>
  <si>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</si>
  <si>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</si>
  <si>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</si>
  <si>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</si>
  <si>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</si>
  <si>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</si>
  <si>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</si>
  <si>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</si>
  <si>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</si>
  <si>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</si>
  <si>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</si>
  <si>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</si>
  <si>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</si>
  <si>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</si>
  <si>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</si>
  <si>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</si>
  <si>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</si>
  <si>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</si>
  <si>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</si>
  <si>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</si>
  <si>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</si>
  <si>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</si>
  <si>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</si>
  <si>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</si>
  <si>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</si>
  <si>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</si>
  <si>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</si>
  <si>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</si>
  <si>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</si>
  <si>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</si>
  <si>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</si>
  <si>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</si>
  <si>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</si>
  <si>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</si>
  <si>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</si>
  <si>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</si>
  <si>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</si>
  <si>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</si>
  <si>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</si>
  <si>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</si>
  <si>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</si>
  <si>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</si>
  <si>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</si>
  <si>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</si>
  <si>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</si>
  <si>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</si>
  <si>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</si>
  <si>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</si>
  <si>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</si>
  <si>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</si>
  <si>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</si>
  <si>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</si>
  <si>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</si>
  <si>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</si>
  <si>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</si>
  <si>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</si>
  <si>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</si>
  <si>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</si>
  <si>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</si>
  <si>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</si>
  <si>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</si>
  <si>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</si>
  <si>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</si>
  <si>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</si>
  <si>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</si>
  <si>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</si>
  <si>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</si>
  <si>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</si>
  <si>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</si>
  <si>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</si>
  <si>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</si>
  <si>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</si>
  <si>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</si>
  <si>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</si>
  <si>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</si>
  <si>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</si>
  <si>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</si>
  <si>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</si>
  <si>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</si>
  <si>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</si>
  <si>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</si>
  <si>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</si>
  <si>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</si>
  <si>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</si>
  <si>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</si>
  <si>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</si>
  <si>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</si>
  <si>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</si>
  <si>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</si>
  <si>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</si>
  <si>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</si>
  <si>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</si>
  <si>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</si>
  <si>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</si>
  <si>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</si>
  <si>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</si>
  <si>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</si>
  <si>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</si>
  <si>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</si>
  <si>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</si>
  <si>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</si>
  <si>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</si>
  <si>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</si>
  <si>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</si>
  <si>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</si>
  <si>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</si>
  <si>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</si>
  <si>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</si>
  <si>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</si>
  <si>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</si>
  <si>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</si>
  <si>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</si>
  <si>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</si>
  <si>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</si>
  <si>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</si>
  <si>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</si>
  <si>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</si>
  <si>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</si>
  <si>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</si>
  <si>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</si>
  <si>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</si>
  <si>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</si>
  <si>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</si>
  <si>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</si>
  <si>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</si>
  <si>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</si>
  <si>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</si>
  <si>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</si>
  <si>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</si>
  <si>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</si>
  <si>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</si>
  <si>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</si>
  <si>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</si>
  <si>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</si>
  <si>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</si>
  <si>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</si>
  <si>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</si>
  <si>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</si>
  <si>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</si>
  <si>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</si>
  <si>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</si>
  <si>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</si>
  <si>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</si>
  <si>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</si>
  <si>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</si>
  <si>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</si>
  <si>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</si>
  <si>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</si>
  <si>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</si>
  <si>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</si>
  <si>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</si>
  <si>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</si>
  <si>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</si>
  <si>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</si>
  <si>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</si>
  <si>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</si>
  <si>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</si>
  <si>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</si>
  <si>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</si>
  <si>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</si>
  <si>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</si>
  <si>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</si>
  <si>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</si>
  <si>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</si>
  <si>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</si>
  <si>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</si>
  <si>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</si>
  <si>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</si>
  <si>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</si>
  <si>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</si>
  <si>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</si>
  <si>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</si>
  <si>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</si>
  <si>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</si>
  <si>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</si>
  <si>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</si>
  <si>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</si>
  <si>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</si>
  <si>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</si>
  <si>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</si>
  <si>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</si>
  <si>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</si>
  <si>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</si>
  <si>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</si>
  <si>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</si>
  <si>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</si>
  <si>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</si>
  <si>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</si>
  <si>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</si>
  <si>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</si>
  <si>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</si>
  <si>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</si>
  <si>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</si>
  <si>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</si>
  <si>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</si>
  <si>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</si>
  <si>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</si>
  <si>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</si>
  <si>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</si>
  <si>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</si>
  <si>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</si>
  <si>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</si>
  <si>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</si>
  <si>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</si>
  <si>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</si>
  <si>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</si>
  <si>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</si>
  <si>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</si>
  <si>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</si>
  <si>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</si>
  <si>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</si>
  <si>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</si>
  <si>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</si>
  <si>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</si>
  <si>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</si>
  <si>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</si>
  <si>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</si>
  <si>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</si>
  <si>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</si>
  <si>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</si>
  <si>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</si>
  <si>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</si>
  <si>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</si>
  <si>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</si>
  <si>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</si>
  <si>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</si>
  <si>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</si>
  <si>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</si>
  <si>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</si>
  <si>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</si>
  <si>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</si>
  <si>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</si>
  <si>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</si>
  <si>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</si>
  <si>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</si>
  <si>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</si>
  <si>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</si>
  <si>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</si>
  <si>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</si>
  <si>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</si>
  <si>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</si>
  <si>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</si>
  <si>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</si>
  <si>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</si>
  <si>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</si>
  <si>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</si>
  <si>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</si>
  <si>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</si>
  <si>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</si>
  <si>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</si>
  <si>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</si>
  <si>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</si>
  <si>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</si>
  <si>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</si>
  <si>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</si>
  <si>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</si>
  <si>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</si>
  <si>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</si>
  <si>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</si>
  <si>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</si>
  <si>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</si>
  <si>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</si>
  <si>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</si>
  <si>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</si>
  <si>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</si>
  <si>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</si>
  <si>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</si>
  <si>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</si>
  <si>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</si>
  <si>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</si>
  <si>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</si>
  <si>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</si>
  <si>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</si>
  <si>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</si>
  <si>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</si>
  <si>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</si>
  <si>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</si>
  <si>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</si>
  <si>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</si>
  <si>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</si>
  <si>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</si>
  <si>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</si>
  <si>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</si>
  <si>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</si>
  <si>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</si>
  <si>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</si>
  <si>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</si>
  <si>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</si>
  <si>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</si>
  <si>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</si>
  <si>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</si>
  <si>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</si>
  <si>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</si>
  <si>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</si>
  <si>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</si>
  <si>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</si>
  <si>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</si>
  <si>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</si>
  <si>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</si>
  <si>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</si>
  <si>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</si>
  <si>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</si>
  <si>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</si>
  <si>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</si>
  <si>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</si>
  <si>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</si>
  <si>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</si>
  <si>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</si>
  <si>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</si>
  <si>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</si>
  <si>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</si>
  <si>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</si>
  <si>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</si>
  <si>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</si>
  <si>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</si>
  <si>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</si>
  <si>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</si>
  <si>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</si>
  <si>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</si>
  <si>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</si>
  <si>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</si>
  <si>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</si>
  <si>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</si>
  <si>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</si>
  <si>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</si>
  <si>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</si>
  <si>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</si>
  <si>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</si>
  <si>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</si>
  <si>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</si>
  <si>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</si>
  <si>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</si>
  <si>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</si>
  <si>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</si>
  <si>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</si>
  <si>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</si>
  <si>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</si>
  <si>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</si>
  <si>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</si>
  <si>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</si>
  <si>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</si>
  <si>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</si>
  <si>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</si>
  <si>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</si>
  <si>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</si>
  <si>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</si>
  <si>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</si>
  <si>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</si>
  <si>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</si>
  <si>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</si>
  <si>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</si>
  <si>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</si>
  <si>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</si>
  <si>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</si>
  <si>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</si>
  <si>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</si>
  <si>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</si>
  <si>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</si>
  <si>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</si>
  <si>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</si>
  <si>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</si>
  <si>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</si>
  <si>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</si>
  <si>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</si>
  <si>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</si>
  <si>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</si>
  <si>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</si>
  <si>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</si>
  <si>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</si>
  <si>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</si>
  <si>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</si>
  <si>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</si>
  <si>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</si>
  <si>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</si>
  <si>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</si>
  <si>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</si>
  <si>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</si>
  <si>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</si>
  <si>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</si>
  <si>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</si>
  <si>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</si>
  <si>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</si>
  <si>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</si>
  <si>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</si>
  <si>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</si>
  <si>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</si>
  <si>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</si>
  <si>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</si>
  <si>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</si>
  <si>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</si>
  <si>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</si>
  <si>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</si>
  <si>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</si>
  <si>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</si>
  <si>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</si>
  <si>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</si>
  <si>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</si>
  <si>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</si>
  <si>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</si>
  <si>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</si>
  <si>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</si>
  <si>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</si>
  <si>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</si>
  <si>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</si>
  <si>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</si>
  <si>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</si>
  <si>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</si>
  <si>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</si>
  <si>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</si>
  <si>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</si>
  <si>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</si>
  <si>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</si>
  <si>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</si>
  <si>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</si>
  <si>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</si>
  <si>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</si>
  <si>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</si>
  <si>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</si>
  <si>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</si>
  <si>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</si>
  <si>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</si>
  <si>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</si>
  <si>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</si>
  <si>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</si>
  <si>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</si>
  <si>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</si>
  <si>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</si>
  <si>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</si>
  <si>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</si>
  <si>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</si>
  <si>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</si>
  <si>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</si>
  <si>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</si>
  <si>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</si>
  <si>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</si>
  <si>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</si>
  <si>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</si>
  <si>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</si>
  <si>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</si>
  <si>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</si>
  <si>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</si>
  <si>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</si>
  <si>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</si>
  <si>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</si>
  <si>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</si>
  <si>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</si>
  <si>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</si>
  <si>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</si>
  <si>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</si>
  <si>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</si>
  <si>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</si>
  <si>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</si>
  <si>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</si>
  <si>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</si>
  <si>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</si>
  <si>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</si>
  <si>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</si>
  <si>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</si>
  <si>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</si>
  <si>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</si>
  <si>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</si>
  <si>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</si>
  <si>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</si>
  <si>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</si>
  <si>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</si>
  <si>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</si>
  <si>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</si>
  <si>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</si>
  <si>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</si>
  <si>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</si>
  <si>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</si>
  <si>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</si>
  <si>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</si>
  <si>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</si>
  <si>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</si>
  <si>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</si>
  <si>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</si>
  <si>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</si>
  <si>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</si>
  <si>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</si>
  <si>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</si>
  <si>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</si>
  <si>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</si>
  <si>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</si>
  <si>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</si>
  <si>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</si>
  <si>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</si>
  <si>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</si>
  <si>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</si>
  <si>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</si>
  <si>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</si>
  <si>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</si>
  <si>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</si>
  <si>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</si>
  <si>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</si>
  <si>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</si>
  <si>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</si>
  <si>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</si>
  <si>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</si>
  <si>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</si>
  <si>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</si>
  <si>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</si>
  <si>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</si>
  <si>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</si>
  <si>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</si>
  <si>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</si>
  <si>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</si>
  <si>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</si>
  <si>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</si>
  <si>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</si>
  <si>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</si>
  <si>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</si>
  <si>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</si>
  <si>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</si>
  <si>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</si>
  <si>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</si>
  <si>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</si>
  <si>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</si>
  <si>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</si>
  <si>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</si>
  <si>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</si>
  <si>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</si>
  <si>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</si>
  <si>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</si>
  <si>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</si>
  <si>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</si>
  <si>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</si>
  <si>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</si>
  <si>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</si>
  <si>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</si>
  <si>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</si>
  <si>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</si>
  <si>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</si>
  <si>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</si>
  <si>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</si>
  <si>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</si>
  <si>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</si>
  <si>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</si>
  <si>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</si>
  <si>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</si>
  <si>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</si>
  <si>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</si>
  <si>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</si>
  <si>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</si>
  <si>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</si>
  <si>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</si>
  <si>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</si>
  <si>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</si>
  <si>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</si>
  <si>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</si>
  <si>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</si>
  <si>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</si>
  <si>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</si>
  <si>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</si>
  <si>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</si>
  <si>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</si>
  <si>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</si>
  <si>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</si>
  <si>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</si>
  <si>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</si>
  <si>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</si>
  <si>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</si>
  <si>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</si>
  <si>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</si>
  <si>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</si>
  <si>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</si>
  <si>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</si>
  <si>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</si>
  <si>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</si>
  <si>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</si>
  <si>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</si>
  <si>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</si>
  <si>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</si>
  <si>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</si>
  <si>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</si>
  <si>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</si>
  <si>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</si>
  <si>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</si>
  <si>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</si>
  <si>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</si>
  <si>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</si>
  <si>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</si>
  <si>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</si>
  <si>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</si>
  <si>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</si>
  <si>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</si>
  <si>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</si>
  <si>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</si>
  <si>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</si>
  <si>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</si>
  <si>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</si>
  <si>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</si>
  <si>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</si>
  <si>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</si>
  <si>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</si>
  <si>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</si>
  <si>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</si>
  <si>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</si>
  <si>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</si>
  <si>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</si>
  <si>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</si>
  <si>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</si>
  <si>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</si>
  <si>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</si>
  <si>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</si>
  <si>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</si>
  <si>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</si>
  <si>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</si>
  <si>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</si>
  <si>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</si>
  <si>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</si>
  <si>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</si>
  <si>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</si>
  <si>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</si>
  <si>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</si>
  <si>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</si>
  <si>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</si>
  <si>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</si>
  <si>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</si>
  <si>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</si>
  <si>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</si>
  <si>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</si>
  <si>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</si>
  <si>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</si>
  <si>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</si>
  <si>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</si>
  <si>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</si>
  <si>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</si>
  <si>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</si>
  <si>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</si>
  <si>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</si>
  <si>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</si>
  <si>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</si>
  <si>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</si>
  <si>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</si>
  <si>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</si>
  <si>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</si>
  <si>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</si>
  <si>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</si>
  <si>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</si>
  <si>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</si>
  <si>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</si>
  <si>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</si>
  <si>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</si>
  <si>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</si>
  <si>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</si>
  <si>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</si>
  <si>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</si>
  <si>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</si>
  <si>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</si>
  <si>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</si>
  <si>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</si>
  <si>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</si>
  <si>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</si>
  <si>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</si>
  <si>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</si>
  <si>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</si>
  <si>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</si>
  <si>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</si>
  <si>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</si>
  <si>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</si>
  <si>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</si>
  <si>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</si>
  <si>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</si>
  <si>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</si>
  <si>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</si>
  <si>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</si>
  <si>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</si>
  <si>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</si>
  <si>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</si>
  <si>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</si>
  <si>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</si>
  <si>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</si>
  <si>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</si>
  <si>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</si>
  <si>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</si>
  <si>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</si>
  <si>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</si>
  <si>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</si>
  <si>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</si>
  <si>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</si>
  <si>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</si>
  <si>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</si>
  <si>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</si>
  <si>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</si>
  <si>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</si>
  <si>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</si>
  <si>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</si>
  <si>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</si>
  <si>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</si>
  <si>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</si>
  <si>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</si>
  <si>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</si>
  <si>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</si>
  <si>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</si>
  <si>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</si>
  <si>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</si>
  <si>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</si>
  <si>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</si>
  <si>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</si>
  <si>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</si>
  <si>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</si>
  <si>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</si>
  <si>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</si>
  <si>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</si>
  <si>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</si>
  <si>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</si>
  <si>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</si>
  <si>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</si>
  <si>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</si>
  <si>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</si>
  <si>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</si>
  <si>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</si>
  <si>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</si>
  <si>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</si>
  <si>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</si>
  <si>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</si>
  <si>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</si>
  <si>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</si>
  <si>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</si>
  <si>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</si>
  <si>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</si>
  <si>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</si>
  <si>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</si>
  <si>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</si>
  <si>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</si>
  <si>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</si>
  <si>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</si>
  <si>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</si>
  <si>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</si>
  <si>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</si>
  <si>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</si>
  <si>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</si>
  <si>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</si>
  <si>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</si>
  <si>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</si>
  <si>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</si>
  <si>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</si>
  <si>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</si>
  <si>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</si>
  <si>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</si>
  <si>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</si>
  <si>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</si>
  <si>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</si>
  <si>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</si>
  <si>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</si>
  <si>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</si>
  <si>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</si>
  <si>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</si>
  <si>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</si>
  <si>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</si>
  <si>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</si>
  <si>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</si>
  <si>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</si>
  <si>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</si>
  <si>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</si>
  <si>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</si>
  <si>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</si>
  <si>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</si>
  <si>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</si>
  <si>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</si>
  <si>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</si>
  <si>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</si>
  <si>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</si>
  <si>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</si>
  <si>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</si>
  <si>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</si>
  <si>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</si>
  <si>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</si>
  <si>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</si>
  <si>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</si>
  <si>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</si>
  <si>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</si>
  <si>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</si>
  <si>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</si>
  <si>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</si>
  <si>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</si>
  <si>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</si>
  <si>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</si>
  <si>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</si>
  <si>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</si>
  <si>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</si>
  <si>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</si>
  <si>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</si>
  <si>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</si>
  <si>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</si>
  <si>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</si>
  <si>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</si>
  <si>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</si>
  <si>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</si>
  <si>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</si>
  <si>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</si>
  <si>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</si>
  <si>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</si>
  <si>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</si>
  <si>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</si>
  <si>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</si>
  <si>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</si>
  <si>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</si>
  <si>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</si>
  <si>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</si>
  <si>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</si>
  <si>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</si>
  <si>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</si>
  <si>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</si>
  <si>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</si>
  <si>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</si>
  <si>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</si>
  <si>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</si>
  <si>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</si>
  <si>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</si>
  <si>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</si>
  <si>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</si>
  <si>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</si>
  <si>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</si>
  <si>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</si>
  <si>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</si>
  <si>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</si>
  <si>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</si>
  <si>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</si>
  <si>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</si>
  <si>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</si>
  <si>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</si>
  <si>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</si>
  <si>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</si>
  <si>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</si>
  <si>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</si>
  <si>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</si>
  <si>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</si>
  <si>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</si>
  <si>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</si>
  <si>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</si>
  <si>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</si>
  <si>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</si>
  <si>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</si>
  <si>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</si>
  <si>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</si>
  <si>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</si>
  <si>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</si>
  <si>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</si>
  <si>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</si>
  <si>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</si>
  <si>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</si>
  <si>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</si>
  <si>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</si>
  <si>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</si>
  <si>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</si>
  <si>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</si>
  <si>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</si>
  <si>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</si>
  <si>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</si>
  <si>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</si>
  <si>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</si>
  <si>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</si>
  <si>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</si>
  <si>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</si>
  <si>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</si>
  <si>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</si>
  <si>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</si>
  <si>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</si>
  <si>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</si>
  <si>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</si>
  <si>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</si>
  <si>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</si>
  <si>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</si>
  <si>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</si>
  <si>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</si>
  <si>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</si>
  <si>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</si>
  <si>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</si>
  <si>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</si>
  <si>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</si>
  <si>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</si>
  <si>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</si>
  <si>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</si>
  <si>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</si>
  <si>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</si>
  <si>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</si>
  <si>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</si>
  <si>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</si>
  <si>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</si>
  <si>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</si>
  <si>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</si>
  <si>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</si>
  <si>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</si>
  <si>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</si>
  <si>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</si>
  <si>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</si>
  <si>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</si>
  <si>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</si>
  <si>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</si>
  <si>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</si>
  <si>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</si>
  <si>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</si>
  <si>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</si>
  <si>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</si>
  <si>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</si>
  <si>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</si>
  <si>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</si>
  <si>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</si>
  <si>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</si>
  <si>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</si>
  <si>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</si>
  <si>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</si>
  <si>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</si>
  <si>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</si>
  <si>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</si>
  <si>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</si>
  <si>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</si>
  <si>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</si>
  <si>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</si>
  <si>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</si>
  <si>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</si>
  <si>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</si>
  <si>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</si>
  <si>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</si>
  <si>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</si>
  <si>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</si>
  <si>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</si>
  <si>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</si>
  <si>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</si>
  <si>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</si>
  <si>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</si>
  <si>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</si>
  <si>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</si>
  <si>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</si>
  <si>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</si>
  <si>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</si>
  <si>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</si>
  <si>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</si>
  <si>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</si>
  <si>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</si>
  <si>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</si>
  <si>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</si>
  <si>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</si>
  <si>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</si>
  <si>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</si>
  <si>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</si>
  <si>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</si>
  <si>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</si>
  <si>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</si>
  <si>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</si>
  <si>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</si>
  <si>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</si>
  <si>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</si>
  <si>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</si>
  <si>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</si>
  <si>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</si>
  <si>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</si>
  <si>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</si>
  <si>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</si>
  <si>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</si>
  <si>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</si>
  <si>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</si>
  <si>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</si>
  <si>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</si>
  <si>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</si>
  <si>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</si>
  <si>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</si>
  <si>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</si>
  <si>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</si>
  <si>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</si>
  <si>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</si>
  <si>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</si>
  <si>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</si>
  <si>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</si>
  <si>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</si>
  <si>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</si>
  <si>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</si>
  <si>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</si>
  <si>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</si>
  <si>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</si>
  <si>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</si>
  <si>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</si>
  <si>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</si>
  <si>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</si>
  <si>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</si>
  <si>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</si>
  <si>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</si>
  <si>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</si>
  <si>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</si>
  <si>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</si>
  <si>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</si>
  <si>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</si>
  <si>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</si>
  <si>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</si>
  <si>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</si>
  <si>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</si>
  <si>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</si>
  <si>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</si>
  <si>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</si>
  <si>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</si>
  <si>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</si>
  <si>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</si>
  <si>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</si>
  <si>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</si>
  <si>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</si>
  <si>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</si>
  <si>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</si>
  <si>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</si>
  <si>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</si>
  <si>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</si>
  <si>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</si>
  <si>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</si>
  <si>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</si>
  <si>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</si>
  <si>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</si>
  <si>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</si>
  <si>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</si>
  <si>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</si>
  <si>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</si>
  <si>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</si>
  <si>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</si>
  <si>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</si>
  <si>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</si>
  <si>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</si>
  <si>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</si>
  <si>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</si>
  <si>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</si>
  <si>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</si>
  <si>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</si>
  <si>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</si>
  <si>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</si>
  <si>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</si>
  <si>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</si>
  <si>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</si>
  <si>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</si>
  <si>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</si>
  <si>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</si>
  <si>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</si>
  <si>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</si>
  <si>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</si>
  <si>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</si>
  <si>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</si>
  <si>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</si>
  <si>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</si>
  <si>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</si>
  <si>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</si>
  <si>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</si>
  <si>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</si>
  <si>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</si>
  <si>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</si>
  <si>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</si>
  <si>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</si>
  <si>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</si>
  <si>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</si>
  <si>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</si>
  <si>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</si>
  <si>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</si>
  <si>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</si>
  <si>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</si>
  <si>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</si>
  <si>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</si>
  <si>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</si>
  <si>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</si>
  <si>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</si>
  <si>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</si>
  <si>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</si>
  <si>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</si>
  <si>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</si>
  <si>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</si>
  <si>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</si>
  <si>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</si>
  <si>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</si>
  <si>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</si>
  <si>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</si>
  <si>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</si>
  <si>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</si>
  <si>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</si>
  <si>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</si>
  <si>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</si>
  <si>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</si>
  <si>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</si>
  <si>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</si>
  <si>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</si>
  <si>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</si>
  <si>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</si>
  <si>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</si>
  <si>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</si>
  <si>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</si>
  <si>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</si>
  <si>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</si>
  <si>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</si>
  <si>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</si>
  <si>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</si>
  <si>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</si>
  <si>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</si>
  <si>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</si>
  <si>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</si>
  <si>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</si>
  <si>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</si>
  <si>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</si>
  <si>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</si>
  <si>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</si>
  <si>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</si>
  <si>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</si>
  <si>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</si>
  <si>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</si>
  <si>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</si>
  <si>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</si>
  <si>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</si>
  <si>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</si>
  <si>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</si>
  <si>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</si>
  <si>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</si>
  <si>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</si>
  <si>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</si>
  <si>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</si>
  <si>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</si>
  <si>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</si>
  <si>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</si>
  <si>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</si>
  <si>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</si>
  <si>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</si>
  <si>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</si>
  <si>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</si>
  <si>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</si>
  <si>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</si>
  <si>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</si>
  <si>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</si>
  <si>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</si>
  <si>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</si>
  <si>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</si>
  <si>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</si>
  <si>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</si>
  <si>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</si>
  <si>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</si>
  <si>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</si>
  <si>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</si>
  <si>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</si>
  <si>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</si>
  <si>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</si>
  <si>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</si>
  <si>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</si>
  <si>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</si>
  <si>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</si>
  <si>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</si>
  <si>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</si>
  <si>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</si>
  <si>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</si>
  <si>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</si>
  <si>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</si>
  <si>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</si>
  <si>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</si>
  <si>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</si>
  <si>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</si>
  <si>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</si>
  <si>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</si>
  <si>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</si>
  <si>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</si>
  <si>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</si>
  <si>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</si>
  <si>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</si>
  <si>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</si>
  <si>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</si>
  <si>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</si>
  <si>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</si>
  <si>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</si>
  <si>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</si>
  <si>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</si>
  <si>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</si>
  <si>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</si>
  <si>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</si>
  <si>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</si>
  <si>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</si>
  <si>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</si>
  <si>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</si>
  <si>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</si>
  <si>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</si>
  <si>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</si>
  <si>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</si>
  <si>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</si>
  <si>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</si>
  <si>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</si>
  <si>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</si>
  <si>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</si>
  <si>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</si>
  <si>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</si>
  <si>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</si>
  <si>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</si>
  <si>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</si>
  <si>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</si>
  <si>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</si>
  <si>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</si>
  <si>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</si>
  <si>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</si>
  <si>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</si>
  <si>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</si>
  <si>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</si>
  <si>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</si>
  <si>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</si>
  <si>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</si>
  <si>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</si>
  <si>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</si>
  <si>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</si>
  <si>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</si>
  <si>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</si>
  <si>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</si>
  <si>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</si>
  <si>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</si>
  <si>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</si>
  <si>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</si>
  <si>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</si>
  <si>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</si>
  <si>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</si>
  <si>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</si>
  <si>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</si>
  <si>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</si>
  <si>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</si>
  <si>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</si>
  <si>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</si>
  <si>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</si>
  <si>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</si>
  <si>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</si>
  <si>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</si>
  <si>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</si>
  <si>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</si>
  <si>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</si>
  <si>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</si>
  <si>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</si>
  <si>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</si>
  <si>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</si>
  <si>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</si>
  <si>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</si>
  <si>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</si>
  <si>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</si>
  <si>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</si>
  <si>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</si>
  <si>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</si>
  <si>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</si>
  <si>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</si>
  <si>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</si>
  <si>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</si>
  <si>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</si>
  <si>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</si>
  <si>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</si>
  <si>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</si>
  <si>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</si>
  <si>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</si>
  <si>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</si>
  <si>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</si>
  <si>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</si>
  <si>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</si>
  <si>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</si>
  <si>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</si>
  <si>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</si>
  <si>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</si>
  <si>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</si>
  <si>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</si>
  <si>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</si>
  <si>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</si>
  <si>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</si>
  <si>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</si>
  <si>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</si>
  <si>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</si>
  <si>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</si>
  <si>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</si>
  <si>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</si>
  <si>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</si>
  <si>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</si>
  <si>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</si>
  <si>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</si>
  <si>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</si>
  <si>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</si>
  <si>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</si>
  <si>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</si>
  <si>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</si>
  <si>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</si>
  <si>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</si>
  <si>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</si>
  <si>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</si>
  <si>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</si>
  <si>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</si>
  <si>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</si>
  <si>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</si>
  <si>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</si>
  <si>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</si>
  <si>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</si>
  <si>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</si>
  <si>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</si>
  <si>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</si>
  <si>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</si>
  <si>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</si>
  <si>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</si>
  <si>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</si>
  <si>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</si>
  <si>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</si>
  <si>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</si>
  <si>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</si>
  <si>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</si>
  <si>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</si>
  <si>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</si>
  <si>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</si>
  <si>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</si>
  <si>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</si>
  <si>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</si>
  <si>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</si>
  <si>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</si>
  <si>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</si>
  <si>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</si>
  <si>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</si>
  <si>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</si>
  <si>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</si>
  <si>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</si>
  <si>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</si>
  <si>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</si>
  <si>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</si>
  <si>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</si>
  <si>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</si>
  <si>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</si>
  <si>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</si>
  <si>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</si>
  <si>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</si>
  <si>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</si>
  <si>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</si>
  <si>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</si>
  <si>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</si>
  <si>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</si>
  <si>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</si>
  <si>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</si>
  <si>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</si>
  <si>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</si>
  <si>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</si>
  <si>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</si>
  <si>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</si>
  <si>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</si>
  <si>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</si>
  <si>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</si>
  <si>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</si>
  <si>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</si>
  <si>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</si>
  <si>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</si>
  <si>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</si>
  <si>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</si>
  <si>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</si>
  <si>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</si>
  <si>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</si>
  <si>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</si>
  <si>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</si>
  <si>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</si>
  <si>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</si>
  <si>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</si>
  <si>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</si>
  <si>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</si>
  <si>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</si>
  <si>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</si>
  <si>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</si>
  <si>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</si>
  <si>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</si>
  <si>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</si>
  <si>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</si>
  <si>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</si>
  <si>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</si>
  <si>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</si>
  <si>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</si>
  <si>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</si>
  <si>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</si>
  <si>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</si>
  <si>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</si>
  <si>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</si>
  <si>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</si>
  <si>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</si>
  <si>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</si>
  <si>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</si>
  <si>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</si>
  <si>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</si>
  <si>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</si>
  <si>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</si>
  <si>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</si>
  <si>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</si>
  <si>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</si>
  <si>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</si>
  <si>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</si>
  <si>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</si>
  <si>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</si>
  <si>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</si>
  <si>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</si>
  <si>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</si>
  <si>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</si>
  <si>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</si>
  <si>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</si>
  <si>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</si>
  <si>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</si>
  <si>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</si>
  <si>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</si>
  <si>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</si>
  <si>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</si>
  <si>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</si>
  <si>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</si>
  <si>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</si>
  <si>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</si>
  <si>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</si>
  <si>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</si>
  <si>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</si>
  <si>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</si>
  <si>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</si>
  <si>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</si>
  <si>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</si>
  <si>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</si>
  <si>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</si>
  <si>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</si>
  <si>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</si>
  <si>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</si>
  <si>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</si>
  <si>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</si>
  <si>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</si>
  <si>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</si>
  <si>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</si>
  <si>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</si>
  <si>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</si>
  <si>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</si>
  <si>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</si>
  <si>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</si>
  <si>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</si>
  <si>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</si>
  <si>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</si>
  <si>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</si>
  <si>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</si>
  <si>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</si>
  <si>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</si>
  <si>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</si>
  <si>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</si>
  <si>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</si>
  <si>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</si>
  <si>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</si>
  <si>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</si>
  <si>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</si>
  <si>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</si>
  <si>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</si>
  <si>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</si>
  <si>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</si>
  <si>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</si>
  <si>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</si>
  <si>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</si>
  <si>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</si>
  <si>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</si>
  <si>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</si>
  <si>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</si>
  <si>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</si>
  <si>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</si>
  <si>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</si>
  <si>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</si>
  <si>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</si>
  <si>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</si>
  <si>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</si>
  <si>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</si>
  <si>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</si>
  <si>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</si>
  <si>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</si>
  <si>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</si>
  <si>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</si>
  <si>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</si>
  <si>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</si>
  <si>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</si>
  <si>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</si>
  <si>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</si>
  <si>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</si>
  <si>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</si>
  <si>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</si>
  <si>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</si>
  <si>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</si>
  <si>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</si>
  <si>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</si>
  <si>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</si>
  <si>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</si>
  <si>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</si>
  <si>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</si>
  <si>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</si>
  <si>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</si>
  <si>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</si>
  <si>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</si>
  <si>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</si>
  <si>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</si>
  <si>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</si>
  <si>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</si>
  <si>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</si>
  <si>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</si>
  <si>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</si>
  <si>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</si>
  <si>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</si>
  <si>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</si>
  <si>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</si>
  <si>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</si>
  <si>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</si>
  <si>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</si>
  <si>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</si>
  <si>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</si>
  <si>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</si>
  <si>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</si>
  <si>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</si>
  <si>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</si>
  <si>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</si>
  <si>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</si>
  <si>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</si>
  <si>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</si>
  <si>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</si>
  <si>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</si>
  <si>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</si>
  <si>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</si>
  <si>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</si>
  <si>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</si>
  <si>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</si>
  <si>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</si>
  <si>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</si>
  <si>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</si>
  <si>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</si>
  <si>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</si>
  <si>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</si>
  <si>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</si>
  <si>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</si>
  <si>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</si>
  <si>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</si>
  <si>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</si>
  <si>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</si>
  <si>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</si>
  <si>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</si>
  <si>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</si>
  <si>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</si>
  <si>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</si>
  <si>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</si>
  <si>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</si>
  <si>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</si>
  <si>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</si>
  <si>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</si>
  <si>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</si>
  <si>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</si>
  <si>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</si>
  <si>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</si>
  <si>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</si>
  <si>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</si>
  <si>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</si>
  <si>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</si>
  <si>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</si>
  <si>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</si>
  <si>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</si>
  <si>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</si>
  <si>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</si>
  <si>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</si>
  <si>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</si>
  <si>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</si>
  <si>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</si>
  <si>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</si>
  <si>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</si>
  <si>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</si>
  <si>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</si>
  <si>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</si>
  <si>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</si>
  <si>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</si>
  <si>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</si>
  <si>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</si>
  <si>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</si>
  <si>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</si>
  <si>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</si>
  <si>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</si>
  <si>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</si>
  <si>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</si>
  <si>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</si>
  <si>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</si>
  <si>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</si>
  <si>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</si>
  <si>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</si>
  <si>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</si>
  <si>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</si>
  <si>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</si>
  <si>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</si>
  <si>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</si>
  <si>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</si>
  <si>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</si>
  <si>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</si>
  <si>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</si>
  <si>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</si>
  <si>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</si>
  <si>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</si>
  <si>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</si>
  <si>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</si>
  <si>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</si>
  <si>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</si>
  <si>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</si>
  <si>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</si>
  <si>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</si>
  <si>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</si>
  <si>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</si>
  <si>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</si>
  <si>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</si>
  <si>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</si>
  <si>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</si>
  <si>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</si>
  <si>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</si>
  <si>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</si>
  <si>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</si>
  <si>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</si>
  <si>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</si>
  <si>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</si>
  <si>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</si>
  <si>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</si>
  <si>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</si>
  <si>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</si>
  <si>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</si>
  <si>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</si>
  <si>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</si>
  <si>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</si>
  <si>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</si>
  <si>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</si>
  <si>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</si>
  <si>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</si>
  <si>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</si>
  <si>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</si>
  <si>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</si>
  <si>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</si>
  <si>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</si>
  <si>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</si>
  <si>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</si>
  <si>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</si>
  <si>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</si>
  <si>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</si>
  <si>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</si>
  <si>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</si>
  <si>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</si>
  <si>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</si>
  <si>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</si>
  <si>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</si>
  <si>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</si>
  <si>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</si>
  <si>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</si>
  <si>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</si>
  <si>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</si>
  <si>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</si>
  <si>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</si>
  <si>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</si>
  <si>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</si>
  <si>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</si>
  <si>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</si>
  <si>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</si>
  <si>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</si>
  <si>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</si>
  <si>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</si>
  <si>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</si>
  <si>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</si>
  <si>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</si>
  <si>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</si>
  <si>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</si>
  <si>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</si>
  <si>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</si>
  <si>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</si>
  <si>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</si>
  <si>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</si>
  <si>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</si>
  <si>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</si>
  <si>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</si>
  <si>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</si>
  <si>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</si>
  <si>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</si>
  <si>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</si>
  <si>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</si>
  <si>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</si>
  <si>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</si>
  <si>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</si>
  <si>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</si>
  <si>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</si>
  <si>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</si>
  <si>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</si>
  <si>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</si>
  <si>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</si>
  <si>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</si>
  <si>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</si>
  <si>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</si>
  <si>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</si>
  <si>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</si>
  <si>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</si>
  <si>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</si>
  <si>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</si>
  <si>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</si>
  <si>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</si>
  <si>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</si>
  <si>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</si>
  <si>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</si>
  <si>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</si>
  <si>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</si>
  <si>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</si>
  <si>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</si>
  <si>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</si>
  <si>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</si>
  <si>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</si>
  <si>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</si>
  <si>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</si>
  <si>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</si>
  <si>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</si>
  <si>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</si>
  <si>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</si>
  <si>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</si>
  <si>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</si>
  <si>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</si>
  <si>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</si>
  <si>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</si>
  <si>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</si>
  <si>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</si>
  <si>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</si>
  <si>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</si>
  <si>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</si>
  <si>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</si>
  <si>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</si>
  <si>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</si>
  <si>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</si>
  <si>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</si>
  <si>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</si>
  <si>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</si>
  <si>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</si>
  <si>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</si>
  <si>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</si>
  <si>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</si>
  <si>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</si>
  <si>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</si>
  <si>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</si>
  <si>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</si>
  <si>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</si>
  <si>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</si>
  <si>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</si>
  <si>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</si>
  <si>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</si>
  <si>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</si>
  <si>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</si>
  <si>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</si>
  <si>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</si>
  <si>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</si>
  <si>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</si>
  <si>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</si>
  <si>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</si>
  <si>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</si>
  <si>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</si>
  <si>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</si>
  <si>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</si>
  <si>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</si>
  <si>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</si>
  <si>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</si>
  <si>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</si>
  <si>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</si>
  <si>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</si>
  <si>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</si>
  <si>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</si>
  <si>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</si>
  <si>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</si>
  <si>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</si>
  <si>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</si>
  <si>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</si>
  <si>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</si>
  <si>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</si>
  <si>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</si>
  <si>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</si>
  <si>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</si>
  <si>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</si>
  <si>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</si>
  <si>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</si>
  <si>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</si>
  <si>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</si>
  <si>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</si>
  <si>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</si>
  <si>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</si>
  <si>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</si>
  <si>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</si>
  <si>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</si>
  <si>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</si>
  <si>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</si>
  <si>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</si>
  <si>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</si>
  <si>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</si>
  <si>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</si>
  <si>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</si>
  <si>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</si>
  <si>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</si>
  <si>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</si>
  <si>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</si>
  <si>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</si>
  <si>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</si>
  <si>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</si>
  <si>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</si>
  <si>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</si>
  <si>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</si>
  <si>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</si>
  <si>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</si>
  <si>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</si>
  <si>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</si>
  <si>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</si>
  <si>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</si>
  <si>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</si>
  <si>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</si>
  <si>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</si>
  <si>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</si>
  <si>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</si>
  <si>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</si>
  <si>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</si>
  <si>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</si>
  <si>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</si>
  <si>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</si>
  <si>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</si>
  <si>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</si>
  <si>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</si>
  <si>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</si>
  <si>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</si>
  <si>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</si>
  <si>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</si>
  <si>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</si>
  <si>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</si>
  <si>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</si>
  <si>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</si>
  <si>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</si>
  <si>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</si>
  <si>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</si>
  <si>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</si>
  <si>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</si>
  <si>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</si>
  <si>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</si>
  <si>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</si>
  <si>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</si>
  <si>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</si>
  <si>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</si>
  <si>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</si>
  <si>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</si>
  <si>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</si>
  <si>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</si>
  <si>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</si>
  <si>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</si>
  <si>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</si>
  <si>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</si>
  <si>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</si>
  <si>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</si>
  <si>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</si>
  <si>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</si>
  <si>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</si>
  <si>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</si>
  <si>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</si>
  <si>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</si>
  <si>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</si>
  <si>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</si>
  <si>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</si>
  <si>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</si>
  <si>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</si>
  <si>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</si>
  <si>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</si>
  <si>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</si>
  <si>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</si>
  <si>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</si>
  <si>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</si>
  <si>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</si>
  <si>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</si>
  <si>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</si>
  <si>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</si>
  <si>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</si>
  <si>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</si>
  <si>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</si>
  <si>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</si>
  <si>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</si>
  <si>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</si>
  <si>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</si>
  <si>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</si>
  <si>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</si>
  <si>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</si>
  <si>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</si>
  <si>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</si>
  <si>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</si>
  <si>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</si>
  <si>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</si>
  <si>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</si>
  <si>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</si>
  <si>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</si>
  <si>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</si>
  <si>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</si>
  <si>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</si>
  <si>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</si>
  <si>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</si>
  <si>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</si>
  <si>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</si>
  <si>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</si>
  <si>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</si>
  <si>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</si>
  <si>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</si>
  <si>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</si>
  <si>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</si>
  <si>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</si>
  <si>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</si>
  <si>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</si>
  <si>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</si>
  <si>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</si>
  <si>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</si>
  <si>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</si>
  <si>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</si>
  <si>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</si>
  <si>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</si>
  <si>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</si>
  <si>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</si>
  <si>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</si>
  <si>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</si>
  <si>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</si>
  <si>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</si>
  <si>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</si>
  <si>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</si>
  <si>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</si>
  <si>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</si>
  <si>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</si>
  <si>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</si>
  <si>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</si>
  <si>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</si>
  <si>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</si>
  <si>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</si>
  <si>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</si>
  <si>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</si>
  <si>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</si>
  <si>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</si>
  <si>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</si>
  <si>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</si>
  <si>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</si>
  <si>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</si>
  <si>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</si>
  <si>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</si>
  <si>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</si>
  <si>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</si>
  <si>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</si>
  <si>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</si>
  <si>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</si>
  <si>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</si>
  <si>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</si>
  <si>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</si>
  <si>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</si>
  <si>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</si>
  <si>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</si>
  <si>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</si>
  <si>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</si>
  <si>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</si>
  <si>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</si>
  <si>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</si>
  <si>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</si>
  <si>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</si>
  <si>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</si>
  <si>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</si>
  <si>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</si>
  <si>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</si>
  <si>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</si>
  <si>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</si>
  <si>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</si>
  <si>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</si>
  <si>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</si>
  <si>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</si>
  <si>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</si>
  <si>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</si>
  <si>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</si>
  <si>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</si>
  <si>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</si>
  <si>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</si>
  <si>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</si>
  <si>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</si>
  <si>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</si>
  <si>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</si>
  <si>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</si>
  <si>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</si>
  <si>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</si>
  <si>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</si>
  <si>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</si>
  <si>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</si>
  <si>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</si>
  <si>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</si>
  <si>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</si>
  <si>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</si>
  <si>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</si>
  <si>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</si>
  <si>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</si>
  <si>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</si>
  <si>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</si>
  <si>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</si>
  <si>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</si>
  <si>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</si>
  <si>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</si>
  <si>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</si>
  <si>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</si>
  <si>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</si>
  <si>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</si>
  <si>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</si>
  <si>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</si>
  <si>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</si>
  <si>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</si>
  <si>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</si>
  <si>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</si>
  <si>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</si>
  <si>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</si>
  <si>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</si>
  <si>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</si>
  <si>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</si>
  <si>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</si>
  <si>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</si>
  <si>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</si>
  <si>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</si>
  <si>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</si>
  <si>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</si>
  <si>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</si>
  <si>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</si>
  <si>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</si>
  <si>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</si>
  <si>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</si>
  <si>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</si>
  <si>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</si>
  <si>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</si>
  <si>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</si>
  <si>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</si>
  <si>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</si>
  <si>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</si>
  <si>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</si>
  <si>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</si>
  <si>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</si>
  <si>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</si>
  <si>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</si>
  <si>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</si>
  <si>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</si>
  <si>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</si>
  <si>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</si>
  <si>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</si>
  <si>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</si>
  <si>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</si>
  <si>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</si>
  <si>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</si>
  <si>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</si>
  <si>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</si>
  <si>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</si>
  <si>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</si>
  <si>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</si>
  <si>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</si>
  <si>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</si>
  <si>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</si>
  <si>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</si>
  <si>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</si>
  <si>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</si>
  <si>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</si>
  <si>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</si>
  <si>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</si>
  <si>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</si>
  <si>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</si>
  <si>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</si>
  <si>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</si>
  <si>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</si>
  <si>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</si>
  <si>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</si>
  <si>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</si>
  <si>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</si>
  <si>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</si>
  <si>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</si>
  <si>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</si>
  <si>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</si>
  <si>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</si>
  <si>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</si>
  <si>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</si>
  <si>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</si>
  <si>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</si>
  <si>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</si>
  <si>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</si>
  <si>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</si>
  <si>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</si>
  <si>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</si>
  <si>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</si>
  <si>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</si>
  <si>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</si>
  <si>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</si>
  <si>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</si>
  <si>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</si>
  <si>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</si>
  <si>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</si>
  <si>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</si>
  <si>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</si>
  <si>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</si>
  <si>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</si>
  <si>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</si>
  <si>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</si>
  <si>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</si>
  <si>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</si>
  <si>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</si>
  <si>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</si>
  <si>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</si>
  <si>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</si>
  <si>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</si>
  <si>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</si>
  <si>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</si>
  <si>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</si>
  <si>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</si>
  <si>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</si>
  <si>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</si>
  <si>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</si>
  <si>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</si>
  <si>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</si>
  <si>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</si>
  <si>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</si>
  <si>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</si>
  <si>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</si>
  <si>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</si>
  <si>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</si>
  <si>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</si>
  <si>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</si>
  <si>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</si>
  <si>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</si>
  <si>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</si>
  <si>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</si>
  <si>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</si>
  <si>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</si>
  <si>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</si>
  <si>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</si>
  <si>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</si>
  <si>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</si>
  <si>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</si>
  <si>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</si>
  <si>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</si>
  <si>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</si>
  <si>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</si>
  <si>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</si>
  <si>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</si>
  <si>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</si>
  <si>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</si>
  <si>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</si>
  <si>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</si>
  <si>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</si>
  <si>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</si>
  <si>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</si>
  <si>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</si>
  <si>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</si>
  <si>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</si>
  <si>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</si>
  <si>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</si>
  <si>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</si>
  <si>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</si>
  <si>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</si>
  <si>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</si>
  <si>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</si>
  <si>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</si>
  <si>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</si>
  <si>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</si>
  <si>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</si>
  <si>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</si>
  <si>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</si>
  <si>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</si>
  <si>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</si>
  <si>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</si>
  <si>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</si>
  <si>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</si>
  <si>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</si>
  <si>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</si>
  <si>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</si>
  <si>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</si>
  <si>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</si>
  <si>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</si>
  <si>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</si>
  <si>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</si>
  <si>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</si>
  <si>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</si>
  <si>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</si>
  <si>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</si>
  <si>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</si>
  <si>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</si>
  <si>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</si>
  <si>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</si>
  <si>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</si>
  <si>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</si>
  <si>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</si>
  <si>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</si>
  <si>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</si>
  <si>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</si>
  <si>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</si>
  <si>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</si>
  <si>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</si>
  <si>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</si>
  <si>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</si>
  <si>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</si>
  <si>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</si>
  <si>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</si>
  <si>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</si>
  <si>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</si>
  <si>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</si>
  <si>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</si>
  <si>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</si>
  <si>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</si>
  <si>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</si>
  <si>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</si>
  <si>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</si>
  <si>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</si>
  <si>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</si>
  <si>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</si>
  <si>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</si>
  <si>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</si>
  <si>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</si>
  <si>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</si>
  <si>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</si>
  <si>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</si>
  <si>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</si>
  <si>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</si>
  <si>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</si>
  <si>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</si>
  <si>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</si>
  <si>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</si>
  <si>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</si>
  <si>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</si>
  <si>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</si>
  <si>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</si>
  <si>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</si>
  <si>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</si>
  <si>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</si>
  <si>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</si>
  <si>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</si>
  <si>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</si>
  <si>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</si>
  <si>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</si>
  <si>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</si>
  <si>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</si>
  <si>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</si>
  <si>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</si>
  <si>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</si>
  <si>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</si>
  <si>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</si>
  <si>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</si>
  <si>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</si>
  <si>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</si>
  <si>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</si>
  <si>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</si>
  <si>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</si>
  <si>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</si>
  <si>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</si>
  <si>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</si>
  <si>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</si>
  <si>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</si>
  <si>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</si>
  <si>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</si>
  <si>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</si>
  <si>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</si>
  <si>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</si>
  <si>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</si>
  <si>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</si>
  <si>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</si>
  <si>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</si>
  <si>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</si>
  <si>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</si>
  <si>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</si>
  <si>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</si>
  <si>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</si>
  <si>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</si>
  <si>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</si>
  <si>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</si>
  <si>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</si>
  <si>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</si>
  <si>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</si>
  <si>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</si>
  <si>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</si>
  <si>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</si>
  <si>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</si>
  <si>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</si>
  <si>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</si>
  <si>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</si>
  <si>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</si>
  <si>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</si>
  <si>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</si>
  <si>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</si>
  <si>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</si>
  <si>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</si>
  <si>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</si>
  <si>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</si>
  <si>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</si>
  <si>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</si>
  <si>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</si>
  <si>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</si>
  <si>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</si>
  <si>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</si>
  <si>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</si>
  <si>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</si>
  <si>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</si>
  <si>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</si>
  <si>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</si>
  <si>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</si>
  <si>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</si>
  <si>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</si>
  <si>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</si>
  <si>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</si>
  <si>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</si>
  <si>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</si>
  <si>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</si>
  <si>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</si>
  <si>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</si>
  <si>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</si>
  <si>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</si>
  <si>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</si>
  <si>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</si>
  <si>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</si>
  <si>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</si>
  <si>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</si>
  <si>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</si>
  <si>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</si>
  <si>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</si>
  <si>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</si>
  <si>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</si>
  <si>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</si>
  <si>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</si>
  <si>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</si>
  <si>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</si>
  <si>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</si>
  <si>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</si>
  <si>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</si>
  <si>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</si>
  <si>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</si>
  <si>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</si>
  <si>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</si>
  <si>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</si>
  <si>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</si>
  <si>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</si>
  <si>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</si>
  <si>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</si>
  <si>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</si>
  <si>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</si>
  <si>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</si>
  <si>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</si>
  <si>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</si>
  <si>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</si>
  <si>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</si>
  <si>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</si>
  <si>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</si>
  <si>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</si>
  <si>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</si>
  <si>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</si>
  <si>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</si>
  <si>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</si>
  <si>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</si>
  <si>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</si>
  <si>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</si>
  <si>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</si>
  <si>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</si>
  <si>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</si>
  <si>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</si>
  <si>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</si>
  <si>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</si>
  <si>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</si>
  <si>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</si>
  <si>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</si>
  <si>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</si>
  <si>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</si>
  <si>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</si>
  <si>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</si>
  <si>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</si>
  <si>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</si>
  <si>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</si>
  <si>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</si>
  <si>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</si>
  <si>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</si>
  <si>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</si>
  <si>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</si>
  <si>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</si>
  <si>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</si>
  <si>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</si>
  <si>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</si>
  <si>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</si>
  <si>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</si>
  <si>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</si>
  <si>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</si>
  <si>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</si>
  <si>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</si>
  <si>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</si>
  <si>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</si>
  <si>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</si>
  <si>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</si>
  <si>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</si>
  <si>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</si>
  <si>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</si>
  <si>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</si>
  <si>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</si>
  <si>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</si>
  <si>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</si>
  <si>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</si>
  <si>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</si>
  <si>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</si>
  <si>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</si>
  <si>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</si>
  <si>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</si>
  <si>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</si>
  <si>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</si>
  <si>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</si>
  <si>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</si>
  <si>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</si>
  <si>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</si>
  <si>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</si>
  <si>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</si>
  <si>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</si>
  <si>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</si>
  <si>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</si>
  <si>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</si>
  <si>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</si>
  <si>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</si>
  <si>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</si>
  <si>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</si>
  <si>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</si>
  <si>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</si>
  <si>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</si>
  <si>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</si>
  <si>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</si>
  <si>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</si>
  <si>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</si>
  <si>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</si>
  <si>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</si>
  <si>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</si>
  <si>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</si>
  <si>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</si>
  <si>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</si>
  <si>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</si>
  <si>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</si>
  <si>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</si>
  <si>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</si>
  <si>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</si>
  <si>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</si>
  <si>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</si>
  <si>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</si>
  <si>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</si>
  <si>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</si>
  <si>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</si>
  <si>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</si>
  <si>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</si>
  <si>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</si>
  <si>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</si>
  <si>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</si>
  <si>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</si>
  <si>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</si>
  <si>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</si>
  <si>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</si>
  <si>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</si>
  <si>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</si>
  <si>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</si>
  <si>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</si>
  <si>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</si>
  <si>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</si>
  <si>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</si>
  <si>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</si>
  <si>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</si>
  <si>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</si>
  <si>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</si>
  <si>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</si>
  <si>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</si>
  <si>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</si>
  <si>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</si>
  <si>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</si>
  <si>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</si>
  <si>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</si>
  <si>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</si>
  <si>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</si>
  <si>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</si>
  <si>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</si>
  <si>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</si>
  <si>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</si>
  <si>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</si>
  <si>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</si>
  <si>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</si>
  <si>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</si>
  <si>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</si>
  <si>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</si>
  <si>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</si>
  <si>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</si>
  <si>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</si>
  <si>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</si>
  <si>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</si>
  <si>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</si>
  <si>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</si>
  <si>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</si>
  <si>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</si>
  <si>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</si>
  <si>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</si>
  <si>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</si>
  <si>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</si>
  <si>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</si>
  <si>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</si>
  <si>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</si>
  <si>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</si>
  <si>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</si>
  <si>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</si>
  <si>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</si>
  <si>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</si>
  <si>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</si>
  <si>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</si>
  <si>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</si>
  <si>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</si>
  <si>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</si>
  <si>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</si>
  <si>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</si>
  <si>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</si>
  <si>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</si>
  <si>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</si>
  <si>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</si>
  <si>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</si>
  <si>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</si>
  <si>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</si>
  <si>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</si>
  <si>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</si>
  <si>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</si>
  <si>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</si>
  <si>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</si>
  <si>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</si>
  <si>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</si>
  <si>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</si>
  <si>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</si>
  <si>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</si>
  <si>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</si>
  <si>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</si>
  <si>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</si>
  <si>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</si>
  <si>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</si>
  <si>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</si>
  <si>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</si>
  <si>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</si>
  <si>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</si>
  <si>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</si>
  <si>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</si>
  <si>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</si>
  <si>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</si>
  <si>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</si>
  <si>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</si>
  <si>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</si>
  <si>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</si>
  <si>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</si>
  <si>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</si>
  <si>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</si>
  <si>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</si>
  <si>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</si>
  <si>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</si>
  <si>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</si>
  <si>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</si>
  <si>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</si>
  <si>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</si>
  <si>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</si>
  <si>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</si>
  <si>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</si>
  <si>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</si>
  <si>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</si>
  <si>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</si>
  <si>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</si>
  <si>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</si>
  <si>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</si>
  <si>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</si>
  <si>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</si>
  <si>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</si>
  <si>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</si>
  <si>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</si>
  <si>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</si>
  <si>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</si>
  <si>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</si>
  <si>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</si>
  <si>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</si>
  <si>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</si>
  <si>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</si>
  <si>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</si>
  <si>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</si>
  <si>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</si>
  <si>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</si>
  <si>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</si>
  <si>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</si>
  <si>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</si>
  <si>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</si>
  <si>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</si>
  <si>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</si>
  <si>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</si>
  <si>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</si>
  <si>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</si>
  <si>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</si>
  <si>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</si>
  <si>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</si>
  <si>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</si>
  <si>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</si>
  <si>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</si>
  <si>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</si>
  <si>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</si>
  <si>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</si>
  <si>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</si>
  <si>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</si>
  <si>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</si>
  <si>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</si>
  <si>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</si>
  <si>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</si>
  <si>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</si>
  <si>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</si>
  <si>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</si>
  <si>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</si>
  <si>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</si>
  <si>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</si>
  <si>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</si>
  <si>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</si>
  <si>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</si>
  <si>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</si>
  <si>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</si>
  <si>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</si>
  <si>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</si>
  <si>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</si>
  <si>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</si>
  <si>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</si>
  <si>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</si>
  <si>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</si>
  <si>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</si>
  <si>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</si>
  <si>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</si>
  <si>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</si>
  <si>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</si>
  <si>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</si>
  <si>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</si>
  <si>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</si>
  <si>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</si>
  <si>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</si>
  <si>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</si>
  <si>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</si>
  <si>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</si>
  <si>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</si>
  <si>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</si>
  <si>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</si>
  <si>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</si>
  <si>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</si>
  <si>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</si>
  <si>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</si>
  <si>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</si>
  <si>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</si>
  <si>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</si>
  <si>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</si>
  <si>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</si>
  <si>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</si>
  <si>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</si>
  <si>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</si>
  <si>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</si>
  <si>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</si>
  <si>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</si>
  <si>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</si>
  <si>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</si>
  <si>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</si>
  <si>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</si>
  <si>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</si>
  <si>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</si>
  <si>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</si>
  <si>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</si>
  <si>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</si>
  <si>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</si>
  <si>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</si>
  <si>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</si>
  <si>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</si>
  <si>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</si>
  <si>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</si>
  <si>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</si>
  <si>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</si>
  <si>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</si>
  <si>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</si>
  <si>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</si>
  <si>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</si>
  <si>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</si>
  <si>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</si>
  <si>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</si>
  <si>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</si>
  <si>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</si>
  <si>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</si>
  <si>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</si>
  <si>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</si>
  <si>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</si>
  <si>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</si>
  <si>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</si>
  <si>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</si>
  <si>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</si>
  <si>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</si>
  <si>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</si>
  <si>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</si>
  <si>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</si>
  <si>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</si>
  <si>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</si>
  <si>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</si>
  <si>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</si>
  <si>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</si>
  <si>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</si>
  <si>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</si>
  <si>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</si>
  <si>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</si>
  <si>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</si>
  <si>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</si>
  <si>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</si>
  <si>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</si>
  <si>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</si>
  <si>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</si>
  <si>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</si>
  <si>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</si>
  <si>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</si>
  <si>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</si>
  <si>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</si>
  <si>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</si>
  <si>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</si>
  <si>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</si>
  <si>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</si>
  <si>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</si>
  <si>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</si>
  <si>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</si>
  <si>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</si>
  <si>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</si>
  <si>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</si>
  <si>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</si>
  <si>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</si>
  <si>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</si>
  <si>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</si>
  <si>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</si>
  <si>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</si>
  <si>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</si>
  <si>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</si>
  <si>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</si>
  <si>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</si>
  <si>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</si>
  <si>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</si>
  <si>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</si>
  <si>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</si>
  <si>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</si>
  <si>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</si>
  <si>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</si>
  <si>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</si>
  <si>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</si>
  <si>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</si>
  <si>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</si>
  <si>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</si>
  <si>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</si>
  <si>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</si>
  <si>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</si>
  <si>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</si>
  <si>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</si>
  <si>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</si>
  <si>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</si>
  <si>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</si>
  <si>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</si>
  <si>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</si>
  <si>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</si>
  <si>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</si>
  <si>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</si>
  <si>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</si>
  <si>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</si>
  <si>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</si>
  <si>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</si>
  <si>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</si>
  <si>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</si>
  <si>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</si>
  <si>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</si>
  <si>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</si>
  <si>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</si>
  <si>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</si>
  <si>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</si>
  <si>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</si>
  <si>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</si>
  <si>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</si>
  <si>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</si>
  <si>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</si>
  <si>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</si>
  <si>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</si>
  <si>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</si>
  <si>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</si>
  <si>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</si>
  <si>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</si>
  <si>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</si>
  <si>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</si>
  <si>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</si>
  <si>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</si>
  <si>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</si>
  <si>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</si>
  <si>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</si>
  <si>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</si>
  <si>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</si>
  <si>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</si>
  <si>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</si>
  <si>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</si>
  <si>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</si>
  <si>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</si>
  <si>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</si>
  <si>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</si>
  <si>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</si>
  <si>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</si>
  <si>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</si>
  <si>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</si>
  <si>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</si>
  <si>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</si>
  <si>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</si>
  <si>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</si>
  <si>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</si>
  <si>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</si>
  <si>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</si>
  <si>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</si>
  <si>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</si>
  <si>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</si>
  <si>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</si>
  <si>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</si>
  <si>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</si>
  <si>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</si>
  <si>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</si>
  <si>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</si>
  <si>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</si>
  <si>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</si>
  <si>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</si>
  <si>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</si>
  <si>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</si>
  <si>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</si>
  <si>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</si>
  <si>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</si>
  <si>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</si>
  <si>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</si>
  <si>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</si>
  <si>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</si>
  <si>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</si>
  <si>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</si>
  <si>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</si>
  <si>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</si>
  <si>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</si>
  <si>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</si>
  <si>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</si>
  <si>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</si>
  <si>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</si>
  <si>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</si>
  <si>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</si>
  <si>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</si>
  <si>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</si>
  <si>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</si>
  <si>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</si>
  <si>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</si>
  <si>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</si>
  <si>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</si>
  <si>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</si>
  <si>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</si>
  <si>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</si>
  <si>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</si>
  <si>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</si>
  <si>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</si>
  <si>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</si>
  <si>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</si>
  <si>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</si>
  <si>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</si>
  <si>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</si>
  <si>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</si>
  <si>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</si>
  <si>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</si>
  <si>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</si>
  <si>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</si>
  <si>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</si>
  <si>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</si>
  <si>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</si>
  <si>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</si>
  <si>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</si>
  <si>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</si>
  <si>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</si>
  <si>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</si>
  <si>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</si>
  <si>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</si>
  <si>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</si>
  <si>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</si>
  <si>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</si>
  <si>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</si>
  <si>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</si>
  <si>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</si>
  <si>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</si>
  <si>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</si>
  <si>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</si>
  <si>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</si>
  <si>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</si>
  <si>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</si>
  <si>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</si>
  <si>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</si>
  <si>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</si>
  <si>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</si>
  <si>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</si>
  <si>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</si>
  <si>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</si>
  <si>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</si>
  <si>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</si>
  <si>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</si>
  <si>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</si>
  <si>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</si>
  <si>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</si>
  <si>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</si>
  <si>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</si>
  <si>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</si>
  <si>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</si>
  <si>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</si>
  <si>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</si>
  <si>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</si>
  <si>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</si>
  <si>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</si>
  <si>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</si>
  <si>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</si>
  <si>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</si>
  <si>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</si>
  <si>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</si>
  <si>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</si>
  <si>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</si>
  <si>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</si>
  <si>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</si>
  <si>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</si>
  <si>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</si>
  <si>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</si>
  <si>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</si>
  <si>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</si>
  <si>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</si>
  <si>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</si>
  <si>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</si>
  <si>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</si>
  <si>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</si>
  <si>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</si>
  <si>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</si>
  <si>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</si>
  <si>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</si>
  <si>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</si>
  <si>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</si>
  <si>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</si>
  <si>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</si>
  <si>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</si>
  <si>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</si>
  <si>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</si>
  <si>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</si>
  <si>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</si>
  <si>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</si>
  <si>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</si>
  <si>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</si>
  <si>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</si>
  <si>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</si>
  <si>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</si>
  <si>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</si>
  <si>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</si>
  <si>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</si>
  <si>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</si>
  <si>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</si>
  <si>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</si>
  <si>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</si>
  <si>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</si>
  <si>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</si>
  <si>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</si>
  <si>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</si>
  <si>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</si>
  <si>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</si>
  <si>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</si>
  <si>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</si>
  <si>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</si>
  <si>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</si>
  <si>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</si>
  <si>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</si>
  <si>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</si>
  <si>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</si>
  <si>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</si>
  <si>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</si>
  <si>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</si>
  <si>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</si>
  <si>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</si>
  <si>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</si>
  <si>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</si>
  <si>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</si>
  <si>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</si>
  <si>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</si>
  <si>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</si>
  <si>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</si>
  <si>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</si>
  <si>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</si>
  <si>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</si>
  <si>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</si>
  <si>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</si>
  <si>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</si>
  <si>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</si>
  <si>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</si>
  <si>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</si>
  <si>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</si>
  <si>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</si>
  <si>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</si>
  <si>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</si>
  <si>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</si>
  <si>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</si>
  <si>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</si>
  <si>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</si>
  <si>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</si>
  <si>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</si>
  <si>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</si>
  <si>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</si>
  <si>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</si>
  <si>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</si>
  <si>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</si>
  <si>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</si>
  <si>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</si>
  <si>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</si>
  <si>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</si>
  <si>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</si>
  <si>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</si>
  <si>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</si>
  <si>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</si>
  <si>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</si>
  <si>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</si>
  <si>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</si>
  <si>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</si>
  <si>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</si>
  <si>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</si>
  <si>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</si>
  <si>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</si>
  <si>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</si>
  <si>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</si>
  <si>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</si>
  <si>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</si>
  <si>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</si>
  <si>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</si>
  <si>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</si>
  <si>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</si>
  <si>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</si>
  <si>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</si>
  <si>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</si>
  <si>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</si>
  <si>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</si>
  <si>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</si>
  <si>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</si>
  <si>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</si>
  <si>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</si>
  <si>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</si>
  <si>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</si>
  <si>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</si>
  <si>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</si>
  <si>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</si>
  <si>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</si>
  <si>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</si>
  <si>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</si>
  <si>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</si>
  <si>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</si>
  <si>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</si>
  <si>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</si>
  <si>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</si>
  <si>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</si>
  <si>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</si>
  <si>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</si>
  <si>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</si>
  <si>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</si>
  <si>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</si>
  <si>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</si>
  <si>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</si>
  <si>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</si>
  <si>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</si>
  <si>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</si>
  <si>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</si>
  <si>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</si>
  <si>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</si>
  <si>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</si>
  <si>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</si>
  <si>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</si>
  <si>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</si>
  <si>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</si>
  <si>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</si>
  <si>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</si>
  <si>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</si>
  <si>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</si>
  <si>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</si>
  <si>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</si>
  <si>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</si>
  <si>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</si>
  <si>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</si>
  <si>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</si>
  <si>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</si>
  <si>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</si>
  <si>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</si>
  <si>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</si>
  <si>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</si>
  <si>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</si>
  <si>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</si>
  <si>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</si>
  <si>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</si>
  <si>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</si>
  <si>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</si>
  <si>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</si>
  <si>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</si>
  <si>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</si>
  <si>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</si>
  <si>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</si>
  <si>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</si>
  <si>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</si>
  <si>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</si>
  <si>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</si>
  <si>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</si>
  <si>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</si>
  <si>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</si>
  <si>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</si>
  <si>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</si>
  <si>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</si>
  <si>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</si>
  <si>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</si>
  <si>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</si>
  <si>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</si>
  <si>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</si>
  <si>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</si>
  <si>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</si>
  <si>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</si>
  <si>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</si>
  <si>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</si>
  <si>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</si>
  <si>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</si>
  <si>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</si>
  <si>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</si>
  <si>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</si>
  <si>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</si>
  <si>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</si>
  <si>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</si>
  <si>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</si>
  <si>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</si>
  <si>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</si>
  <si>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</si>
  <si>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</si>
  <si>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</si>
  <si>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</si>
  <si>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</si>
  <si>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</si>
  <si>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</si>
  <si>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</si>
  <si>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</si>
  <si>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</si>
  <si>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</si>
  <si>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</si>
  <si>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</si>
  <si>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</si>
  <si>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</si>
  <si>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</si>
  <si>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</si>
  <si>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</si>
  <si>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</si>
  <si>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</si>
  <si>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</si>
  <si>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</si>
  <si>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</si>
  <si>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</si>
  <si>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</si>
  <si>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</si>
  <si>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</si>
  <si>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</si>
  <si>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</si>
  <si>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</si>
  <si>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</si>
  <si>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</si>
  <si>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</si>
  <si>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</si>
  <si>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</si>
  <si>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</si>
  <si>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</si>
  <si>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</si>
  <si>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</si>
  <si>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</si>
  <si>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</si>
  <si>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</si>
  <si>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</si>
  <si>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</si>
  <si>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</si>
  <si>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</si>
  <si>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</si>
  <si>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</si>
  <si>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</si>
  <si>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</si>
  <si>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</si>
  <si>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</si>
  <si>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</si>
  <si>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</si>
  <si>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</si>
  <si>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</si>
  <si>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</si>
  <si>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</si>
  <si>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</si>
  <si>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</si>
  <si>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</si>
  <si>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</si>
  <si>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</si>
  <si>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</si>
  <si>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</si>
  <si>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</si>
  <si>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</si>
  <si>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</si>
  <si>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</si>
  <si>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</si>
  <si>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</si>
  <si>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</si>
  <si>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</si>
  <si>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</si>
  <si>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</si>
  <si>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</si>
  <si>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</si>
  <si>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</si>
  <si>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</si>
  <si>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</si>
  <si>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</si>
  <si>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</si>
  <si>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</si>
  <si>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</si>
  <si>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</si>
  <si>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</si>
  <si>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</si>
  <si>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</si>
  <si>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</si>
  <si>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</si>
  <si>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</si>
  <si>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</si>
  <si>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</si>
  <si>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</si>
  <si>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</si>
  <si>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</si>
  <si>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</si>
  <si>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</si>
  <si>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</si>
  <si>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</si>
  <si>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</si>
  <si>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</si>
  <si>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</si>
  <si>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</si>
  <si>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</si>
  <si>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</si>
  <si>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</si>
  <si>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</si>
  <si>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</si>
  <si>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</si>
  <si>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</si>
  <si>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</si>
  <si>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</si>
  <si>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</si>
  <si>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</si>
  <si>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</si>
  <si>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</si>
  <si>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</si>
  <si>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</si>
  <si>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</si>
  <si>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</si>
  <si>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</si>
  <si>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</si>
  <si>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</si>
  <si>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</si>
  <si>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</si>
  <si>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</si>
  <si>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</si>
  <si>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</si>
  <si>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</si>
  <si>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</si>
  <si>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</si>
  <si>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</si>
  <si>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</si>
  <si>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</si>
  <si>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</si>
  <si>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</si>
  <si>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</si>
  <si>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</si>
  <si>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</si>
  <si>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</si>
  <si>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</si>
  <si>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</si>
  <si>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</si>
  <si>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</si>
  <si>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</si>
  <si>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</si>
  <si>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</si>
  <si>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</si>
  <si>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</si>
  <si>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</si>
  <si>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</si>
  <si>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</si>
  <si>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</si>
  <si>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</si>
  <si>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</si>
  <si>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</si>
  <si>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</si>
  <si>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</si>
  <si>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</si>
  <si>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</si>
  <si>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</si>
  <si>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</si>
  <si>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</si>
  <si>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</si>
  <si>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</si>
  <si>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</si>
  <si>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</si>
  <si>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</si>
  <si>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</si>
  <si>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</si>
  <si>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</si>
  <si>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</si>
  <si>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</si>
  <si>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</si>
  <si>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</si>
  <si>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</si>
  <si>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</si>
  <si>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</si>
  <si>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</si>
  <si>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</si>
  <si>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</si>
  <si>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</si>
  <si>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</si>
  <si>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</si>
  <si>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</si>
  <si>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</si>
  <si>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</si>
  <si>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</si>
  <si>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</si>
  <si>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</si>
  <si>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</si>
  <si>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</si>
  <si>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</si>
  <si>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</si>
  <si>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</si>
  <si>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</si>
  <si>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</si>
  <si>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</si>
  <si>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</si>
  <si>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</si>
  <si>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</si>
  <si>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</si>
  <si>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</si>
  <si>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</si>
  <si>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</si>
  <si>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</si>
  <si>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</si>
  <si>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</si>
  <si>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</si>
  <si>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</si>
  <si>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</si>
  <si>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</si>
  <si>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</si>
  <si>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</si>
  <si>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</si>
  <si>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</si>
  <si>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</si>
  <si>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</si>
  <si>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</si>
  <si>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</si>
  <si>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</si>
  <si>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</si>
  <si>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</si>
  <si>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</si>
  <si>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</si>
  <si>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</si>
  <si>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</si>
  <si>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</si>
  <si>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</si>
  <si>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</si>
  <si>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</si>
  <si>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</si>
  <si>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</si>
  <si>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</si>
  <si>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</si>
  <si>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</si>
  <si>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</si>
  <si>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</si>
  <si>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</si>
  <si>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</si>
  <si>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</si>
  <si>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</si>
  <si>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</si>
  <si>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</si>
  <si>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</si>
  <si>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</si>
  <si>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</si>
  <si>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</si>
  <si>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</si>
  <si>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</si>
  <si>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</si>
  <si>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</si>
  <si>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</si>
  <si>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</si>
  <si>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</si>
  <si>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</si>
  <si>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</si>
  <si>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</si>
  <si>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</si>
  <si>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</si>
  <si>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</si>
  <si>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</si>
  <si>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</si>
  <si>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</si>
  <si>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</si>
  <si>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</si>
  <si>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</si>
  <si>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</si>
  <si>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</si>
  <si>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</si>
  <si>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</si>
  <si>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</si>
  <si>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</si>
  <si>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</si>
  <si>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</si>
  <si>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</si>
  <si>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</si>
  <si>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</si>
  <si>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</si>
  <si>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</si>
  <si>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</si>
  <si>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</si>
  <si>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</si>
  <si>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</si>
  <si>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</si>
  <si>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</si>
  <si>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</si>
  <si>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</si>
  <si>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</si>
  <si>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</si>
  <si>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</si>
  <si>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</si>
  <si>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</si>
  <si>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</si>
  <si>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</si>
  <si>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</si>
  <si>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</si>
  <si>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</si>
  <si>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</si>
  <si>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</si>
  <si>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</si>
  <si>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</si>
  <si>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</si>
  <si>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</si>
  <si>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</si>
  <si>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</si>
  <si>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</si>
  <si>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</si>
  <si>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</si>
  <si>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</si>
  <si>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</si>
  <si>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</si>
  <si>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</si>
  <si>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</si>
  <si>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</si>
  <si>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</si>
  <si>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</si>
  <si>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</si>
  <si>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</si>
  <si>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</si>
  <si>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</si>
  <si>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</si>
  <si>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</si>
  <si>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</si>
  <si>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</si>
  <si>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</si>
  <si>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</si>
  <si>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</si>
  <si>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</si>
  <si>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</si>
  <si>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</si>
  <si>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</si>
  <si>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</si>
  <si>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</si>
  <si>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</si>
  <si>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</si>
  <si>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</si>
  <si>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</si>
  <si>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</si>
  <si>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</si>
  <si>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</si>
  <si>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</si>
  <si>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</si>
  <si>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</si>
  <si>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</si>
  <si>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</si>
  <si>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</si>
  <si>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</si>
  <si>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</si>
  <si>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</si>
  <si>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</si>
  <si>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</si>
  <si>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</si>
  <si>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</si>
  <si>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</si>
  <si>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</si>
  <si>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</si>
  <si>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</si>
  <si>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</si>
  <si>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</si>
  <si>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</si>
  <si>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</si>
  <si>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</si>
  <si>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</si>
  <si>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</si>
  <si>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</si>
  <si>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</si>
  <si>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</si>
  <si>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</si>
  <si>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</si>
  <si>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</si>
  <si>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</si>
  <si>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</si>
  <si>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</si>
  <si>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</si>
  <si>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</si>
  <si>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</si>
  <si>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</si>
  <si>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</si>
  <si>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</si>
  <si>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</si>
  <si>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</si>
  <si>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</si>
  <si>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</si>
  <si>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</si>
  <si>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</si>
  <si>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</si>
  <si>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</si>
  <si>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</si>
  <si>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</si>
  <si>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</si>
  <si>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</si>
  <si>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</si>
  <si>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</si>
  <si>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</si>
  <si>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</si>
  <si>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</si>
  <si>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</si>
  <si>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</si>
  <si>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</si>
  <si>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</si>
  <si>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</si>
  <si>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</si>
  <si>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</si>
  <si>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</si>
  <si>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</si>
  <si>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</si>
  <si>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</si>
  <si>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</si>
  <si>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</si>
  <si>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</si>
  <si>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</si>
  <si>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</si>
  <si>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</si>
  <si>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</si>
  <si>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</si>
  <si>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</si>
  <si>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</si>
  <si>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</si>
  <si>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</si>
  <si>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</si>
  <si>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</si>
  <si>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</si>
  <si>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</si>
  <si>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</si>
  <si>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</si>
  <si>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</si>
  <si>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</si>
  <si>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</si>
  <si>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</si>
  <si>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</si>
  <si>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</si>
  <si>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</si>
  <si>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</si>
  <si>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</si>
  <si>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</si>
  <si>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</si>
  <si>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</si>
  <si>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</si>
  <si>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</si>
  <si>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</si>
  <si>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</si>
  <si>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</si>
  <si>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</si>
  <si>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</si>
  <si>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</si>
  <si>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</si>
  <si>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</si>
  <si>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</si>
  <si>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</si>
  <si>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</si>
  <si>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</si>
  <si>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</si>
  <si>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</si>
  <si>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</si>
  <si>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</si>
  <si>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</si>
  <si>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</si>
  <si>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</si>
  <si>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</si>
  <si>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</si>
  <si>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</si>
  <si>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</si>
  <si>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</si>
  <si>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</si>
  <si>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</si>
  <si>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</si>
  <si>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</si>
  <si>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</si>
  <si>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</si>
  <si>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</si>
  <si>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</si>
  <si>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</si>
  <si>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</si>
  <si>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</si>
  <si>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</si>
  <si>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</si>
  <si>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</si>
  <si>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</si>
  <si>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</si>
  <si>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</si>
  <si>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</si>
  <si>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</si>
  <si>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</si>
  <si>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</si>
  <si>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</si>
  <si>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</si>
  <si>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</si>
  <si>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</si>
  <si>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</si>
  <si>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</si>
  <si>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</si>
  <si>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</si>
  <si>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</si>
  <si>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</si>
  <si>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</si>
  <si>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</si>
  <si>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</si>
  <si>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</si>
  <si>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</si>
  <si>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</si>
  <si>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</si>
  <si>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</si>
  <si>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</si>
  <si>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</si>
  <si>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</si>
  <si>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</si>
  <si>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</si>
  <si>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</si>
  <si>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</si>
  <si>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</si>
  <si>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</si>
  <si>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</si>
  <si>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</si>
  <si>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</si>
  <si>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</si>
  <si>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</si>
  <si>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</si>
  <si>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</si>
  <si>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</si>
  <si>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</si>
  <si>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</si>
  <si>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</si>
  <si>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</si>
  <si>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</si>
  <si>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</si>
  <si>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</si>
  <si>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</si>
  <si>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</si>
  <si>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</si>
  <si>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</si>
  <si>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</si>
  <si>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</si>
  <si>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</si>
  <si>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</si>
  <si>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</si>
  <si>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</si>
  <si>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</si>
  <si>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</si>
  <si>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</si>
  <si>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</si>
  <si>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</si>
  <si>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</si>
  <si>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</si>
  <si>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</si>
  <si>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</si>
  <si>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</si>
  <si>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</si>
  <si>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</si>
  <si>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</si>
  <si>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</si>
  <si>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</si>
  <si>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</si>
  <si>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</si>
  <si>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</si>
  <si>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</si>
  <si>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</si>
  <si>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</si>
  <si>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</si>
  <si>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</si>
  <si>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</si>
  <si>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</si>
  <si>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</si>
  <si>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</si>
  <si>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</si>
  <si>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</si>
  <si>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</si>
  <si>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</si>
  <si>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</si>
  <si>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</si>
  <si>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</si>
  <si>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</si>
  <si>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</si>
  <si>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</si>
  <si>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</si>
  <si>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</si>
  <si>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</si>
  <si>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</si>
  <si>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</si>
  <si>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</si>
  <si>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</si>
  <si>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</si>
  <si>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</si>
  <si>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</si>
  <si>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</si>
  <si>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</si>
  <si>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</si>
  <si>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</si>
  <si>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</si>
  <si>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</si>
  <si>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</si>
  <si>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</si>
  <si>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</si>
  <si>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</si>
  <si>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</si>
  <si>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</si>
  <si>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</si>
  <si>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</si>
  <si>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</si>
  <si>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</si>
  <si>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</si>
  <si>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</si>
  <si>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</si>
  <si>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</si>
  <si>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</si>
  <si>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</si>
  <si>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</si>
  <si>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</si>
  <si>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</si>
  <si>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</si>
  <si>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</si>
  <si>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</si>
  <si>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</si>
  <si>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</si>
  <si>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</si>
  <si>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</si>
  <si>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</si>
  <si>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</si>
  <si>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</si>
  <si>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</si>
  <si>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</si>
  <si>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</si>
  <si>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</si>
  <si>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</si>
  <si>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</si>
  <si>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</si>
  <si>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</si>
  <si>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</si>
  <si>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</si>
  <si>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</si>
  <si>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</si>
  <si>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</si>
  <si>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</si>
  <si>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</si>
  <si>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</si>
  <si>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</si>
  <si>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</si>
  <si>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</si>
  <si>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</si>
  <si>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</si>
  <si>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</si>
  <si>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</si>
  <si>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</si>
  <si>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</si>
  <si>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</si>
  <si>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</si>
  <si>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</si>
  <si>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</si>
  <si>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</si>
  <si>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</si>
  <si>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</si>
  <si>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</si>
  <si>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</si>
  <si>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</si>
  <si>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</si>
  <si>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</si>
  <si>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</si>
  <si>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</si>
  <si>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</si>
  <si>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</si>
  <si>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</si>
  <si>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</si>
  <si>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</si>
  <si>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</si>
  <si>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</si>
  <si>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</si>
  <si>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</si>
  <si>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</si>
  <si>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</si>
  <si>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</si>
  <si>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</si>
  <si>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</si>
  <si>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</si>
  <si>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</si>
  <si>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</si>
  <si>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</si>
  <si>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</si>
  <si>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</si>
  <si>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</si>
  <si>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</si>
  <si>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</si>
  <si>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</si>
  <si>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</si>
  <si>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</si>
  <si>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</si>
  <si>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</si>
  <si>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</si>
  <si>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</si>
  <si>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</si>
  <si>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</si>
  <si>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</si>
  <si>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</si>
  <si>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</si>
  <si>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</si>
  <si>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</si>
  <si>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</si>
  <si>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</si>
  <si>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</si>
  <si>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</si>
  <si>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</si>
  <si>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</si>
  <si>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</si>
  <si>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</si>
  <si>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</si>
  <si>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</si>
  <si>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</si>
  <si>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</si>
  <si>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</si>
  <si>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</si>
  <si>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</si>
  <si>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</si>
  <si>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</si>
  <si>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</si>
  <si>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</si>
  <si>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</si>
  <si>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</si>
  <si>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</si>
  <si>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</si>
  <si>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</si>
  <si>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</si>
  <si>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</si>
  <si>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</si>
  <si>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</si>
  <si>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</si>
  <si>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</si>
  <si>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</si>
  <si>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</si>
  <si>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</si>
  <si>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</si>
  <si>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</si>
  <si>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</si>
  <si>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</si>
  <si>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</si>
  <si>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</si>
  <si>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</si>
  <si>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</si>
  <si>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</si>
  <si>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</si>
  <si>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</si>
  <si>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</si>
  <si>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</si>
  <si>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</si>
  <si>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</si>
  <si>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</si>
  <si>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</si>
  <si>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</si>
  <si>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</si>
  <si>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</si>
  <si>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</si>
  <si>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</si>
  <si>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</si>
  <si>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</si>
  <si>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</si>
  <si>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</si>
  <si>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</si>
  <si>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</si>
  <si>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</si>
  <si>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</si>
  <si>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</si>
  <si>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</si>
  <si>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</si>
  <si>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</si>
  <si>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</si>
  <si>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</si>
  <si>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</si>
  <si>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</si>
  <si>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</si>
  <si>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</si>
  <si>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</si>
  <si>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</si>
  <si>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</si>
  <si>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</si>
  <si>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</si>
  <si>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</si>
  <si>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</si>
  <si>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</si>
  <si>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</si>
  <si>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</si>
  <si>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</si>
  <si>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</si>
  <si>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</si>
  <si>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</si>
  <si>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</si>
  <si>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</si>
  <si>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</si>
  <si>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</si>
  <si>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</si>
  <si>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</si>
  <si>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</si>
  <si>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</si>
  <si>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</si>
  <si>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</si>
  <si>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</si>
  <si>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</si>
  <si>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</si>
  <si>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</si>
  <si>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</si>
  <si>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</si>
  <si>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</si>
  <si>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</si>
  <si>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</si>
  <si>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</si>
  <si>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</si>
  <si>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</si>
  <si>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</si>
  <si>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</si>
  <si>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</si>
  <si>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</si>
  <si>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</si>
  <si>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</si>
  <si>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</si>
  <si>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</si>
  <si>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</si>
  <si>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</si>
  <si>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</si>
  <si>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</si>
  <si>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</si>
  <si>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</si>
  <si>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</si>
  <si>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</si>
  <si>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</si>
  <si>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</si>
  <si>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</si>
  <si>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</si>
  <si>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</si>
  <si>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</si>
  <si>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</si>
  <si>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</si>
  <si>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</si>
  <si>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</si>
  <si>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</si>
  <si>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</si>
  <si>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</si>
  <si>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</si>
  <si>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</si>
  <si>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</si>
  <si>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</si>
  <si>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</si>
  <si>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</si>
  <si>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</si>
  <si>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</si>
  <si>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</si>
  <si>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</si>
  <si>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</si>
  <si>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</si>
  <si>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</si>
  <si>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</si>
  <si>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</si>
  <si>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</si>
  <si>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</si>
  <si>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</si>
  <si>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</si>
  <si>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</si>
  <si>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</si>
  <si>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</si>
  <si>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</si>
  <si>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</si>
  <si>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</si>
  <si>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</si>
  <si>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</si>
  <si>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</si>
  <si>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</si>
  <si>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</si>
  <si>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</si>
  <si>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</si>
  <si>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</si>
  <si>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</si>
  <si>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</si>
  <si>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</si>
  <si>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</si>
  <si>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</si>
  <si>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</si>
  <si>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</si>
  <si>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</si>
  <si>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</si>
  <si>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</si>
  <si>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</si>
  <si>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</si>
  <si>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</si>
  <si>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</si>
  <si>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</si>
  <si>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</si>
  <si>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</si>
  <si>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</si>
  <si>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</si>
  <si>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</si>
  <si>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</si>
  <si>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</si>
  <si>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</si>
  <si>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</si>
  <si>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</si>
  <si>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</si>
  <si>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</si>
  <si>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</si>
  <si>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</si>
  <si>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</si>
  <si>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</si>
  <si>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</si>
  <si>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</si>
  <si>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</si>
  <si>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</si>
  <si>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</si>
  <si>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</si>
  <si>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</si>
  <si>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</si>
  <si>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</si>
  <si>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</si>
  <si>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</si>
  <si>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</si>
  <si>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</si>
  <si>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</si>
  <si>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</si>
  <si>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</si>
  <si>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</si>
  <si>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</si>
  <si>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</si>
  <si>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</si>
  <si>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</si>
  <si>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</si>
  <si>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</si>
  <si>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</si>
  <si>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</si>
  <si>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</si>
  <si>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</si>
  <si>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</si>
  <si>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</si>
  <si>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</si>
  <si>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</si>
  <si>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</si>
  <si>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</si>
  <si>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</si>
  <si>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</si>
  <si>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</si>
  <si>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</si>
  <si>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</si>
  <si>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</si>
  <si>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</si>
  <si>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</si>
  <si>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</si>
  <si>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</si>
  <si>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</si>
  <si>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</si>
  <si>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</si>
  <si>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</si>
  <si>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</si>
  <si>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</si>
  <si>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</si>
  <si>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</si>
  <si>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</si>
  <si>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</si>
  <si>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</si>
  <si>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</si>
  <si>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</si>
  <si>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</si>
  <si>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</si>
  <si>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</si>
  <si>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</si>
  <si>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</si>
  <si>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</si>
  <si>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</si>
  <si>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</si>
  <si>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</si>
  <si>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</si>
  <si>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</si>
  <si>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</si>
  <si>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</si>
  <si>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</si>
  <si>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</si>
  <si>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</si>
  <si>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</si>
  <si>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</si>
  <si>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</si>
  <si>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</si>
  <si>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</si>
  <si>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</si>
  <si>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</si>
  <si>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</si>
  <si>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</si>
  <si>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</si>
  <si>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</si>
  <si>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</si>
  <si>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</si>
  <si>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</si>
  <si>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</si>
  <si>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</si>
  <si>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</si>
  <si>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</si>
  <si>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</si>
  <si>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</si>
  <si>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</si>
  <si>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</si>
  <si>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</si>
  <si>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</si>
  <si>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</si>
  <si>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</si>
  <si>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</si>
  <si>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</si>
  <si>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</si>
  <si>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</si>
  <si>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</si>
  <si>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</si>
  <si>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</si>
  <si>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</si>
  <si>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</si>
  <si>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</si>
  <si>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</si>
  <si>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</si>
  <si>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</si>
  <si>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</si>
  <si>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</si>
  <si>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</si>
  <si>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</si>
  <si>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</si>
  <si>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</si>
  <si>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</si>
  <si>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</si>
  <si>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</si>
  <si>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</si>
  <si>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</si>
  <si>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</si>
  <si>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</si>
  <si>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</si>
  <si>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</si>
  <si>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</si>
  <si>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</si>
  <si>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</si>
  <si>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</si>
  <si>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</si>
  <si>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</si>
  <si>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</si>
  <si>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</si>
  <si>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</si>
  <si>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</si>
  <si>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</si>
  <si>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</si>
  <si>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</si>
  <si>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</si>
  <si>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</si>
  <si>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</si>
  <si>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</si>
  <si>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</si>
  <si>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</si>
  <si>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</si>
  <si>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</si>
  <si>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</si>
  <si>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</si>
  <si>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</si>
  <si>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</si>
  <si>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</si>
  <si>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</si>
  <si>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</si>
  <si>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</si>
  <si>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</si>
  <si>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</si>
  <si>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</si>
  <si>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</si>
  <si>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</si>
  <si>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</si>
  <si>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</si>
  <si>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</si>
  <si>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</si>
  <si>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</si>
  <si>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</si>
  <si>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</si>
  <si>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</si>
  <si>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</si>
  <si>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</si>
  <si>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</si>
  <si>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</si>
  <si>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</si>
  <si>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</si>
  <si>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</si>
  <si>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</si>
  <si>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</si>
  <si>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</si>
  <si>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</si>
  <si>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</si>
  <si>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</si>
  <si>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</si>
  <si>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</si>
  <si>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</si>
  <si>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</si>
  <si>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</si>
  <si>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</si>
  <si>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</si>
  <si>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</si>
  <si>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</si>
  <si>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</si>
  <si>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</si>
  <si>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</si>
  <si>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</si>
  <si>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</si>
  <si>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</si>
  <si>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</si>
  <si>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</si>
  <si>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</si>
  <si>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</si>
  <si>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</si>
  <si>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</si>
  <si>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</si>
  <si>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</si>
  <si>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</si>
  <si>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</si>
  <si>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</si>
  <si>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</si>
  <si>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</si>
  <si>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</si>
  <si>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</si>
  <si>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</si>
  <si>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</si>
  <si>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</si>
  <si>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</si>
  <si>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</si>
  <si>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</si>
  <si>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</si>
  <si>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</si>
  <si>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</si>
  <si>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</si>
  <si>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</si>
  <si>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</si>
  <si>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</si>
  <si>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</si>
  <si>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</si>
  <si>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</si>
  <si>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</si>
  <si>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</si>
  <si>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</si>
  <si>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</si>
  <si>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</si>
  <si>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</si>
  <si>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</si>
  <si>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</si>
  <si>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</si>
  <si>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</si>
  <si>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</si>
  <si>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</si>
  <si>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</si>
  <si>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</si>
  <si>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</si>
  <si>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</si>
  <si>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</si>
  <si>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</si>
  <si>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</si>
  <si>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</si>
  <si>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</si>
  <si>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</si>
  <si>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</si>
  <si>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</si>
  <si>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</si>
  <si>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</si>
  <si>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</si>
  <si>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</si>
  <si>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</si>
  <si>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</si>
  <si>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</si>
  <si>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</si>
  <si>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</si>
  <si>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</si>
  <si>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</si>
  <si>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</si>
  <si>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</si>
  <si>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</si>
  <si>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</si>
  <si>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</si>
  <si>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</si>
  <si>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</si>
  <si>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</si>
  <si>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</si>
  <si>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</si>
  <si>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</si>
  <si>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</si>
  <si>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</si>
  <si>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</si>
  <si>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</si>
  <si>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</si>
  <si>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</si>
  <si>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</si>
  <si>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</si>
  <si>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</si>
  <si>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</si>
  <si>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</si>
  <si>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</si>
  <si>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</si>
  <si>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</si>
  <si>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</si>
  <si>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</si>
  <si>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</si>
  <si>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</si>
  <si>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</si>
  <si>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</si>
  <si>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</si>
  <si>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</si>
  <si>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</si>
  <si>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</si>
  <si>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</si>
  <si>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</si>
  <si>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</si>
  <si>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</si>
  <si>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</si>
  <si>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</si>
  <si>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</si>
  <si>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</si>
  <si>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</si>
  <si>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</si>
  <si>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</si>
  <si>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</si>
  <si>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</si>
  <si>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</si>
  <si>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</si>
  <si>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</si>
  <si>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</si>
  <si>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</si>
  <si>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</si>
  <si>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</si>
  <si>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</si>
  <si>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</si>
  <si>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</si>
  <si>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</si>
  <si>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</si>
  <si>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</si>
  <si>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</si>
  <si>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</si>
  <si>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</si>
  <si>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</si>
  <si>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</si>
  <si>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</si>
  <si>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</si>
  <si>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</si>
  <si>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</si>
  <si>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</si>
  <si>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</si>
  <si>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</si>
  <si>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</si>
  <si>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</si>
  <si>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</si>
  <si>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</si>
  <si>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</si>
  <si>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</si>
  <si>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</si>
  <si>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</si>
  <si>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</si>
  <si>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</si>
  <si>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</si>
  <si>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</si>
  <si>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</si>
  <si>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</si>
  <si>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</si>
  <si>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</si>
  <si>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</si>
  <si>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</si>
  <si>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</si>
  <si>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</si>
  <si>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</si>
  <si>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</si>
  <si>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</si>
  <si>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</si>
  <si>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</si>
  <si>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</si>
  <si>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</si>
  <si>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</si>
  <si>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</si>
  <si>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</si>
  <si>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</si>
  <si>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</si>
  <si>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</si>
  <si>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</si>
  <si>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</si>
  <si>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</si>
  <si>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</si>
  <si>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</si>
  <si>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</si>
  <si>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</si>
  <si>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</si>
  <si>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</si>
  <si>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</si>
  <si>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</si>
  <si>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</si>
  <si>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</si>
  <si>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</si>
  <si>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</si>
  <si>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</si>
  <si>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</si>
  <si>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</si>
  <si>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</si>
  <si>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</si>
  <si>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</si>
  <si>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</si>
  <si>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</si>
  <si>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</si>
  <si>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</si>
  <si>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</si>
  <si>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</si>
  <si>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</si>
  <si>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</si>
  <si>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</si>
  <si>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</si>
  <si>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</si>
  <si>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</si>
  <si>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</si>
  <si>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</si>
  <si>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</si>
  <si>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</si>
  <si>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</si>
  <si>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</si>
  <si>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</si>
  <si>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</si>
  <si>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</si>
  <si>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</si>
  <si>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</si>
  <si>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</si>
  <si>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</si>
  <si>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</si>
  <si>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</si>
  <si>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</si>
  <si>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</si>
  <si>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</si>
  <si>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</si>
  <si>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</si>
  <si>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</si>
  <si>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</si>
  <si>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</si>
  <si>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</si>
  <si>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</si>
  <si>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</si>
  <si>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</si>
  <si>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</si>
  <si>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</si>
  <si>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</si>
  <si>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</si>
  <si>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</si>
  <si>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</si>
  <si>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</si>
  <si>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</si>
  <si>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</si>
  <si>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</si>
  <si>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</si>
  <si>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</si>
  <si>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</si>
  <si>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</si>
  <si>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</si>
  <si>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</si>
  <si>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</si>
  <si>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</si>
  <si>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</si>
  <si>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</si>
  <si>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</si>
  <si>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</si>
  <si>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</si>
  <si>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</si>
  <si>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</si>
  <si>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</si>
  <si>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</si>
  <si>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</si>
  <si>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</si>
  <si>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</si>
  <si>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</si>
  <si>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</si>
  <si>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</si>
  <si>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</si>
  <si>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</si>
  <si>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</si>
  <si>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</si>
  <si>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</si>
  <si>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</si>
  <si>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</si>
  <si>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</si>
  <si>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</si>
  <si>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</si>
  <si>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</si>
  <si>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</si>
  <si>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</si>
  <si>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</si>
  <si>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</si>
  <si>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</si>
  <si>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</si>
  <si>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</si>
  <si>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</si>
  <si>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</si>
  <si>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</si>
  <si>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</si>
  <si>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</si>
  <si>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</si>
  <si>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</si>
  <si>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</si>
  <si>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</si>
  <si>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</si>
  <si>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</si>
  <si>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</si>
  <si>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</si>
  <si>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</si>
  <si>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</si>
  <si>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</si>
  <si>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</si>
  <si>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</si>
  <si>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</si>
  <si>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</si>
  <si>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</si>
  <si>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</si>
  <si>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</si>
  <si>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</si>
  <si>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</si>
  <si>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</si>
  <si>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</si>
  <si>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</si>
  <si>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</si>
  <si>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</si>
  <si>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</si>
  <si>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</si>
  <si>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</si>
  <si>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</si>
  <si>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</si>
  <si>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</si>
  <si>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</si>
  <si>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</si>
  <si>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</si>
  <si>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</si>
  <si>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</si>
  <si>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</si>
  <si>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</si>
  <si>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</si>
  <si>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</si>
  <si>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</si>
  <si>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</si>
  <si>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</si>
  <si>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</si>
  <si>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</si>
  <si>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</si>
  <si>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</si>
  <si>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</si>
  <si>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</si>
  <si>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</si>
  <si>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</si>
  <si>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</si>
  <si>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</si>
  <si>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</si>
  <si>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</si>
  <si>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</si>
  <si>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</si>
  <si>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</si>
  <si>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</si>
  <si>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</si>
  <si>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</si>
  <si>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</si>
  <si>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</si>
  <si>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</si>
  <si>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</si>
  <si>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</si>
  <si>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</si>
  <si>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</si>
  <si>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</si>
  <si>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</si>
  <si>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</si>
  <si>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</si>
  <si>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</si>
  <si>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</si>
  <si>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</si>
  <si>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</si>
  <si>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</si>
  <si>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</si>
  <si>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</si>
  <si>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</si>
  <si>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</si>
  <si>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</si>
  <si>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</si>
  <si>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</si>
  <si>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</si>
  <si>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</si>
  <si>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</si>
  <si>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</si>
  <si>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</si>
  <si>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</si>
  <si>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</si>
  <si>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</si>
  <si>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</si>
  <si>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</si>
  <si>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</si>
  <si>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</si>
  <si>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</si>
  <si>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</si>
  <si>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</si>
  <si>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</si>
  <si>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</si>
  <si>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</si>
  <si>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</si>
  <si>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</si>
  <si>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</si>
  <si>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</si>
  <si>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</si>
  <si>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</si>
  <si>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</si>
  <si>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</si>
  <si>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</si>
  <si>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</si>
  <si>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</si>
  <si>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</si>
  <si>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</si>
  <si>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</si>
  <si>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</si>
  <si>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</si>
  <si>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</si>
  <si>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</si>
  <si>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</si>
  <si>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</si>
  <si>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</si>
  <si>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</si>
  <si>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</si>
  <si>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</si>
  <si>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</si>
  <si>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</si>
  <si>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</si>
  <si>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</si>
  <si>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</si>
  <si>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</si>
  <si>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</si>
  <si>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</si>
  <si>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</si>
  <si>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</si>
  <si>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</si>
  <si>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</si>
  <si>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</si>
  <si>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</si>
  <si>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</si>
  <si>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</si>
  <si>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</si>
  <si>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</si>
  <si>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</si>
  <si>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</si>
  <si>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</si>
  <si>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</si>
  <si>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</si>
  <si>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</si>
  <si>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</si>
  <si>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</si>
  <si>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</si>
  <si>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</si>
  <si>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</si>
  <si>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</si>
  <si>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</si>
  <si>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</si>
  <si>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</si>
  <si>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</si>
  <si>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</si>
  <si>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</si>
  <si>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</si>
  <si>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</si>
  <si>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</si>
  <si>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</si>
  <si>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</si>
  <si>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</si>
  <si>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</si>
  <si>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</si>
  <si>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</si>
  <si>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</si>
  <si>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</si>
  <si>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</si>
  <si>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</si>
  <si>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</si>
  <si>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</si>
  <si>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</si>
  <si>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</si>
  <si>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</si>
  <si>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</si>
  <si>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</si>
  <si>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</si>
  <si>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</si>
  <si>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</si>
  <si>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</si>
  <si>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</si>
  <si>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</si>
  <si>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</si>
  <si>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</si>
  <si>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</si>
  <si>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</si>
  <si>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</si>
  <si>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</si>
  <si>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</si>
  <si>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</si>
  <si>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</si>
  <si>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</si>
  <si>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</si>
  <si>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</si>
  <si>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</si>
  <si>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</si>
  <si>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</si>
  <si>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</si>
  <si>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</si>
  <si>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</si>
  <si>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</si>
  <si>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</si>
  <si>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</si>
  <si>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</si>
  <si>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</si>
  <si>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</si>
  <si>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</si>
  <si>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</si>
  <si>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</si>
  <si>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</si>
  <si>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</si>
  <si>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</si>
  <si>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</si>
  <si>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</si>
  <si>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</si>
  <si>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</si>
  <si>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</si>
  <si>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</si>
  <si>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</si>
  <si>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</si>
  <si>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</si>
  <si>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</si>
  <si>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</si>
  <si>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</si>
  <si>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</si>
  <si>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</si>
  <si>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</si>
  <si>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</si>
  <si>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</si>
  <si>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</si>
  <si>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</si>
  <si>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</si>
  <si>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</si>
  <si>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</si>
  <si>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</si>
  <si>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</si>
  <si>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</si>
  <si>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</si>
  <si>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</si>
  <si>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</si>
  <si>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</si>
  <si>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</si>
  <si>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</si>
  <si>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</si>
  <si>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</si>
  <si>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</si>
  <si>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</si>
  <si>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</si>
  <si>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</si>
  <si>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</si>
  <si>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</si>
  <si>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</si>
  <si>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</si>
  <si>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</si>
  <si>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</si>
  <si>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</si>
  <si>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</si>
  <si>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</si>
  <si>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</si>
  <si>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</si>
  <si>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</si>
  <si>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</si>
  <si>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</si>
  <si>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</si>
  <si>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</si>
  <si>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</si>
  <si>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</si>
  <si>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</si>
  <si>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</si>
  <si>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</si>
  <si>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</si>
  <si>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</si>
  <si>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</si>
  <si>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</si>
  <si>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</si>
  <si>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</si>
  <si>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</si>
  <si>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</si>
  <si>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</si>
  <si>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</si>
  <si>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</si>
  <si>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</si>
  <si>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</si>
  <si>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</si>
  <si>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</si>
  <si>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</si>
  <si>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</si>
  <si>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</si>
  <si>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</si>
  <si>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</si>
  <si>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</si>
  <si>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</si>
  <si>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</si>
  <si>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</si>
  <si>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</si>
  <si>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</si>
  <si>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</si>
  <si>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</si>
  <si>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</si>
  <si>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</si>
  <si>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</si>
  <si>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</si>
  <si>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</si>
  <si>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</si>
  <si>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</si>
  <si>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</si>
  <si>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</si>
  <si>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</si>
  <si>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</si>
  <si>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</si>
  <si>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</si>
  <si>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</si>
  <si>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</si>
  <si>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</si>
  <si>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</si>
  <si>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</si>
  <si>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</si>
  <si>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</si>
  <si>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</si>
  <si>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</si>
  <si>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</si>
  <si>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</si>
  <si>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</si>
  <si>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</si>
  <si>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</si>
  <si>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</si>
  <si>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</si>
  <si>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</si>
  <si>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</si>
  <si>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</si>
  <si>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</si>
  <si>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</si>
  <si>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</si>
  <si>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</si>
  <si>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</si>
  <si>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</si>
  <si>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</si>
  <si>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</si>
  <si>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</si>
  <si>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</si>
  <si>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</si>
  <si>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</si>
  <si>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</si>
  <si>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</si>
  <si>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</si>
  <si>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</si>
  <si>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</si>
  <si>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</si>
  <si>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</si>
  <si>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</si>
  <si>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</si>
  <si>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</si>
  <si>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</si>
  <si>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</si>
  <si>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</si>
  <si>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</si>
  <si>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</si>
  <si>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</si>
  <si>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</si>
  <si>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</si>
  <si>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</si>
  <si>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</si>
  <si>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</si>
  <si>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</si>
  <si>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</si>
  <si>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</si>
  <si>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</si>
  <si>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</si>
  <si>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</si>
  <si>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</si>
  <si>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</si>
  <si>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</si>
  <si>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</si>
  <si>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</si>
  <si>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</si>
  <si>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</si>
  <si>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</si>
  <si>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</si>
  <si>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</si>
  <si>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</si>
  <si>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</si>
  <si>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</si>
  <si>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</si>
  <si>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</si>
  <si>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</si>
  <si>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</si>
  <si>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</si>
  <si>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</si>
  <si>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</si>
  <si>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</si>
  <si>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</si>
  <si>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</si>
  <si>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</si>
  <si>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</si>
  <si>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</si>
  <si>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</si>
  <si>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</si>
  <si>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</si>
  <si>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</si>
  <si>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</si>
  <si>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</si>
  <si>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</si>
  <si>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</si>
  <si>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</si>
  <si>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</si>
  <si>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</si>
  <si>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</si>
  <si>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</si>
  <si>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</si>
  <si>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</si>
  <si>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</si>
  <si>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</si>
  <si>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</si>
  <si>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</si>
  <si>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</si>
  <si>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</si>
  <si>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</si>
  <si>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</si>
  <si>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</si>
  <si>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</si>
  <si>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</si>
  <si>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</si>
  <si>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</si>
  <si>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</si>
  <si>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</si>
  <si>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</si>
  <si>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</si>
  <si>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</si>
  <si>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</si>
  <si>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</si>
  <si>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</si>
  <si>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</si>
  <si>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</si>
  <si>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</si>
  <si>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</si>
  <si>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</si>
  <si>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</si>
  <si>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</si>
  <si>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</si>
  <si>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</si>
  <si>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</si>
  <si>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</si>
  <si>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</si>
  <si>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</si>
  <si>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</si>
  <si>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</si>
  <si>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</si>
  <si>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</si>
  <si>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</si>
  <si>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</si>
  <si>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</si>
  <si>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</si>
  <si>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</si>
  <si>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</si>
  <si>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</si>
  <si>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</si>
  <si>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</si>
  <si>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</si>
  <si>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</si>
  <si>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</si>
  <si>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</si>
  <si>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</si>
  <si>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</si>
  <si>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</si>
  <si>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</si>
  <si>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</si>
  <si>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</si>
  <si>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</si>
  <si>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</si>
  <si>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</si>
  <si>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</si>
  <si>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</si>
  <si>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</si>
  <si>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</si>
  <si>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</si>
  <si>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</si>
  <si>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</si>
  <si>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</si>
  <si>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</si>
  <si>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</si>
  <si>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</si>
  <si>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</si>
  <si>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</si>
  <si>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</si>
  <si>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</si>
  <si>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</si>
  <si>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</si>
  <si>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</si>
  <si>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</si>
  <si>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</si>
  <si>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</si>
  <si>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</si>
  <si>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</si>
  <si>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</si>
  <si>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</si>
  <si>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</si>
  <si>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</si>
  <si>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</si>
  <si>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</si>
  <si>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</si>
  <si>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</si>
  <si>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</si>
  <si>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</si>
  <si>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</si>
  <si>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</si>
  <si>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</si>
  <si>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</si>
  <si>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</si>
  <si>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</si>
  <si>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</si>
  <si>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</si>
  <si>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</si>
  <si>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</si>
  <si>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</si>
  <si>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</si>
  <si>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</si>
  <si>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</si>
  <si>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</si>
  <si>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</si>
  <si>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</si>
  <si>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</si>
  <si>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</si>
  <si>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</si>
  <si>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</si>
  <si>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</si>
  <si>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</si>
  <si>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</si>
  <si>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</si>
  <si>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</si>
  <si>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</si>
  <si>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</si>
  <si>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</si>
  <si>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</si>
  <si>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</si>
  <si>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</si>
  <si>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</si>
  <si>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</si>
  <si>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</si>
  <si>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</si>
  <si>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</si>
  <si>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</si>
  <si>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</si>
  <si>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</si>
  <si>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</si>
  <si>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</si>
  <si>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</si>
  <si>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</si>
  <si>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</si>
  <si>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</si>
  <si>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</si>
  <si>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</si>
  <si>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</si>
  <si>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</si>
  <si>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</si>
  <si>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</si>
  <si>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</si>
  <si>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</si>
  <si>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</si>
  <si>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</si>
  <si>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</si>
  <si>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</si>
  <si>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</si>
  <si>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</si>
  <si>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</si>
  <si>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</si>
  <si>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</si>
  <si>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</si>
  <si>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</si>
  <si>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</si>
  <si>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</si>
  <si>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</si>
  <si>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</si>
  <si>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</si>
  <si>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</si>
  <si>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</si>
  <si>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</si>
  <si>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</si>
  <si>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</si>
  <si>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</si>
  <si>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</si>
  <si>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</si>
  <si>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</si>
  <si>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</si>
  <si>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</si>
  <si>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</si>
  <si>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</si>
  <si>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</si>
  <si>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</si>
  <si>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</si>
  <si>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</si>
  <si>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</si>
  <si>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</si>
  <si>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</si>
  <si>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</si>
  <si>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</si>
  <si>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</si>
  <si>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</si>
  <si>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</si>
  <si>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</si>
  <si>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</si>
  <si>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</si>
  <si>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</si>
  <si>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</si>
  <si>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</si>
  <si>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</si>
  <si>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</si>
  <si>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</si>
  <si>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</si>
  <si>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</si>
  <si>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</si>
  <si>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</si>
  <si>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</si>
  <si>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</si>
  <si>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</si>
  <si>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</si>
  <si>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</si>
  <si>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</si>
  <si>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</si>
  <si>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</si>
  <si>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</si>
  <si>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</si>
  <si>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</si>
  <si>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</si>
  <si>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</si>
  <si>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</si>
  <si>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</si>
  <si>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</si>
  <si>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</si>
  <si>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</si>
  <si>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</si>
  <si>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</si>
  <si>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</si>
  <si>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</si>
  <si>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</si>
  <si>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</si>
  <si>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</si>
  <si>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</si>
  <si>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</si>
  <si>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</si>
  <si>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</si>
  <si>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</si>
  <si>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</si>
  <si>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</si>
  <si>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</si>
  <si>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</si>
  <si>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</si>
  <si>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</si>
  <si>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</si>
  <si>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</si>
  <si>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</si>
  <si>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</si>
  <si>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</si>
  <si>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</si>
  <si>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</si>
  <si>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</si>
  <si>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</si>
  <si>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</si>
  <si>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</si>
  <si>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</si>
  <si>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</si>
  <si>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</si>
  <si>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</si>
  <si>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</si>
  <si>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</si>
  <si>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</si>
  <si>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</si>
  <si>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</si>
  <si>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</si>
  <si>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</si>
  <si>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</si>
  <si>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</si>
  <si>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</si>
  <si>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</si>
  <si>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</si>
  <si>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</si>
  <si>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</si>
  <si>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</si>
  <si>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</si>
  <si>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</si>
  <si>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</si>
  <si>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</si>
  <si>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</si>
  <si>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</si>
  <si>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</si>
  <si>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</si>
  <si>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</si>
  <si>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</si>
  <si>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</si>
  <si>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</si>
  <si>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</si>
  <si>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</si>
  <si>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</si>
  <si>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</si>
  <si>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</si>
  <si>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</si>
  <si>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</si>
  <si>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</si>
  <si>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</si>
  <si>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</si>
  <si>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</si>
  <si>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</si>
  <si>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</si>
  <si>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</si>
  <si>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</si>
  <si>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</si>
  <si>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</si>
  <si>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</si>
  <si>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</si>
  <si>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</si>
  <si>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</si>
  <si>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</si>
  <si>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</si>
  <si>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</si>
  <si>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</si>
  <si>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</si>
  <si>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</si>
  <si>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</si>
  <si>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</si>
  <si>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</si>
  <si>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</si>
  <si>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</si>
  <si>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</si>
  <si>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</si>
  <si>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</si>
  <si>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</si>
  <si>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</si>
  <si>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</si>
  <si>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</si>
  <si>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</si>
  <si>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</si>
  <si>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</si>
  <si>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</si>
  <si>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</si>
  <si>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</si>
  <si>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</si>
  <si>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</si>
  <si>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</si>
  <si>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</si>
  <si>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</si>
  <si>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</si>
  <si>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</si>
  <si>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</si>
  <si>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</si>
  <si>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</si>
  <si>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</si>
  <si>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</si>
  <si>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</si>
  <si>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</si>
  <si>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</si>
  <si>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</si>
  <si>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</si>
  <si>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</si>
  <si>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</si>
  <si>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</si>
  <si>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</si>
  <si>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</si>
  <si>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</si>
  <si>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</si>
  <si>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</si>
  <si>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</si>
  <si>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</si>
  <si>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</si>
  <si>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</si>
  <si>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</si>
  <si>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</si>
  <si>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</si>
  <si>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</si>
  <si>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</si>
  <si>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</si>
  <si>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</si>
  <si>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</si>
  <si>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</si>
  <si>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</si>
  <si>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</si>
  <si>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</si>
  <si>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</si>
  <si>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</si>
  <si>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</si>
  <si>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</si>
  <si>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</si>
  <si>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</si>
  <si>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</si>
  <si>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</si>
  <si>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</si>
  <si>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</si>
  <si>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</si>
  <si>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</si>
  <si>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</si>
  <si>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</si>
  <si>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</si>
  <si>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</si>
  <si>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</si>
  <si>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</si>
  <si>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</si>
  <si>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</si>
  <si>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</si>
  <si>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</si>
  <si>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</si>
  <si>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</si>
  <si>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</si>
  <si>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</si>
  <si>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</si>
  <si>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</si>
  <si>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</si>
  <si>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</si>
  <si>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</si>
  <si>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</si>
  <si>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</si>
  <si>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</si>
  <si>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</si>
  <si>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</si>
  <si>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</si>
  <si>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</si>
  <si>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</si>
  <si>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</si>
  <si>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</si>
  <si>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</si>
  <si>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</si>
  <si>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</si>
  <si>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</si>
  <si>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</si>
  <si>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</si>
  <si>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</si>
  <si>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</si>
  <si>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</si>
  <si>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</si>
  <si>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</si>
  <si>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</si>
  <si>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</si>
  <si>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</si>
  <si>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</si>
  <si>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</si>
  <si>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</si>
  <si>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</si>
  <si>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</si>
  <si>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</si>
  <si>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</si>
  <si>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</si>
  <si>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</si>
  <si>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</si>
  <si>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</si>
  <si>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</si>
  <si>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</si>
  <si>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</si>
  <si>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</si>
  <si>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</si>
  <si>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</si>
  <si>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</si>
  <si>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</si>
  <si>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</si>
  <si>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</si>
  <si>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</si>
  <si>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</si>
  <si>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</si>
  <si>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</si>
  <si>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</si>
  <si>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</si>
  <si>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</si>
  <si>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</si>
  <si>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</si>
  <si>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</si>
  <si>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</si>
  <si>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</si>
  <si>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</si>
  <si>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</si>
  <si>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</si>
  <si>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</si>
  <si>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</si>
  <si>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</si>
  <si>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</si>
  <si>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</si>
  <si>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</si>
  <si>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</si>
  <si>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</si>
  <si>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</si>
  <si>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</si>
  <si>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</si>
  <si>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</si>
  <si>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</si>
  <si>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</si>
  <si>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</si>
  <si>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</si>
  <si>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</si>
  <si>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</si>
  <si>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</si>
  <si>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</si>
  <si>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</si>
  <si>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</si>
  <si>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</si>
  <si>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</si>
  <si>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</si>
  <si>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</si>
  <si>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</si>
  <si>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</si>
  <si>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</si>
  <si>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</si>
  <si>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</si>
  <si>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</si>
  <si>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</si>
  <si>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</si>
  <si>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</si>
  <si>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</si>
  <si>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</si>
  <si>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</si>
  <si>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</si>
  <si>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</si>
  <si>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</si>
  <si>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</si>
  <si>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</si>
  <si>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</si>
  <si>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</si>
  <si>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</si>
  <si>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</si>
  <si>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</si>
  <si>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</si>
  <si>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</si>
  <si>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</si>
  <si>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</si>
  <si>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</si>
  <si>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</si>
  <si>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</si>
  <si>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</si>
  <si>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</si>
  <si>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</si>
  <si>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</si>
  <si>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</si>
  <si>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</si>
  <si>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</si>
  <si>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</si>
  <si>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</si>
  <si>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</si>
  <si>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</si>
  <si>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</si>
  <si>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</si>
  <si>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</si>
  <si>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</si>
  <si>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</si>
  <si>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</si>
  <si>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</si>
  <si>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</si>
  <si>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</si>
  <si>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</si>
  <si>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</si>
  <si>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</si>
  <si>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</si>
  <si>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</si>
  <si>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</si>
  <si>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</si>
  <si>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</si>
  <si>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</si>
  <si>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</si>
  <si>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</si>
  <si>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</si>
  <si>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</si>
  <si>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</si>
  <si>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</si>
  <si>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</si>
  <si>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</si>
  <si>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</si>
  <si>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</si>
  <si>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</si>
  <si>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</si>
  <si>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</si>
  <si>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</si>
  <si>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</si>
  <si>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</si>
  <si>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</si>
  <si>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</si>
  <si>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</si>
  <si>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</si>
  <si>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</si>
  <si>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</si>
  <si>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</si>
  <si>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</si>
  <si>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</si>
  <si>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</si>
  <si>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</si>
  <si>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</si>
  <si>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</si>
  <si>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</si>
  <si>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</si>
  <si>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</si>
  <si>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</si>
  <si>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</si>
  <si>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</si>
  <si>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</si>
  <si>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</si>
  <si>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</si>
  <si>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</si>
  <si>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</si>
  <si>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</si>
  <si>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</si>
  <si>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</si>
  <si>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</si>
  <si>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</si>
  <si>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</si>
  <si>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</si>
  <si>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</si>
  <si>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</si>
  <si>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</si>
  <si>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</si>
  <si>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</si>
  <si>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</si>
  <si>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</si>
  <si>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</si>
  <si>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</si>
  <si>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</si>
  <si>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</si>
  <si>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</si>
  <si>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</si>
  <si>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</si>
  <si>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</si>
  <si>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</si>
  <si>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</si>
  <si>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</si>
  <si>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</si>
  <si>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</si>
  <si>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</si>
  <si>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</si>
  <si>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</si>
  <si>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</si>
  <si>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</si>
  <si>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</si>
  <si>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</si>
  <si>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</si>
  <si>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</si>
  <si>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</si>
  <si>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</si>
  <si>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</si>
  <si>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</si>
  <si>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</si>
  <si>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</si>
  <si>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</si>
  <si>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</si>
  <si>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</si>
  <si>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</si>
  <si>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</si>
  <si>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</si>
  <si>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</si>
  <si>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</si>
  <si>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</si>
  <si>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</si>
  <si>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</si>
  <si>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</si>
  <si>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</si>
  <si>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</si>
  <si>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</si>
  <si>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</si>
  <si>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</si>
  <si>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</si>
  <si>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</si>
  <si>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</si>
  <si>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</si>
  <si>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</si>
  <si>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</si>
  <si>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</si>
  <si>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</si>
  <si>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</si>
  <si>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</si>
  <si>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</si>
  <si>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</si>
  <si>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</si>
  <si>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</si>
  <si>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</si>
  <si>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</si>
  <si>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</si>
  <si>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</si>
  <si>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</si>
  <si>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</si>
  <si>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</si>
  <si>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</si>
  <si>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</si>
  <si>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</si>
  <si>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</si>
  <si>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</si>
  <si>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</si>
  <si>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</si>
  <si>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</si>
  <si>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</si>
  <si>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</si>
  <si>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</si>
  <si>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</si>
  <si>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</si>
  <si>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</si>
  <si>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</si>
  <si>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</si>
  <si>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</si>
  <si>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</si>
  <si>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</si>
  <si>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</si>
  <si>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</si>
  <si>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</si>
  <si>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</si>
  <si>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</si>
  <si>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</si>
  <si>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</si>
  <si>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</si>
  <si>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</si>
  <si>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</si>
  <si>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</si>
  <si>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</si>
  <si>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</si>
  <si>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</si>
  <si>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</si>
  <si>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</si>
  <si>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</si>
  <si>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</si>
  <si>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</si>
  <si>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</si>
  <si>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</si>
  <si>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</si>
  <si>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</si>
  <si>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</si>
  <si>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</si>
  <si>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</si>
  <si>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</si>
  <si>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</si>
  <si>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</si>
  <si>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</si>
  <si>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</si>
  <si>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</si>
  <si>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</si>
  <si>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</si>
  <si>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</si>
  <si>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</si>
  <si>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</si>
  <si>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</si>
  <si>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</si>
  <si>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</si>
  <si>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</si>
  <si>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</si>
  <si>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</si>
  <si>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</si>
  <si>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</si>
  <si>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</si>
  <si>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</si>
  <si>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</si>
  <si>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</si>
  <si>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</si>
  <si>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</si>
  <si>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</si>
  <si>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</si>
  <si>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</si>
  <si>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</si>
  <si>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</si>
  <si>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</si>
  <si>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</si>
  <si>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</si>
  <si>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</si>
  <si>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</si>
  <si>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</si>
  <si>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</si>
  <si>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</si>
  <si>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</si>
  <si>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</si>
  <si>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</si>
  <si>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</si>
  <si>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</si>
  <si>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</si>
  <si>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</si>
  <si>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</si>
  <si>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</si>
  <si>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</si>
  <si>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</si>
  <si>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</si>
  <si>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</si>
  <si>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</si>
  <si>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</si>
  <si>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</si>
  <si>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</si>
  <si>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</si>
  <si>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</si>
  <si>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</si>
  <si>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</si>
  <si>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</si>
  <si>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</si>
  <si>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</si>
  <si>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</si>
  <si>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</si>
  <si>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</si>
  <si>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</si>
  <si>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</si>
  <si>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</si>
  <si>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</si>
  <si>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</si>
  <si>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</si>
  <si>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</si>
  <si>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</si>
  <si>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</si>
  <si>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</si>
  <si>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</si>
  <si>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</si>
  <si>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</si>
  <si>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</si>
  <si>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</si>
  <si>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</si>
  <si>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</si>
  <si>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</si>
  <si>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</si>
  <si>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</si>
  <si>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</si>
  <si>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</si>
  <si>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</si>
  <si>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</si>
  <si>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</si>
  <si>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</si>
  <si>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</si>
  <si>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</si>
  <si>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</si>
  <si>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</si>
  <si>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</si>
  <si>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</si>
  <si>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</si>
  <si>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</si>
  <si>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</si>
  <si>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</si>
  <si>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</si>
  <si>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</si>
  <si>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</si>
  <si>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</si>
  <si>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</si>
  <si>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</si>
  <si>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</si>
  <si>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</si>
  <si>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</si>
  <si>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</si>
  <si>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</si>
  <si>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</si>
  <si>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</si>
  <si>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</si>
  <si>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</si>
  <si>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</si>
  <si>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</si>
  <si>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</si>
  <si>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</si>
  <si>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</si>
  <si>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</si>
  <si>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</si>
  <si>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</si>
  <si>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</si>
  <si>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</si>
  <si>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</si>
  <si>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</si>
  <si>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</si>
  <si>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</si>
  <si>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</si>
  <si>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</si>
  <si>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</si>
  <si>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</si>
  <si>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</si>
  <si>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</si>
  <si>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</si>
  <si>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</si>
  <si>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</si>
  <si>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</si>
  <si>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</si>
  <si>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</si>
  <si>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</si>
  <si>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</si>
  <si>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</si>
  <si>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</si>
  <si>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</si>
  <si>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</si>
  <si>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</si>
  <si>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</si>
  <si>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</si>
  <si>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</si>
  <si>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</si>
  <si>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</si>
  <si>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</si>
  <si>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</si>
  <si>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</si>
  <si>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</si>
  <si>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</si>
  <si>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</si>
  <si>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</si>
  <si>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</si>
  <si>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</si>
  <si>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</si>
  <si>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</si>
  <si>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</si>
  <si>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</si>
  <si>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</si>
  <si>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</si>
  <si>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</si>
  <si>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</si>
  <si>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</si>
  <si>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</si>
  <si>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</si>
  <si>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</si>
  <si>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</si>
  <si>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</si>
  <si>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</si>
  <si>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</si>
  <si>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</si>
  <si>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</si>
  <si>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</si>
  <si>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</si>
  <si>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</si>
  <si>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</si>
  <si>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</si>
  <si>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</si>
  <si>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</si>
  <si>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</si>
  <si>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</si>
  <si>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</si>
  <si>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</si>
  <si>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</si>
  <si>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</si>
  <si>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</si>
  <si>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</si>
  <si>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</si>
  <si>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</si>
  <si>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</si>
  <si>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</si>
  <si>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</si>
  <si>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</si>
  <si>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</si>
  <si>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</si>
  <si>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</si>
  <si>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</si>
  <si>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</si>
  <si>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</si>
  <si>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</si>
  <si>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</si>
  <si>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</si>
  <si>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</si>
  <si>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</si>
  <si>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</si>
  <si>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</si>
  <si>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</si>
  <si>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</si>
  <si>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</si>
  <si>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</si>
  <si>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</si>
  <si>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</si>
  <si>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</si>
  <si>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</si>
  <si>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</si>
  <si>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</si>
  <si>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</si>
  <si>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</si>
  <si>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</si>
  <si>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</si>
  <si>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</si>
  <si>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</si>
  <si>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</si>
  <si>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</si>
  <si>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</si>
  <si>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</si>
  <si>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</si>
  <si>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</si>
  <si>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</si>
  <si>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</si>
  <si>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</si>
  <si>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</si>
  <si>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</si>
  <si>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</si>
  <si>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</si>
  <si>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</si>
  <si>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</si>
  <si>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</si>
  <si>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</si>
  <si>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</si>
  <si>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</si>
  <si>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</si>
  <si>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</si>
  <si>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</si>
  <si>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</si>
  <si>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</si>
  <si>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</si>
  <si>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</si>
  <si>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</si>
  <si>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</si>
  <si>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</si>
  <si>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</si>
  <si>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</si>
  <si>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</si>
  <si>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</si>
  <si>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</si>
  <si>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</si>
  <si>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</si>
  <si>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</si>
  <si>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</si>
  <si>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</si>
  <si>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</si>
  <si>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</si>
  <si>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</si>
  <si>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</si>
  <si>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</si>
  <si>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</si>
  <si>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</si>
  <si>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</si>
  <si>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</si>
  <si>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</si>
  <si>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</si>
  <si>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</si>
  <si>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</si>
  <si>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</si>
  <si>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</si>
  <si>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</si>
  <si>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</si>
  <si>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</si>
  <si>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</si>
  <si>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</si>
  <si>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</si>
  <si>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</si>
  <si>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</si>
  <si>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</si>
  <si>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</si>
  <si>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</si>
  <si>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</si>
  <si>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</si>
  <si>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</si>
  <si>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</si>
  <si>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</si>
  <si>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</si>
  <si>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</si>
  <si>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</si>
  <si>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</si>
  <si>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</si>
  <si>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</si>
  <si>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</si>
  <si>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</si>
  <si>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</si>
  <si>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</si>
  <si>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</si>
  <si>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</si>
  <si>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</si>
  <si>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</si>
  <si>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</si>
  <si>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</si>
  <si>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</si>
  <si>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</si>
  <si>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</si>
  <si>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</si>
  <si>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</si>
  <si>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</si>
  <si>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</si>
  <si>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</si>
  <si>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</si>
  <si>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</si>
  <si>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</si>
  <si>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</si>
  <si>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</si>
  <si>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</si>
  <si>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</si>
  <si>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</si>
  <si>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</si>
  <si>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</si>
  <si>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</si>
  <si>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</si>
  <si>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</si>
  <si>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</si>
  <si>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</si>
  <si>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</si>
  <si>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</si>
  <si>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</si>
  <si>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</si>
  <si>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</si>
  <si>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</si>
  <si>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</si>
  <si>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</si>
  <si>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</si>
  <si>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</si>
  <si>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</si>
  <si>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</si>
  <si>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</si>
  <si>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</si>
  <si>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</si>
  <si>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</si>
  <si>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</si>
  <si>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</si>
  <si>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</si>
  <si>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</si>
  <si>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</si>
  <si>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</si>
  <si>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</si>
  <si>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</si>
  <si>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</si>
  <si>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</si>
  <si>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</si>
  <si>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</si>
  <si>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</si>
  <si>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</si>
  <si>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</si>
  <si>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</si>
  <si>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</si>
  <si>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</si>
  <si>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</si>
  <si>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</si>
  <si>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</si>
  <si>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</si>
  <si>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</si>
  <si>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</si>
  <si>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</si>
  <si>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</si>
  <si>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</si>
  <si>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</si>
  <si>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</si>
  <si>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</si>
  <si>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</si>
  <si>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</si>
  <si>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</si>
  <si>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</si>
  <si>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</si>
  <si>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</si>
  <si>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</si>
  <si>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</si>
  <si>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</si>
  <si>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</si>
  <si>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</si>
  <si>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</si>
  <si>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</si>
  <si>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</si>
  <si>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</si>
  <si>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</si>
  <si>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</si>
  <si>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</si>
  <si>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</si>
  <si>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</si>
  <si>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</si>
  <si>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</si>
  <si>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</si>
  <si>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</si>
  <si>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</si>
  <si>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</si>
  <si>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</si>
  <si>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</si>
  <si>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</si>
  <si>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</si>
  <si>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</si>
  <si>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</si>
  <si>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</si>
  <si>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</si>
  <si>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</si>
  <si>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</si>
  <si>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</si>
  <si>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</si>
  <si>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</si>
  <si>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</si>
  <si>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</si>
  <si>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</si>
  <si>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</si>
  <si>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</si>
  <si>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</si>
  <si>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</si>
  <si>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</si>
  <si>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</si>
  <si>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</si>
  <si>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</si>
  <si>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</si>
  <si>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</si>
  <si>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</si>
  <si>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</si>
  <si>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</si>
  <si>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</si>
  <si>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</si>
  <si>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</si>
  <si>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</si>
  <si>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</si>
  <si>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</si>
  <si>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</si>
  <si>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</si>
  <si>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</si>
  <si>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</si>
  <si>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</si>
  <si>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</si>
  <si>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</si>
  <si>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</si>
  <si>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</si>
  <si>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</si>
  <si>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</si>
  <si>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</si>
  <si>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</si>
  <si>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</si>
  <si>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</si>
  <si>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</si>
  <si>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</si>
  <si>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</si>
  <si>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</si>
  <si>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</si>
  <si>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</si>
  <si>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</si>
  <si>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</si>
  <si>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</si>
  <si>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</si>
  <si>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</si>
  <si>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</si>
  <si>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</si>
  <si>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</si>
  <si>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</si>
  <si>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</si>
  <si>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</si>
  <si>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</si>
  <si>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</si>
  <si>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</si>
  <si>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</si>
  <si>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</si>
  <si>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</si>
  <si>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</si>
  <si>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</si>
  <si>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</si>
  <si>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</si>
  <si>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</si>
  <si>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</si>
  <si>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</si>
  <si>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</si>
  <si>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</si>
  <si>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</si>
  <si>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</si>
  <si>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</si>
  <si>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</si>
  <si>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</si>
  <si>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</si>
  <si>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</si>
  <si>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</si>
  <si>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</si>
  <si>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</si>
  <si>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</si>
  <si>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</si>
  <si>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</si>
  <si>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</si>
  <si>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</si>
  <si>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</si>
  <si>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</si>
  <si>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</si>
  <si>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</si>
  <si>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</si>
  <si>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</si>
  <si>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</si>
  <si>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</si>
  <si>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</si>
  <si>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</si>
  <si>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</si>
  <si>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</si>
  <si>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</si>
  <si>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</si>
  <si>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</si>
  <si>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</si>
  <si>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</si>
  <si>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</si>
  <si>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</si>
  <si>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</si>
  <si>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</si>
  <si>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</si>
  <si>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</si>
  <si>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</si>
  <si>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</si>
  <si>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</si>
  <si>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</si>
  <si>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</si>
  <si>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</si>
  <si>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</si>
  <si>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</si>
  <si>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</si>
  <si>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</si>
  <si>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</si>
  <si>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</si>
  <si>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</si>
  <si>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</si>
  <si>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</si>
  <si>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</si>
  <si>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</si>
  <si>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</si>
  <si>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</si>
  <si>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</si>
  <si>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</si>
  <si>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</si>
  <si>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</si>
  <si>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</si>
  <si>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</si>
  <si>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</si>
  <si>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</si>
  <si>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</si>
  <si>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</si>
  <si>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</si>
  <si>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</si>
  <si>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</si>
  <si>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</si>
  <si>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</si>
  <si>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</si>
  <si>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</si>
  <si>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</si>
  <si>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</si>
  <si>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</si>
  <si>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</si>
  <si>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</si>
  <si>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</si>
  <si>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</si>
  <si>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</si>
  <si>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</si>
  <si>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</si>
  <si>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</si>
  <si>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</si>
  <si>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</si>
  <si>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</si>
  <si>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</si>
  <si>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</si>
  <si>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</si>
  <si>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</si>
  <si>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</si>
  <si>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</si>
  <si>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</si>
  <si>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</si>
  <si>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</si>
  <si>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</si>
  <si>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</si>
  <si>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</si>
  <si>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</si>
  <si>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</si>
  <si>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</si>
  <si>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</si>
  <si>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</si>
  <si>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</si>
  <si>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</si>
  <si>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</si>
  <si>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</si>
  <si>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</si>
  <si>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</si>
  <si>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</si>
  <si>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</si>
  <si>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</si>
  <si>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</si>
  <si>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</si>
  <si>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</si>
  <si>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</si>
  <si>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</si>
  <si>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</si>
  <si>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</si>
  <si>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</si>
  <si>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</si>
  <si>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</si>
  <si>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</si>
  <si>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</si>
  <si>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</si>
  <si>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</si>
  <si>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</si>
  <si>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</si>
  <si>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</si>
  <si>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</si>
  <si>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</si>
  <si>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</si>
  <si>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</si>
  <si>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</si>
  <si>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</si>
  <si>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</si>
  <si>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</si>
  <si>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</si>
  <si>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</si>
  <si>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</si>
  <si>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</si>
  <si>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</si>
  <si>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</si>
  <si>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</si>
  <si>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</si>
  <si>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</si>
  <si>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</si>
  <si>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</si>
  <si>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</si>
  <si>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</si>
  <si>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</si>
  <si>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</si>
  <si>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</si>
  <si>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</si>
  <si>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</si>
  <si>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</si>
  <si>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</si>
  <si>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</si>
  <si>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</si>
  <si>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</si>
  <si>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</si>
  <si>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</si>
  <si>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</si>
  <si>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</si>
  <si>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</si>
  <si>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</si>
  <si>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</si>
  <si>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</si>
  <si>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</si>
  <si>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</si>
  <si>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</si>
  <si>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</si>
  <si>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</si>
  <si>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</si>
  <si>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</si>
  <si>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</si>
  <si>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</si>
  <si>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</si>
  <si>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</si>
  <si>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</si>
  <si>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</si>
  <si>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</si>
  <si>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</si>
  <si>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</si>
  <si>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</si>
  <si>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</si>
  <si>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</si>
  <si>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</si>
  <si>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</si>
  <si>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</si>
  <si>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</si>
  <si>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</si>
  <si>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</si>
  <si>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</si>
  <si>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</si>
  <si>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</si>
  <si>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</si>
  <si>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</si>
  <si>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</si>
  <si>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</si>
  <si>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</si>
  <si>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</si>
  <si>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</si>
  <si>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</si>
  <si>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</si>
  <si>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</si>
  <si>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</si>
  <si>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</si>
  <si>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</si>
  <si>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</si>
  <si>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</si>
  <si>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</si>
  <si>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</si>
  <si>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</si>
  <si>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</si>
  <si>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</si>
  <si>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</si>
  <si>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</si>
  <si>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</si>
  <si>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</si>
  <si>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</si>
  <si>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</si>
  <si>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</si>
  <si>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</si>
  <si>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</si>
  <si>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</si>
  <si>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</si>
  <si>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</si>
  <si>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</si>
  <si>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</si>
  <si>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</si>
  <si>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</si>
  <si>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</si>
  <si>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</si>
  <si>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</si>
  <si>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</si>
  <si>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</si>
  <si>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</si>
  <si>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</si>
  <si>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</si>
  <si>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</si>
  <si>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</si>
  <si>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</si>
  <si>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</si>
  <si>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</si>
  <si>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</si>
  <si>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</si>
  <si>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</si>
  <si>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</si>
  <si>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</si>
  <si>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</si>
  <si>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</si>
  <si>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</si>
  <si>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</si>
  <si>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</si>
  <si>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</si>
  <si>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</si>
  <si>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</si>
  <si>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</si>
  <si>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</si>
  <si>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</si>
  <si>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</si>
  <si>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</si>
  <si>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</si>
  <si>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</si>
  <si>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</si>
  <si>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</si>
  <si>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</si>
  <si>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</si>
  <si>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</si>
  <si>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</si>
  <si>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</si>
  <si>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</si>
  <si>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</si>
  <si>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</si>
  <si>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</si>
  <si>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</si>
  <si>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</si>
  <si>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</si>
  <si>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</si>
  <si>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</si>
  <si>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</si>
  <si>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</si>
  <si>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</si>
  <si>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</si>
  <si>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</si>
  <si>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</si>
  <si>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</si>
  <si>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</si>
  <si>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</si>
  <si>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</si>
  <si>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</si>
  <si>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</si>
  <si>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</si>
  <si>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</si>
  <si>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</si>
  <si>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</si>
  <si>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</si>
  <si>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</si>
  <si>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</si>
  <si>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</si>
  <si>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</si>
  <si>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</si>
  <si>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</si>
  <si>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</si>
  <si>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</si>
  <si>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</si>
  <si>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</si>
  <si>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</si>
  <si>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</si>
  <si>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</si>
  <si>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</si>
  <si>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</si>
  <si>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</si>
  <si>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</si>
  <si>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</si>
  <si>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</si>
  <si>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</si>
  <si>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</si>
  <si>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</si>
  <si>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</si>
  <si>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</si>
  <si>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</si>
  <si>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</si>
  <si>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</si>
  <si>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</si>
  <si>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</si>
  <si>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</si>
  <si>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</si>
  <si>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</si>
  <si>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</si>
  <si>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</si>
  <si>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</si>
  <si>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</si>
  <si>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</si>
  <si>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</si>
  <si>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</si>
  <si>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</si>
  <si>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</si>
  <si>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</si>
  <si>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</si>
  <si>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</si>
  <si>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</si>
  <si>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</si>
  <si>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</si>
  <si>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</si>
  <si>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</si>
  <si>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</si>
  <si>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</si>
  <si>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</si>
  <si>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</si>
  <si>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</si>
  <si>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</si>
  <si>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</si>
  <si>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</si>
  <si>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</si>
  <si>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</si>
  <si>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</si>
  <si>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</si>
  <si>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</si>
  <si>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</si>
  <si>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</si>
  <si>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</si>
  <si>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</si>
  <si>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</si>
  <si>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</si>
  <si>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</si>
  <si>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</si>
  <si>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</si>
  <si>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</si>
  <si>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</si>
  <si>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</si>
  <si>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</si>
  <si>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</si>
  <si>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</si>
  <si>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</si>
  <si>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</si>
  <si>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</si>
  <si>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</si>
  <si>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</si>
  <si>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</si>
  <si>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</si>
  <si>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</si>
  <si>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</si>
  <si>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</si>
  <si>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</si>
  <si>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</si>
  <si>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</si>
  <si>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</si>
  <si>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</si>
  <si>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</si>
  <si>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</si>
  <si>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</si>
  <si>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</si>
  <si>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</si>
  <si>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</si>
  <si>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</si>
  <si>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</si>
  <si>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</si>
  <si>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</si>
  <si>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</si>
  <si>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</si>
  <si>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</si>
  <si>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</si>
  <si>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</si>
  <si>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</si>
  <si>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</si>
  <si>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</si>
  <si>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</si>
  <si>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</si>
  <si>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</si>
  <si>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</si>
  <si>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</si>
  <si>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</si>
  <si>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</si>
  <si>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</si>
  <si>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</si>
  <si>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</si>
  <si>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</si>
  <si>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</si>
  <si>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</si>
  <si>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</si>
  <si>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</si>
  <si>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</si>
  <si>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</si>
  <si>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</si>
  <si>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</si>
  <si>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</si>
  <si>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</si>
  <si>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</si>
  <si>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</si>
  <si>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</si>
  <si>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</si>
  <si>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</si>
  <si>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</si>
  <si>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</si>
  <si>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</si>
  <si>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</si>
  <si>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</si>
  <si>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</si>
  <si>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</si>
  <si>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</si>
  <si>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</si>
  <si>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</si>
  <si>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</si>
  <si>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</si>
  <si>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</si>
  <si>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</si>
  <si>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</si>
  <si>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</si>
  <si>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</si>
  <si>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</si>
  <si>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</si>
  <si>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</si>
  <si>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</si>
  <si>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</si>
  <si>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</si>
  <si>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</si>
  <si>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</si>
  <si>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</si>
  <si>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</si>
  <si>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</si>
  <si>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</si>
  <si>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</si>
  <si>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</si>
  <si>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</si>
  <si>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</si>
  <si>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</si>
  <si>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</si>
  <si>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</si>
  <si>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</si>
  <si>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</si>
  <si>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</si>
  <si>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</si>
  <si>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</si>
  <si>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</si>
  <si>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</si>
  <si>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</si>
  <si>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</si>
  <si>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</si>
  <si>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</si>
  <si>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</si>
  <si>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</si>
  <si>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</si>
  <si>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</si>
  <si>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</si>
  <si>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</si>
  <si>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</si>
  <si>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</si>
  <si>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</si>
  <si>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</si>
  <si>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</si>
  <si>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</si>
  <si>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</si>
  <si>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</si>
  <si>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</si>
  <si>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</si>
  <si>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</si>
  <si>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</si>
  <si>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</si>
  <si>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</si>
  <si>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</si>
  <si>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</si>
  <si>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</si>
  <si>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</si>
  <si>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</si>
  <si>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</si>
  <si>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</si>
  <si>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</si>
  <si>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</si>
  <si>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</si>
  <si>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</si>
  <si>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</si>
  <si>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</si>
  <si>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</si>
  <si>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</si>
  <si>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</si>
  <si>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</si>
  <si>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</si>
  <si>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</si>
  <si>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</si>
  <si>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</si>
  <si>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</si>
  <si>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</si>
  <si>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</si>
  <si>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</si>
  <si>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</si>
  <si>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</si>
  <si>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</si>
  <si>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</si>
  <si>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</si>
  <si>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</si>
  <si>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</si>
  <si>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</si>
  <si>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</si>
  <si>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</si>
  <si>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</si>
  <si>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</si>
  <si>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</si>
  <si>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</si>
  <si>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</si>
  <si>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</si>
  <si>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</si>
  <si>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</si>
  <si>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</si>
  <si>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</si>
  <si>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</si>
  <si>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</si>
  <si>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</si>
  <si>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</si>
  <si>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</si>
  <si>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</si>
  <si>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</si>
  <si>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</si>
  <si>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</si>
  <si>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</si>
  <si>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</si>
  <si>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</si>
  <si>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</si>
  <si>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</si>
  <si>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</si>
  <si>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</si>
  <si>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</si>
  <si>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</si>
  <si>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</si>
  <si>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</si>
  <si>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</si>
  <si>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</si>
  <si>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</si>
  <si>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</si>
  <si>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</si>
  <si>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</si>
  <si>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</si>
  <si>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</si>
  <si>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</si>
  <si>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</si>
  <si>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</si>
  <si>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</si>
  <si>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</si>
  <si>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</si>
  <si>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</si>
  <si>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</si>
  <si>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</si>
  <si>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</si>
  <si>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</si>
  <si>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</si>
  <si>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</si>
  <si>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</si>
  <si>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</si>
  <si>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</si>
  <si>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</si>
  <si>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</si>
  <si>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</si>
  <si>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</si>
  <si>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</si>
  <si>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</si>
  <si>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</si>
  <si>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</si>
  <si>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</si>
  <si>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</si>
  <si>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</si>
  <si>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</si>
  <si>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</si>
  <si>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</si>
  <si>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</si>
  <si>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</si>
  <si>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</si>
  <si>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</si>
  <si>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</si>
  <si>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</si>
  <si>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</si>
  <si>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</si>
  <si>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</si>
  <si>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</si>
  <si>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</si>
  <si>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</si>
  <si>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</si>
  <si>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</si>
  <si>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</si>
  <si>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</si>
  <si>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</si>
  <si>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</si>
  <si>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</si>
  <si>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</si>
  <si>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</si>
  <si>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</si>
  <si>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</si>
  <si>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</si>
  <si>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</si>
  <si>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</si>
  <si>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</si>
  <si>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</si>
  <si>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</si>
  <si>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</si>
  <si>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</si>
  <si>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</si>
  <si>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</si>
  <si>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</si>
  <si>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</si>
  <si>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</si>
  <si>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</si>
  <si>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</si>
  <si>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</si>
  <si>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</si>
  <si>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</si>
  <si>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</si>
  <si>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</si>
  <si>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</si>
  <si>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</si>
  <si>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</si>
  <si>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</si>
  <si>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</si>
  <si>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</si>
  <si>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</si>
  <si>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</si>
  <si>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</si>
  <si>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</si>
  <si>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</si>
  <si>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</si>
  <si>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</si>
  <si>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</si>
  <si>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</si>
  <si>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</si>
  <si>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</si>
  <si>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</si>
  <si>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</si>
  <si>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</si>
  <si>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</si>
  <si>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</si>
  <si>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</si>
  <si>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</si>
  <si>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</si>
  <si>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</si>
  <si>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</si>
  <si>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</si>
  <si>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</si>
  <si>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</si>
  <si>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</si>
  <si>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</si>
  <si>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</si>
  <si>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</si>
  <si>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</si>
  <si>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</si>
  <si>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</si>
  <si>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</si>
  <si>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</si>
  <si>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</si>
  <si>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</si>
  <si>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</si>
  <si>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</si>
  <si>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</si>
  <si>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</si>
  <si>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</si>
  <si>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</si>
  <si>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</si>
  <si>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</si>
  <si>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</si>
  <si>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</si>
  <si>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</si>
  <si>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</si>
  <si>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</si>
  <si>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</si>
  <si>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</si>
  <si>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</si>
  <si>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</si>
  <si>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</si>
  <si>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</si>
  <si>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</si>
  <si>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</si>
  <si>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</si>
  <si>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</si>
  <si>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</si>
  <si>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</si>
  <si>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</si>
  <si>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</si>
  <si>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</si>
  <si>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</si>
  <si>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</si>
  <si>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</si>
  <si>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</si>
  <si>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</si>
  <si>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</si>
  <si>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</si>
  <si>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</si>
  <si>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</si>
  <si>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</si>
  <si>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</si>
  <si>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</si>
  <si>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</si>
  <si>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</si>
  <si>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</si>
  <si>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</si>
  <si>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</si>
  <si>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</si>
  <si>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</si>
  <si>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</si>
  <si>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</si>
  <si>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</si>
  <si>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</si>
  <si>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</si>
  <si>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</si>
  <si>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</si>
  <si>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</si>
  <si>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</si>
  <si>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</si>
  <si>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</si>
  <si>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</si>
  <si>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</si>
  <si>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</si>
  <si>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</si>
  <si>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</si>
  <si>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</si>
  <si>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</si>
  <si>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</si>
  <si>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</si>
  <si>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</si>
  <si>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</si>
  <si>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</si>
  <si>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</si>
  <si>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</si>
  <si>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</si>
  <si>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</si>
  <si>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</si>
  <si>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</si>
  <si>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</si>
  <si>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</si>
  <si>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</si>
  <si>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</si>
  <si>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</si>
  <si>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</si>
  <si>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</si>
  <si>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</si>
  <si>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</si>
  <si>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</si>
  <si>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</si>
  <si>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</si>
  <si>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</si>
  <si>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</si>
  <si>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</si>
  <si>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</si>
  <si>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</si>
  <si>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</si>
  <si>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</si>
  <si>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</si>
  <si>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</si>
  <si>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</si>
  <si>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</si>
  <si>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</si>
  <si>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</si>
  <si>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</si>
  <si>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</si>
  <si>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</si>
  <si>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</si>
  <si>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</si>
  <si>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</si>
  <si>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</si>
  <si>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</si>
  <si>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</si>
  <si>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</si>
  <si>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</si>
  <si>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</si>
  <si>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</si>
  <si>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</si>
  <si>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</si>
  <si>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</si>
  <si>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</si>
  <si>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</si>
  <si>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</si>
  <si>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</si>
  <si>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</si>
  <si>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</si>
  <si>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</si>
  <si>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</si>
  <si>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</si>
  <si>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</si>
  <si>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</si>
  <si>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</si>
  <si>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</si>
  <si>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</si>
  <si>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</si>
  <si>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</si>
  <si>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</si>
  <si>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</si>
  <si>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</si>
  <si>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</si>
  <si>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</si>
  <si>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</si>
  <si>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</si>
  <si>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</si>
  <si>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</si>
  <si>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</si>
  <si>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</si>
  <si>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</si>
  <si>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</si>
  <si>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</si>
  <si>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</si>
  <si>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</si>
  <si>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</si>
  <si>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</si>
  <si>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</si>
  <si>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</si>
  <si>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</si>
  <si>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</si>
  <si>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</si>
  <si>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</si>
  <si>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</si>
  <si>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</si>
  <si>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</si>
  <si>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</si>
  <si>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</si>
  <si>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</si>
  <si>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</si>
  <si>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</si>
  <si>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</si>
  <si>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</si>
  <si>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</si>
  <si>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</si>
  <si>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</si>
  <si>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</si>
  <si>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</si>
  <si>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</si>
  <si>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</si>
  <si>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</si>
  <si>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</si>
  <si>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</si>
  <si>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</si>
  <si>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</si>
  <si>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</si>
  <si>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</si>
  <si>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</si>
  <si>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</si>
  <si>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</si>
  <si>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</si>
  <si>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</si>
  <si>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</si>
  <si>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</si>
  <si>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</si>
  <si>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</si>
  <si>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</si>
  <si>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</si>
  <si>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</si>
  <si>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</si>
  <si>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</si>
  <si>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</si>
  <si>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</si>
  <si>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</si>
  <si>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</si>
  <si>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</si>
  <si>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</si>
  <si>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</si>
  <si>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</si>
  <si>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</si>
  <si>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</si>
  <si>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</si>
  <si>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</si>
  <si>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</si>
  <si>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</si>
  <si>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</si>
  <si>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</si>
  <si>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</si>
  <si>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</si>
  <si>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</si>
  <si>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</si>
  <si>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</si>
  <si>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</si>
  <si>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</si>
  <si>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</si>
  <si>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</si>
  <si>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</si>
  <si>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</si>
  <si>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</si>
  <si>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</si>
  <si>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</si>
  <si>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</si>
  <si>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</si>
  <si>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</si>
  <si>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</si>
  <si>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</si>
  <si>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</si>
  <si>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</si>
  <si>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</si>
  <si>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</si>
  <si>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</si>
  <si>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</si>
  <si>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</si>
  <si>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</si>
  <si>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</si>
  <si>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</si>
  <si>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</si>
  <si>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</si>
  <si>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</si>
  <si>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</si>
  <si>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</si>
  <si>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</si>
  <si>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</si>
  <si>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</si>
  <si>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</si>
  <si>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</si>
  <si>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</si>
  <si>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</si>
  <si>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</si>
  <si>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</si>
  <si>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</si>
  <si>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</si>
  <si>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</si>
  <si>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</si>
  <si>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</si>
  <si>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</si>
  <si>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</si>
  <si>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</si>
  <si>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</si>
  <si>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</si>
  <si>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</si>
  <si>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</si>
  <si>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</si>
  <si>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</si>
  <si>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</si>
  <si>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</si>
  <si>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</si>
  <si>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</si>
  <si>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</si>
  <si>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</si>
  <si>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</si>
  <si>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</si>
  <si>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</si>
  <si>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</si>
  <si>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</si>
  <si>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</si>
  <si>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</si>
  <si>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</si>
  <si>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</si>
  <si>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</si>
  <si>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</si>
  <si>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</si>
  <si>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</si>
  <si>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</si>
  <si>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</si>
  <si>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</si>
  <si>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</si>
  <si>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</si>
  <si>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</si>
  <si>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</si>
  <si>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</si>
  <si>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</si>
  <si>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</si>
  <si>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</si>
  <si>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</si>
  <si>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</si>
  <si>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</si>
  <si>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</si>
  <si>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</si>
  <si>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</si>
  <si>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</si>
  <si>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</si>
  <si>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</si>
  <si>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</si>
  <si>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</si>
  <si>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</si>
  <si>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</si>
  <si>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</si>
  <si>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</si>
  <si>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</si>
  <si>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</si>
  <si>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</si>
  <si>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</si>
  <si>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</si>
  <si>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</si>
  <si>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</si>
  <si>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</si>
  <si>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</si>
  <si>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</si>
  <si>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</si>
  <si>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</si>
  <si>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</si>
  <si>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</si>
  <si>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</si>
  <si>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</si>
  <si>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</si>
  <si>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</si>
  <si>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</si>
  <si>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</si>
  <si>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</si>
  <si>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</si>
  <si>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</si>
  <si>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</si>
  <si>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</si>
  <si>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</si>
  <si>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</si>
  <si>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</si>
  <si>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</si>
  <si>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</si>
  <si>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</si>
  <si>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</si>
  <si>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</si>
  <si>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</si>
  <si>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</si>
  <si>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</si>
  <si>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</si>
  <si>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</si>
  <si>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</si>
  <si>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</si>
  <si>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</si>
  <si>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</si>
  <si>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</si>
  <si>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</si>
  <si>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</si>
  <si>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</si>
  <si>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</si>
  <si>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</si>
  <si>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</si>
  <si>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</si>
  <si>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</si>
  <si>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</si>
  <si>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</si>
  <si>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</si>
  <si>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</si>
  <si>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</si>
  <si>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</si>
  <si>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</si>
  <si>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</si>
  <si>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</si>
  <si>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</si>
  <si>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</si>
  <si>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</si>
  <si>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</si>
  <si>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</si>
  <si>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</si>
  <si>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</si>
  <si>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</si>
  <si>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</si>
  <si>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</si>
  <si>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</si>
  <si>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</si>
  <si>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</si>
  <si>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</si>
  <si>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</si>
  <si>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</si>
  <si>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</si>
  <si>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</si>
  <si>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</si>
  <si>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</si>
  <si>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</si>
  <si>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</si>
  <si>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</si>
  <si>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</si>
  <si>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</si>
  <si>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</si>
  <si>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</si>
  <si>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</si>
  <si>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</si>
  <si>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</si>
  <si>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</si>
  <si>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</si>
  <si>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</si>
  <si>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</si>
  <si>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</si>
  <si>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</si>
  <si>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</si>
  <si>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</si>
  <si>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</si>
  <si>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</si>
  <si>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</si>
  <si>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</si>
  <si>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</si>
  <si>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</si>
  <si>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</si>
  <si>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</si>
  <si>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</si>
  <si>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</si>
  <si>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</si>
  <si>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</si>
  <si>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</si>
  <si>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</si>
  <si>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</si>
  <si>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</si>
  <si>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</si>
  <si>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</si>
  <si>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</si>
  <si>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</si>
  <si>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</si>
  <si>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</si>
  <si>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</si>
  <si>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</si>
  <si>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</si>
  <si>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</si>
  <si>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</si>
  <si>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</si>
  <si>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</si>
  <si>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</si>
  <si>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</si>
  <si>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</si>
  <si>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</si>
  <si>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</si>
  <si>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</si>
  <si>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</si>
  <si>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</si>
  <si>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</si>
  <si>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</si>
  <si>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</si>
  <si>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</si>
  <si>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</si>
  <si>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</si>
  <si>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</si>
  <si>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</si>
  <si>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</si>
  <si>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</si>
  <si>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</si>
  <si>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</si>
  <si>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</si>
  <si>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</si>
  <si>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</si>
  <si>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</si>
  <si>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</si>
  <si>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</si>
  <si>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</si>
  <si>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</si>
  <si>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</si>
  <si>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</si>
  <si>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</si>
  <si>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</si>
  <si>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</si>
  <si>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</si>
  <si>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</si>
  <si>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</si>
  <si>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</si>
  <si>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</si>
  <si>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</si>
  <si>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</si>
  <si>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</si>
  <si>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</si>
  <si>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</si>
  <si>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</si>
  <si>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</si>
  <si>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</si>
  <si>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</si>
  <si>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</si>
  <si>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</si>
  <si>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</si>
  <si>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</si>
  <si>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</si>
  <si>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</si>
  <si>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</si>
  <si>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</si>
  <si>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</si>
  <si>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</si>
  <si>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</si>
  <si>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</si>
  <si>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</si>
  <si>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</si>
  <si>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</si>
  <si>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</si>
  <si>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</si>
  <si>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</si>
  <si>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</si>
  <si>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</si>
  <si>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</si>
  <si>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</si>
  <si>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</si>
  <si>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</si>
  <si>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</si>
  <si>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</si>
  <si>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</si>
  <si>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</si>
  <si>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</si>
  <si>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</si>
  <si>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</si>
  <si>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</si>
  <si>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</si>
  <si>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</si>
  <si>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</si>
  <si>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</si>
  <si>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</si>
  <si>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</si>
  <si>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</si>
  <si>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</si>
  <si>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</si>
  <si>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</si>
  <si>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</si>
  <si>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</si>
  <si>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</si>
  <si>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</si>
  <si>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</si>
  <si>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</si>
  <si>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</si>
  <si>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</si>
  <si>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</si>
  <si>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</si>
  <si>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</si>
  <si>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</si>
  <si>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</si>
  <si>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</si>
  <si>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</si>
  <si>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</si>
  <si>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</si>
  <si>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</si>
  <si>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</si>
  <si>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</si>
  <si>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</si>
  <si>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</si>
  <si>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</si>
  <si>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</si>
  <si>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</si>
  <si>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</si>
  <si>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</si>
  <si>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</si>
  <si>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</si>
  <si>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</si>
  <si>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</si>
  <si>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</si>
  <si>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</si>
  <si>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</si>
  <si>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</si>
  <si>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</si>
  <si>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</si>
  <si>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</si>
  <si>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</si>
  <si>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</si>
  <si>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</si>
  <si>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</si>
  <si>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</si>
  <si>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</si>
  <si>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</si>
  <si>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</si>
  <si>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</si>
  <si>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</si>
  <si>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</si>
  <si>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</si>
  <si>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</si>
  <si>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</si>
  <si>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</si>
  <si>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</si>
  <si>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</si>
  <si>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</si>
  <si>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</si>
  <si>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</si>
  <si>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</si>
  <si>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</si>
  <si>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</si>
  <si>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</si>
  <si>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</si>
  <si>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</si>
  <si>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</si>
  <si>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</si>
  <si>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</si>
  <si>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</si>
  <si>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</si>
  <si>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</si>
  <si>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</si>
  <si>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</si>
  <si>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</si>
  <si>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</si>
  <si>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</si>
  <si>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</si>
  <si>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</si>
  <si>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</si>
  <si>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</si>
  <si>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</si>
  <si>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</si>
  <si>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</si>
  <si>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</si>
  <si>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</si>
  <si>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</si>
  <si>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</si>
  <si>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</si>
  <si>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</si>
  <si>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</si>
  <si>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</si>
  <si>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</si>
  <si>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</si>
  <si>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</si>
  <si>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</si>
  <si>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</si>
  <si>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</si>
  <si>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</si>
  <si>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</si>
  <si>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</si>
  <si>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</si>
  <si>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</si>
  <si>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</si>
  <si>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</si>
  <si>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</si>
  <si>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</si>
  <si>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</si>
  <si>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</si>
  <si>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</si>
  <si>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</si>
  <si>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</si>
  <si>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</si>
  <si>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</si>
  <si>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</si>
  <si>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</si>
  <si>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</si>
  <si>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</si>
  <si>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</si>
  <si>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</si>
  <si>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</si>
  <si>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</si>
  <si>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</si>
  <si>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</si>
  <si>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</si>
  <si>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</si>
  <si>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</si>
  <si>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</si>
  <si>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</si>
  <si>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</si>
  <si>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</si>
  <si>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</si>
  <si>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</si>
  <si>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</si>
  <si>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</si>
  <si>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</si>
  <si>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</si>
  <si>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</si>
  <si>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</si>
  <si>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</si>
  <si>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</si>
  <si>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</si>
  <si>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</si>
  <si>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</si>
  <si>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</si>
  <si>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</si>
  <si>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</si>
  <si>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</si>
  <si>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</si>
  <si>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</si>
  <si>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</si>
  <si>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</si>
  <si>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</si>
  <si>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</si>
  <si>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</si>
  <si>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</si>
  <si>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</si>
  <si>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</si>
  <si>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</si>
  <si>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</si>
  <si>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</si>
  <si>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</si>
  <si>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</si>
  <si>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</si>
  <si>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</si>
  <si>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</si>
  <si>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</si>
  <si>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</si>
  <si>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</si>
  <si>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</si>
  <si>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</si>
  <si>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</si>
  <si>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</si>
  <si>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</si>
  <si>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</si>
  <si>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</si>
  <si>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</si>
  <si>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</si>
  <si>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</si>
  <si>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</si>
  <si>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</si>
  <si>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</si>
  <si>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</si>
  <si>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</si>
  <si>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</si>
  <si>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</si>
  <si>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</si>
  <si>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</si>
  <si>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</si>
  <si>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</si>
  <si>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</si>
  <si>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</si>
  <si>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</si>
  <si>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</si>
  <si>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</si>
  <si>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</si>
  <si>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</si>
  <si>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</si>
  <si>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</si>
  <si>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</si>
  <si>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</si>
  <si>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</si>
  <si>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</si>
  <si>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</si>
  <si>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</si>
  <si>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</si>
  <si>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</si>
  <si>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</si>
  <si>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</si>
  <si>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</si>
  <si>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</si>
  <si>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</si>
  <si>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</si>
  <si>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</si>
  <si>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</si>
  <si>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</si>
  <si>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</si>
  <si>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</si>
  <si>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</si>
  <si>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</si>
  <si>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</si>
  <si>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</si>
  <si>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</si>
  <si>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</si>
  <si>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</si>
  <si>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</si>
  <si>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</si>
  <si>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</si>
  <si>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</si>
  <si>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</si>
  <si>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</si>
  <si>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</si>
  <si>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</si>
  <si>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</si>
  <si>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</si>
  <si>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</si>
  <si>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</si>
  <si>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</si>
  <si>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</si>
  <si>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</si>
  <si>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</si>
  <si>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</si>
  <si>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</si>
  <si>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</si>
  <si>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</si>
  <si>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</si>
  <si>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</si>
  <si>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</si>
  <si>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</si>
  <si>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</si>
  <si>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</si>
  <si>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</si>
  <si>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</si>
  <si>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</si>
  <si>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</si>
  <si>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</si>
  <si>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</si>
  <si>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</si>
  <si>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</si>
  <si>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</si>
  <si>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</si>
  <si>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</si>
  <si>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</si>
  <si>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</si>
  <si>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</si>
  <si>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</si>
  <si>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</si>
  <si>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</si>
  <si>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</si>
  <si>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</si>
  <si>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</si>
  <si>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</si>
  <si>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</si>
  <si>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</si>
  <si>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</si>
  <si>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</si>
  <si>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</si>
  <si>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</si>
  <si>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</si>
  <si>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</si>
  <si>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</si>
  <si>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</si>
  <si>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</si>
  <si>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</si>
  <si>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</si>
  <si>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</si>
  <si>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</si>
  <si>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</si>
  <si>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</si>
  <si>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</si>
  <si>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</si>
  <si>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</si>
  <si>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</si>
  <si>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</si>
  <si>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</si>
  <si>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</si>
  <si>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</si>
  <si>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</si>
  <si>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</si>
  <si>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</si>
  <si>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</si>
  <si>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</si>
  <si>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</si>
  <si>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</si>
  <si>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</si>
  <si>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</si>
  <si>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</si>
  <si>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</si>
  <si>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</si>
  <si>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</si>
  <si>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</si>
  <si>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</si>
  <si>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</si>
  <si>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</si>
  <si>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</si>
  <si>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</si>
  <si>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</si>
  <si>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</si>
  <si>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</si>
  <si>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</si>
  <si>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</si>
  <si>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</si>
  <si>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</si>
  <si>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</si>
  <si>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</si>
  <si>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</si>
  <si>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</si>
  <si>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</si>
  <si>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</si>
  <si>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</si>
  <si>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</si>
  <si>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</si>
  <si>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</si>
  <si>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</si>
  <si>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</si>
  <si>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</si>
  <si>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</si>
  <si>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</si>
  <si>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</si>
  <si>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</si>
  <si>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</si>
  <si>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</si>
  <si>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</si>
  <si>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</si>
  <si>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</si>
  <si>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</si>
  <si>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</si>
  <si>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</si>
  <si>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</si>
  <si>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</si>
  <si>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</si>
  <si>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</si>
  <si>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</si>
  <si>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</si>
  <si>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</si>
  <si>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</si>
  <si>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</si>
  <si>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</si>
  <si>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</si>
  <si>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</si>
  <si>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</si>
  <si>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</si>
  <si>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</si>
  <si>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</si>
  <si>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</si>
  <si>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</si>
  <si>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</si>
  <si>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</si>
  <si>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</si>
  <si>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</si>
  <si>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</si>
  <si>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</si>
  <si>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</si>
  <si>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</si>
  <si>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</si>
  <si>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</si>
  <si>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</si>
  <si>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</si>
  <si>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</si>
  <si>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</si>
  <si>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</si>
  <si>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</si>
  <si>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</si>
  <si>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</si>
  <si>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</si>
  <si>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</si>
  <si>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</si>
  <si>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</si>
  <si>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</si>
  <si>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</si>
  <si>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</si>
  <si>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</si>
  <si>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</si>
  <si>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</si>
  <si>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</si>
  <si>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</si>
  <si>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</si>
  <si>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</si>
  <si>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</si>
  <si>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</si>
  <si>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</si>
  <si>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</si>
  <si>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</si>
  <si>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</si>
  <si>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</si>
  <si>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</si>
  <si>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</si>
  <si>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</si>
  <si>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</si>
  <si>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</si>
  <si>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</si>
  <si>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</si>
  <si>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</si>
  <si>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</si>
  <si>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</si>
  <si>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</si>
  <si>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</si>
  <si>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</si>
  <si>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</si>
  <si>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</si>
  <si>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</si>
  <si>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</si>
  <si>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</si>
  <si>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</si>
  <si>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</si>
  <si>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</si>
  <si>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</si>
  <si>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</si>
  <si>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</si>
  <si>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</si>
  <si>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</si>
  <si>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</si>
  <si>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</si>
  <si>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</si>
  <si>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</si>
  <si>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</si>
  <si>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</si>
  <si>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</si>
  <si>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</si>
  <si>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</si>
  <si>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</si>
  <si>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</si>
  <si>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</si>
  <si>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</si>
  <si>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</si>
  <si>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</si>
  <si>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</si>
  <si>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</si>
  <si>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</si>
  <si>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</si>
  <si>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</si>
  <si>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</si>
  <si>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</si>
  <si>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</si>
  <si>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</si>
  <si>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</si>
  <si>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</si>
  <si>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</si>
  <si>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</si>
  <si>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</si>
  <si>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</si>
  <si>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</si>
  <si>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</si>
  <si>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</si>
  <si>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</si>
  <si>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</si>
  <si>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</si>
  <si>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</si>
  <si>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</si>
  <si>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</si>
  <si>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</si>
  <si>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</si>
  <si>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</si>
  <si>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</si>
  <si>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</si>
  <si>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</si>
  <si>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</si>
  <si>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</si>
  <si>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</si>
  <si>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</si>
  <si>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</si>
  <si>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</si>
  <si>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</si>
  <si>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</si>
  <si>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</si>
  <si>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</si>
  <si>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</si>
  <si>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</si>
  <si>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</si>
  <si>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</si>
  <si>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</si>
  <si>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</si>
  <si>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</si>
  <si>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</si>
  <si>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</si>
  <si>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</si>
  <si>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</si>
  <si>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</si>
  <si>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</si>
  <si>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</si>
  <si>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</si>
  <si>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</si>
  <si>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</si>
  <si>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</si>
  <si>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</si>
  <si>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</si>
  <si>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</si>
  <si>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</si>
  <si>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</si>
  <si>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</si>
  <si>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</si>
  <si>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</si>
  <si>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</si>
  <si>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</si>
  <si>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</si>
  <si>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</si>
  <si>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</si>
  <si>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Average of Percent Funded</t>
  </si>
  <si>
    <t>Average of goal</t>
  </si>
  <si>
    <t>Median of goal</t>
  </si>
  <si>
    <t>Standard Error</t>
  </si>
  <si>
    <t>Mean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</si>
  <si>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</si>
  <si>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</si>
  <si>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</si>
  <si>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</si>
  <si>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</si>
  <si>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</si>
  <si>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</si>
  <si>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</si>
  <si>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</si>
  <si>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</si>
  <si>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</si>
  <si>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Mode of goal</t>
  </si>
  <si>
    <t>goal-success</t>
  </si>
  <si>
    <t>goal-failed</t>
  </si>
  <si>
    <t>NA</t>
  </si>
  <si>
    <t>Goal</t>
  </si>
  <si>
    <t>Number Succesful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</si>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</sst>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4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Continuous"/>
    </xf>
  </cellXfs>
  <cellStyles count="2">
    <cellStyle name="Normal" xfId="0" builtinId="0"/>
    <cellStyle name="Percent" xfId="1" builtinId="5"/>
  </cellStyles>
  <dxfs count="6">
    <dxf>
      <numFmt numFmtId="34" formatCode="_(&quot;$&quot;* #,##0.00_);_(&quot;$&quot;* \(#,##0.00\);_(&quot;$&quot;* &quot;-&quot;??_);_(@_)"/>
    </dxf>
    <dxf>
      <numFmt numFmtId="14" formatCode="0.00%"/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E48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[StarterBook.xlsx]Cat-piv!PivotTable1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'Cat-piv'!$B$3:$B$4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'Cat-piv'!$A$5:$A$14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'Cat-piv'!$B$5:$B$14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C2-044D-9030-5CDDBF22678C}"/>
            </c:ext>
          </c:extLst>
        </c:ser>
        <c:ser>
          <c:idx val="1"/>
          <c:order val="1"/>
          <c:tx>
            <c:strRef>
              <c:f>'Cat-piv'!$C$3:$C$4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'Cat-piv'!$A$5:$A$14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'Cat-piv'!$C$5:$C$14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C9-844F-9FBB-38371FDC7895}"/>
            </c:ext>
          </c:extLst>
        </c:ser>
        <c:ser>
          <c:idx val="2"/>
          <c:order val="2"/>
          <c:tx>
            <c:strRef>
              <c:f>'Cat-piv'!$D$3:$D$4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'Cat-piv'!$A$5:$A$14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'Cat-piv'!$D$5:$D$14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C9-844F-9FBB-38371FDC7895}"/>
            </c:ext>
          </c:extLst>
        </c:ser>
        <c:ser>
          <c:idx val="3"/>
          <c:order val="3"/>
          <c:tx>
            <c:strRef>
              <c:f>'Cat-piv'!$E$3:$E$4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'Cat-piv'!$A$5:$A$14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'Cat-piv'!$E$5:$E$14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C9-844F-9FBB-38371FDC7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8281263"/>
        <c:axId val="485034480"/>
      </c:barChart>
      <c:catAx>
        <c:axId val="211828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034480"/>
        <c:crosses val="autoZero"/>
        <c:auto val="1"/>
        <c:lblAlgn val="ctr"/>
        <c:lblOffset val="100"/>
        <c:noMultiLvlLbl val="0"/>
      </c:catAx>
      <c:valAx>
        <c:axId val="48503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28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[StarterBook.xlsx]Subcat-piv!PivotTable2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'Subcat-piv'!$B$4:$B$5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'Subcat-piv'!$A$6:$A$47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'Subcat-piv'!$B$6:$B$47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3-F849-A966-9952BAE47AD8}"/>
            </c:ext>
          </c:extLst>
        </c:ser>
        <c:ser>
          <c:idx val="1"/>
          <c:order val="1"/>
          <c:tx>
            <c:strRef>
              <c:f>'Subcat-piv'!$C$4:$C$5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'Subcat-piv'!$A$6:$A$47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'Subcat-piv'!$C$6:$C$47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3-F849-A966-9952BAE47AD8}"/>
            </c:ext>
          </c:extLst>
        </c:ser>
        <c:ser>
          <c:idx val="2"/>
          <c:order val="2"/>
          <c:tx>
            <c:strRef>
              <c:f>'Subcat-piv'!$D$4:$D$5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'Subcat-piv'!$A$6:$A$47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'Subcat-piv'!$D$6:$D$47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13-F849-A966-9952BAE47AD8}"/>
            </c:ext>
          </c:extLst>
        </c:ser>
        <c:ser>
          <c:idx val="3"/>
          <c:order val="3"/>
          <c:tx>
            <c:strRef>
              <c:f>'Subcat-piv'!$E$4:$E$5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'Subcat-piv'!$A$6:$A$47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'Subcat-piv'!$E$6:$E$47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13-F849-A966-9952BAE47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8440384"/>
        <c:axId val="428725984"/>
      </c:barChart>
      <c:catAx>
        <c:axId val="48844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725984"/>
        <c:crosses val="autoZero"/>
        <c:auto val="1"/>
        <c:lblAlgn val="ctr"/>
        <c:lblOffset val="100"/>
        <c:noMultiLvlLbl val="0"/>
      </c:catAx>
      <c:valAx>
        <c:axId val="42872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44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[StarterBook.xlsx]Date-piv!PivotTable3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5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'Date-piv'!$B$4:$B$5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'Date-piv'!$A$6:$A$18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595-0E4E-B442-3BDAAC449207}"/>
            </c:ext>
          </c:extLst>
        </c:ser>
        <c:ser>
          <c:idx val="1"/>
          <c:order val="1"/>
          <c:tx>
            <c:strRef>
              <c:f>'Date-piv'!$C$4:$C$5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'Date-piv'!$A$6:$A$18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595-0E4E-B442-3BDAAC449207}"/>
            </c:ext>
          </c:extLst>
        </c:ser>
        <c:ser>
          <c:idx val="2"/>
          <c:order val="2"/>
          <c:tx>
            <c:strRef>
              <c:f>'Date-piv'!$D$4:$D$5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'Date-piv'!$A$6:$A$18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'Date-piv'!$D$6:$D$18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595-0E4E-B442-3BDAAC449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7983551"/>
        <c:axId val="432015680"/>
      </c:lineChart>
      <c:catAx>
        <c:axId val="213798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015680"/>
        <c:crosses val="autoZero"/>
        <c:auto val="1"/>
        <c:lblAlgn val="ctr"/>
        <c:lblOffset val="100"/>
        <c:noMultiLvlLbl val="0"/>
      </c:catAx>
      <c:valAx>
        <c:axId val="43201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8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53-D347-8D28-D97235E808B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3-D347-8D28-D97235E808B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53-D347-8D28-D97235E80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3645263"/>
        <c:axId val="783324559"/>
      </c:lineChart>
      <c:catAx>
        <c:axId val="131364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324559"/>
        <c:crosses val="autoZero"/>
        <c:auto val="1"/>
        <c:lblAlgn val="ctr"/>
        <c:lblOffset val="100"/>
        <c:noMultiLvlLbl val="0"/>
      </c:catAx>
      <c:valAx>
        <c:axId val="78332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4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19</xdr:row>
      <xdr:rowOff>25400</xdr:rowOff>
    </xdr:from>
    <xdr:to>
      <xdr:col>10</xdr:col>
      <xdr:colOff>368300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C1E066-2712-E24F-B482-3EDE9C88F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13</xdr:row>
      <xdr:rowOff>88900</xdr:rowOff>
    </xdr:from>
    <xdr:to>
      <xdr:col>18</xdr:col>
      <xdr:colOff>731865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C372C-1A69-E24B-8D5B-D1432EC77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63500</xdr:colOff>
      <xdr:row>19</xdr:row>
      <xdr:rowOff>25400</xdr:rowOff>
    </xdr:from>
    <xdr:to>
      <xdr:col>7</xdr:col>
      <xdr:colOff>520700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05049-E896-9041-A713-AB7EEC7E1E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17</xdr:row>
      <xdr:rowOff>25400</xdr:rowOff>
    </xdr:from>
    <xdr:to>
      <xdr:col>16</xdr:col>
      <xdr:colOff>330200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A0035-D302-DA41-A692-50A7478B06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Haddad" refreshedDate="43728.413083333333" createdVersion="6" refreshedVersion="6" minRefreshableVersion="3" recordCount="4114" xr:uid="{BE34DAE3-1966-6A41-92ED-DE6D6922DD1C}">
  <cacheSource type="worksheet">
    <worksheetSource ref="A1:T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median " numFmtId="0" formula=" 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ar Haddad" refreshedDate="43728.41308460648" createdVersion="6" refreshedVersion="6" minRefreshableVersion="3" recordCount="4114" xr:uid="{A0728D89-CE67-2D49-B048-A133A91A96F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8612A-6B13-6F4B-8889-21840C69C6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9DD3CC-6C0C-8D4E-AE32-4931546BE73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5C582-9070-1940-887D-82D0DAA277FC}" name="PivotTable3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40E4B-3BE1-4D4E-BAC3-529AD60043E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9" firstHeaderRow="0" firstDataRow="1" firstDataCol="1" rowPageCount="1" colPageCount="1"/>
  <pivotFields count="23">
    <pivotField showAll="0"/>
    <pivotField showAll="0"/>
    <pivotField showAll="0"/>
    <pivotField axis="axisPage" dataField="1" multipleItemSelectionAllowed="1" showAll="0">
      <items count="446">
        <item h="1" x="332"/>
        <item h="1" x="365"/>
        <item h="1" x="328"/>
        <item h="1" x="185"/>
        <item h="1" x="24"/>
        <item h="1" x="269"/>
        <item h="1" x="251"/>
        <item h="1" x="170"/>
        <item h="1" x="45"/>
        <item h="1" x="294"/>
        <item h="1" x="159"/>
        <item h="1"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  <pivotField dragToRow="0" dragToCol="0" dragToPage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erage of Percent Funded" fld="14" subtotal="average" baseField="0" baseItem="0"/>
    <dataField name="Average of goal" fld="3" subtotal="average" baseField="0" baseItem="0"/>
  </dataFields>
  <formats count="2"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3766" zoomScale="69" zoomScaleNormal="55" workbookViewId="0">
      <selection activeCell="K1" sqref="K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23.1640625" bestFit="1" customWidth="1"/>
    <col min="17" max="17" width="24.83203125" bestFit="1" customWidth="1"/>
    <col min="18" max="18" width="17.83203125" bestFit="1" customWidth="1"/>
    <col min="19" max="19" width="21.5" bestFit="1" customWidth="1"/>
    <col min="20" max="20" width="19.6640625" bestFit="1" customWidth="1"/>
    <col min="21" max="21" width="2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E2/L2</f>
        <v>63.917582417582416</v>
      </c>
      <c r="Q2" s="7" t="s">
        <v>8310</v>
      </c>
      <c r="R2" t="s">
        <v>8311</v>
      </c>
      <c r="S2" s="11">
        <f t="shared" ref="S2:S65" si="2">(((J2/60)/60)/24)+DATE(1970,1,1)</f>
        <v>42177.007071759261</v>
      </c>
      <c r="T2" s="11">
        <f t="shared" ref="T2:T65" si="3"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s="7" t="s">
        <v>8310</v>
      </c>
      <c r="R3" t="s">
        <v>8311</v>
      </c>
      <c r="S3" s="11">
        <f t="shared" si="2"/>
        <v>42766.600497685184</v>
      </c>
      <c r="T3" s="11">
        <f t="shared" si="3"/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8310</v>
      </c>
      <c r="R61" t="s">
        <v>8311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8310</v>
      </c>
      <c r="R62" t="s">
        <v>8312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8310</v>
      </c>
      <c r="R63" t="s">
        <v>8312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8310</v>
      </c>
      <c r="R64" t="s">
        <v>8312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8310</v>
      </c>
      <c r="R65" t="s">
        <v>8312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E66/L66</f>
        <v>86.666666666666671</v>
      </c>
      <c r="Q66" s="7" t="s">
        <v>8310</v>
      </c>
      <c r="R66" t="s">
        <v>8312</v>
      </c>
      <c r="S66" s="11">
        <f t="shared" ref="S66:S129" si="6">(((J66/60)/60)/24)+DATE(1970,1,1)</f>
        <v>41433.01829861111</v>
      </c>
      <c r="T66" s="11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s="7" t="s">
        <v>8310</v>
      </c>
      <c r="R67" t="s">
        <v>8312</v>
      </c>
      <c r="S67" s="11">
        <f t="shared" si="6"/>
        <v>41835.821226851855</v>
      </c>
      <c r="T67" s="11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s="7" t="s">
        <v>8310</v>
      </c>
      <c r="R68" t="s">
        <v>8312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s="7" t="s">
        <v>8310</v>
      </c>
      <c r="R69" t="s">
        <v>8312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s="7" t="s">
        <v>8310</v>
      </c>
      <c r="R70" t="s">
        <v>8312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s="7" t="s">
        <v>8310</v>
      </c>
      <c r="R71" t="s">
        <v>8312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s="7" t="s">
        <v>8310</v>
      </c>
      <c r="R72" t="s">
        <v>8312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s="7" t="s">
        <v>8310</v>
      </c>
      <c r="R73" t="s">
        <v>8312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s="7" t="s">
        <v>8310</v>
      </c>
      <c r="R74" t="s">
        <v>8312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s="7" t="s">
        <v>8310</v>
      </c>
      <c r="R75" t="s">
        <v>8312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s="7" t="s">
        <v>8310</v>
      </c>
      <c r="R76" t="s">
        <v>8312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s="7" t="s">
        <v>8310</v>
      </c>
      <c r="R77" t="s">
        <v>8312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s="7" t="s">
        <v>8310</v>
      </c>
      <c r="R78" t="s">
        <v>8312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s="7" t="s">
        <v>8310</v>
      </c>
      <c r="R79" t="s">
        <v>8312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s="7" t="s">
        <v>8310</v>
      </c>
      <c r="R80" t="s">
        <v>8312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s="7" t="s">
        <v>8310</v>
      </c>
      <c r="R81" t="s">
        <v>8312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s="7" t="s">
        <v>8310</v>
      </c>
      <c r="R82" t="s">
        <v>8312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s="7" t="s">
        <v>8310</v>
      </c>
      <c r="R83" t="s">
        <v>8312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s="7" t="s">
        <v>8310</v>
      </c>
      <c r="R84" t="s">
        <v>8312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s="7" t="s">
        <v>8310</v>
      </c>
      <c r="R85" t="s">
        <v>8312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s="7" t="s">
        <v>8310</v>
      </c>
      <c r="R86" t="s">
        <v>8312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s="7" t="s">
        <v>8310</v>
      </c>
      <c r="R87" t="s">
        <v>8312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s="7" t="s">
        <v>8310</v>
      </c>
      <c r="R88" t="s">
        <v>8312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s="7" t="s">
        <v>8310</v>
      </c>
      <c r="R89" t="s">
        <v>8312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s="7" t="s">
        <v>8310</v>
      </c>
      <c r="R90" t="s">
        <v>8312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s="7" t="s">
        <v>8310</v>
      </c>
      <c r="R91" t="s">
        <v>8312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s="7" t="s">
        <v>8310</v>
      </c>
      <c r="R92" t="s">
        <v>8312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s="7" t="s">
        <v>8310</v>
      </c>
      <c r="R93" t="s">
        <v>8312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s="7" t="s">
        <v>8310</v>
      </c>
      <c r="R94" t="s">
        <v>8312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s="7" t="s">
        <v>8310</v>
      </c>
      <c r="R95" t="s">
        <v>8312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s="7" t="s">
        <v>8310</v>
      </c>
      <c r="R96" t="s">
        <v>8312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s="7" t="s">
        <v>8310</v>
      </c>
      <c r="R97" t="s">
        <v>8312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s="7" t="s">
        <v>8310</v>
      </c>
      <c r="R98" t="s">
        <v>8312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s="7" t="s">
        <v>8310</v>
      </c>
      <c r="R99" t="s">
        <v>8312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s="7" t="s">
        <v>8310</v>
      </c>
      <c r="R100" t="s">
        <v>8312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s="7" t="s">
        <v>8310</v>
      </c>
      <c r="R101" t="s">
        <v>8312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s="7" t="s">
        <v>8310</v>
      </c>
      <c r="R102" t="s">
        <v>8312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s="7" t="s">
        <v>8310</v>
      </c>
      <c r="R103" t="s">
        <v>8312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s="7" t="s">
        <v>8310</v>
      </c>
      <c r="R104" t="s">
        <v>8312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s="7" t="s">
        <v>8310</v>
      </c>
      <c r="R105" t="s">
        <v>8312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s="7" t="s">
        <v>8310</v>
      </c>
      <c r="R106" t="s">
        <v>8312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s="7" t="s">
        <v>8310</v>
      </c>
      <c r="R107" t="s">
        <v>8312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s="7" t="s">
        <v>8310</v>
      </c>
      <c r="R108" t="s">
        <v>8312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s="7" t="s">
        <v>8310</v>
      </c>
      <c r="R109" t="s">
        <v>8312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s="7" t="s">
        <v>8310</v>
      </c>
      <c r="R110" t="s">
        <v>8312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s="7" t="s">
        <v>8310</v>
      </c>
      <c r="R111" t="s">
        <v>8312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s="7" t="s">
        <v>8310</v>
      </c>
      <c r="R112" t="s">
        <v>8312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s="7" t="s">
        <v>8310</v>
      </c>
      <c r="R113" t="s">
        <v>8312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s="7" t="s">
        <v>8310</v>
      </c>
      <c r="R114" t="s">
        <v>8312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s="7" t="s">
        <v>8310</v>
      </c>
      <c r="R115" t="s">
        <v>8312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s="7" t="s">
        <v>8310</v>
      </c>
      <c r="R116" t="s">
        <v>8312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s="7" t="s">
        <v>8310</v>
      </c>
      <c r="R117" t="s">
        <v>8312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s="7" t="s">
        <v>8310</v>
      </c>
      <c r="R118" t="s">
        <v>8312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s="7" t="s">
        <v>8310</v>
      </c>
      <c r="R119" t="s">
        <v>8312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s="7" t="s">
        <v>8310</v>
      </c>
      <c r="R120" t="s">
        <v>8312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s="7" t="s">
        <v>8310</v>
      </c>
      <c r="R121" t="s">
        <v>8312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s="7" t="s">
        <v>8310</v>
      </c>
      <c r="R122" t="s">
        <v>8313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s="7" t="s">
        <v>8310</v>
      </c>
      <c r="R123" t="s">
        <v>8313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s="7" t="s">
        <v>8310</v>
      </c>
      <c r="R124" t="s">
        <v>8313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s="7" t="s">
        <v>8310</v>
      </c>
      <c r="R125" t="s">
        <v>8313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s="7" t="s">
        <v>8310</v>
      </c>
      <c r="R126" t="s">
        <v>8313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s="7" t="s">
        <v>8310</v>
      </c>
      <c r="R127" t="s">
        <v>8313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s="7" t="s">
        <v>8310</v>
      </c>
      <c r="R128" t="s">
        <v>8313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s="7" t="s">
        <v>8310</v>
      </c>
      <c r="R129" t="s">
        <v>8313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E130/L130</f>
        <v>311.16666666666669</v>
      </c>
      <c r="Q130" s="7" t="s">
        <v>8310</v>
      </c>
      <c r="R130" t="s">
        <v>8313</v>
      </c>
      <c r="S130" s="11">
        <f t="shared" ref="S130:S193" si="10">(((J130/60)/60)/24)+DATE(1970,1,1)</f>
        <v>42628.22792824074</v>
      </c>
      <c r="T130" s="11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 t="e">
        <f t="shared" si="9"/>
        <v>#DIV/0!</v>
      </c>
      <c r="Q131" s="7" t="s">
        <v>8310</v>
      </c>
      <c r="R131" t="s">
        <v>8313</v>
      </c>
      <c r="S131" s="11">
        <f t="shared" si="10"/>
        <v>41882.937303240738</v>
      </c>
      <c r="T131" s="11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s="7" t="s">
        <v>8310</v>
      </c>
      <c r="R132" t="s">
        <v>8313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s="7" t="s">
        <v>8310</v>
      </c>
      <c r="R133" t="s">
        <v>8313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s="7" t="s">
        <v>8310</v>
      </c>
      <c r="R134" t="s">
        <v>8313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s="7" t="s">
        <v>8310</v>
      </c>
      <c r="R135" t="s">
        <v>8313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s="7" t="s">
        <v>8310</v>
      </c>
      <c r="R136" t="s">
        <v>8313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s="7" t="s">
        <v>8310</v>
      </c>
      <c r="R137" t="s">
        <v>8313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s="7" t="s">
        <v>8310</v>
      </c>
      <c r="R138" t="s">
        <v>8313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s="7" t="s">
        <v>8310</v>
      </c>
      <c r="R139" t="s">
        <v>8313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s="7" t="s">
        <v>8310</v>
      </c>
      <c r="R140" t="s">
        <v>8313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s="7" t="s">
        <v>8310</v>
      </c>
      <c r="R141" t="s">
        <v>8313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s="7" t="s">
        <v>8310</v>
      </c>
      <c r="R142" t="s">
        <v>8313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s="7" t="s">
        <v>8310</v>
      </c>
      <c r="R143" t="s">
        <v>8313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s="7" t="s">
        <v>8310</v>
      </c>
      <c r="R144" t="s">
        <v>8313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s="7" t="s">
        <v>8310</v>
      </c>
      <c r="R145" t="s">
        <v>8313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s="7" t="s">
        <v>8310</v>
      </c>
      <c r="R146" t="s">
        <v>8313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s="7" t="s">
        <v>8310</v>
      </c>
      <c r="R147" t="s">
        <v>8313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s="7" t="s">
        <v>8310</v>
      </c>
      <c r="R148" t="s">
        <v>8313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s="7" t="s">
        <v>8310</v>
      </c>
      <c r="R149" t="s">
        <v>8313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s="7" t="s">
        <v>8310</v>
      </c>
      <c r="R150" t="s">
        <v>8313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s="7" t="s">
        <v>8310</v>
      </c>
      <c r="R151" t="s">
        <v>8313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s="7" t="s">
        <v>8310</v>
      </c>
      <c r="R152" t="s">
        <v>8313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s="7" t="s">
        <v>8310</v>
      </c>
      <c r="R153" t="s">
        <v>8313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s="7" t="s">
        <v>8310</v>
      </c>
      <c r="R154" t="s">
        <v>8313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s="7" t="s">
        <v>8310</v>
      </c>
      <c r="R155" t="s">
        <v>8313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s="7" t="s">
        <v>8310</v>
      </c>
      <c r="R156" t="s">
        <v>8313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s="7" t="s">
        <v>8310</v>
      </c>
      <c r="R157" t="s">
        <v>8313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s="7" t="s">
        <v>8310</v>
      </c>
      <c r="R158" t="s">
        <v>8313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s="7" t="s">
        <v>8310</v>
      </c>
      <c r="R159" t="s">
        <v>8313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s="7" t="s">
        <v>8310</v>
      </c>
      <c r="R160" t="s">
        <v>8313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s="7" t="s">
        <v>8310</v>
      </c>
      <c r="R161" t="s">
        <v>8313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s="7" t="s">
        <v>8310</v>
      </c>
      <c r="R162" t="s">
        <v>8314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s="7" t="s">
        <v>8310</v>
      </c>
      <c r="R163" t="s">
        <v>8314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s="7" t="s">
        <v>8310</v>
      </c>
      <c r="R164" t="s">
        <v>8314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s="7" t="s">
        <v>8310</v>
      </c>
      <c r="R165" t="s">
        <v>8314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s="7" t="s">
        <v>8310</v>
      </c>
      <c r="R166" t="s">
        <v>8314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s="7" t="s">
        <v>8310</v>
      </c>
      <c r="R167" t="s">
        <v>8314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s="7" t="s">
        <v>8310</v>
      </c>
      <c r="R168" t="s">
        <v>8314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s="7" t="s">
        <v>8310</v>
      </c>
      <c r="R169" t="s">
        <v>8314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s="7" t="s">
        <v>8310</v>
      </c>
      <c r="R170" t="s">
        <v>8314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s="7" t="s">
        <v>8310</v>
      </c>
      <c r="R171" t="s">
        <v>8314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s="7" t="s">
        <v>8310</v>
      </c>
      <c r="R172" t="s">
        <v>8314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s="7" t="s">
        <v>8310</v>
      </c>
      <c r="R173" t="s">
        <v>8314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s="7" t="s">
        <v>8310</v>
      </c>
      <c r="R174" t="s">
        <v>8314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s="7" t="s">
        <v>8310</v>
      </c>
      <c r="R175" t="s">
        <v>8314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s="7" t="s">
        <v>8310</v>
      </c>
      <c r="R176" t="s">
        <v>8314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s="7" t="s">
        <v>8310</v>
      </c>
      <c r="R177" t="s">
        <v>8314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s="7" t="s">
        <v>8310</v>
      </c>
      <c r="R178" t="s">
        <v>8314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s="7" t="s">
        <v>8310</v>
      </c>
      <c r="R179" t="s">
        <v>8314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s="7" t="s">
        <v>8310</v>
      </c>
      <c r="R180" t="s">
        <v>8314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s="7" t="s">
        <v>8310</v>
      </c>
      <c r="R181" t="s">
        <v>8314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s="7" t="s">
        <v>8310</v>
      </c>
      <c r="R182" t="s">
        <v>8314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s="7" t="s">
        <v>8310</v>
      </c>
      <c r="R183" t="s">
        <v>8314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s="7" t="s">
        <v>8310</v>
      </c>
      <c r="R184" t="s">
        <v>8314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s="7" t="s">
        <v>8310</v>
      </c>
      <c r="R185" t="s">
        <v>8314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s="7" t="s">
        <v>8310</v>
      </c>
      <c r="R186" t="s">
        <v>8314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s="7" t="s">
        <v>8310</v>
      </c>
      <c r="R187" t="s">
        <v>8314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s="7" t="s">
        <v>8310</v>
      </c>
      <c r="R188" t="s">
        <v>8314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s="7" t="s">
        <v>8310</v>
      </c>
      <c r="R189" t="s">
        <v>8314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s="7" t="s">
        <v>8310</v>
      </c>
      <c r="R190" t="s">
        <v>8314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s="7" t="s">
        <v>8310</v>
      </c>
      <c r="R191" t="s">
        <v>8314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s="7" t="s">
        <v>8310</v>
      </c>
      <c r="R192" t="s">
        <v>8314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s="7" t="s">
        <v>8310</v>
      </c>
      <c r="R193" t="s">
        <v>8314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E194/L194</f>
        <v>5.666666666666667</v>
      </c>
      <c r="Q194" s="7" t="s">
        <v>8310</v>
      </c>
      <c r="R194" t="s">
        <v>8314</v>
      </c>
      <c r="S194" s="11">
        <f t="shared" ref="S194:S257" si="14">(((J194/60)/60)/24)+DATE(1970,1,1)</f>
        <v>41899.792037037041</v>
      </c>
      <c r="T194" s="11">
        <f t="shared" ref="T194:T257" si="15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 t="e">
        <f t="shared" si="13"/>
        <v>#DIV/0!</v>
      </c>
      <c r="Q195" s="7" t="s">
        <v>8310</v>
      </c>
      <c r="R195" t="s">
        <v>8314</v>
      </c>
      <c r="S195" s="11">
        <f t="shared" si="14"/>
        <v>41911.934791666667</v>
      </c>
      <c r="T195" s="11">
        <f t="shared" si="15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s="7" t="s">
        <v>8310</v>
      </c>
      <c r="R196" t="s">
        <v>8314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s="7" t="s">
        <v>8310</v>
      </c>
      <c r="R197" t="s">
        <v>8314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s="7" t="s">
        <v>8310</v>
      </c>
      <c r="R198" t="s">
        <v>8314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s="7" t="s">
        <v>8310</v>
      </c>
      <c r="R199" t="s">
        <v>8314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s="7" t="s">
        <v>8310</v>
      </c>
      <c r="R200" t="s">
        <v>8314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s="7" t="s">
        <v>8310</v>
      </c>
      <c r="R201" t="s">
        <v>8314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s="7" t="s">
        <v>8310</v>
      </c>
      <c r="R202" t="s">
        <v>8314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s="7" t="s">
        <v>8310</v>
      </c>
      <c r="R203" t="s">
        <v>8314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s="7" t="s">
        <v>8310</v>
      </c>
      <c r="R204" t="s">
        <v>8314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s="7" t="s">
        <v>8310</v>
      </c>
      <c r="R205" t="s">
        <v>8314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s="7" t="s">
        <v>8310</v>
      </c>
      <c r="R206" t="s">
        <v>8314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s="7" t="s">
        <v>8310</v>
      </c>
      <c r="R207" t="s">
        <v>8314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s="7" t="s">
        <v>8310</v>
      </c>
      <c r="R208" t="s">
        <v>8314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s="7" t="s">
        <v>8310</v>
      </c>
      <c r="R209" t="s">
        <v>8314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s="7" t="s">
        <v>8310</v>
      </c>
      <c r="R210" t="s">
        <v>8314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s="7" t="s">
        <v>8310</v>
      </c>
      <c r="R211" t="s">
        <v>8314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s="7" t="s">
        <v>8310</v>
      </c>
      <c r="R212" t="s">
        <v>8314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s="7" t="s">
        <v>8310</v>
      </c>
      <c r="R213" t="s">
        <v>8314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s="7" t="s">
        <v>8310</v>
      </c>
      <c r="R214" t="s">
        <v>8314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s="7" t="s">
        <v>8310</v>
      </c>
      <c r="R215" t="s">
        <v>8314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s="7" t="s">
        <v>8310</v>
      </c>
      <c r="R216" t="s">
        <v>8314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s="7" t="s">
        <v>8310</v>
      </c>
      <c r="R217" t="s">
        <v>8314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s="7" t="s">
        <v>8310</v>
      </c>
      <c r="R218" t="s">
        <v>8314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s="7" t="s">
        <v>8310</v>
      </c>
      <c r="R219" t="s">
        <v>8314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s="7" t="s">
        <v>8310</v>
      </c>
      <c r="R220" t="s">
        <v>8314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s="7" t="s">
        <v>8310</v>
      </c>
      <c r="R221" t="s">
        <v>8314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s="7" t="s">
        <v>8310</v>
      </c>
      <c r="R222" t="s">
        <v>8314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7" t="s">
        <v>8310</v>
      </c>
      <c r="R223" t="s">
        <v>8314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s="7" t="s">
        <v>8310</v>
      </c>
      <c r="R224" t="s">
        <v>8314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s="7" t="s">
        <v>8310</v>
      </c>
      <c r="R225" t="s">
        <v>8314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s="7" t="s">
        <v>8310</v>
      </c>
      <c r="R226" t="s">
        <v>8314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s="7" t="s">
        <v>8310</v>
      </c>
      <c r="R227" t="s">
        <v>8314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s="7" t="s">
        <v>8310</v>
      </c>
      <c r="R228" t="s">
        <v>8314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s="7" t="s">
        <v>8310</v>
      </c>
      <c r="R229" t="s">
        <v>8314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s="7" t="s">
        <v>8310</v>
      </c>
      <c r="R230" t="s">
        <v>8314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s="7" t="s">
        <v>8310</v>
      </c>
      <c r="R231" t="s">
        <v>8314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s="7" t="s">
        <v>8310</v>
      </c>
      <c r="R232" t="s">
        <v>8314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s="7" t="s">
        <v>8310</v>
      </c>
      <c r="R233" t="s">
        <v>8314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s="7" t="s">
        <v>8310</v>
      </c>
      <c r="R234" t="s">
        <v>8314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s="7" t="s">
        <v>8310</v>
      </c>
      <c r="R235" t="s">
        <v>8314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s="7" t="s">
        <v>8310</v>
      </c>
      <c r="R236" t="s">
        <v>8314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s="7" t="s">
        <v>8310</v>
      </c>
      <c r="R237" t="s">
        <v>8314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s="7" t="s">
        <v>8310</v>
      </c>
      <c r="R238" t="s">
        <v>8314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s="7" t="s">
        <v>8310</v>
      </c>
      <c r="R239" t="s">
        <v>8314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s="7" t="s">
        <v>8310</v>
      </c>
      <c r="R240" t="s">
        <v>8314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s="7" t="s">
        <v>8310</v>
      </c>
      <c r="R241" t="s">
        <v>8314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s="7" t="s">
        <v>8310</v>
      </c>
      <c r="R242" t="s">
        <v>8315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s="7" t="s">
        <v>8310</v>
      </c>
      <c r="R243" t="s">
        <v>8315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s="7" t="s">
        <v>8310</v>
      </c>
      <c r="R244" t="s">
        <v>8315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s="7" t="s">
        <v>8310</v>
      </c>
      <c r="R245" t="s">
        <v>8315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s="7" t="s">
        <v>8310</v>
      </c>
      <c r="R246" t="s">
        <v>8315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s="7" t="s">
        <v>8310</v>
      </c>
      <c r="R247" t="s">
        <v>8315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s="7" t="s">
        <v>8310</v>
      </c>
      <c r="R248" t="s">
        <v>8315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s="7" t="s">
        <v>8310</v>
      </c>
      <c r="R249" t="s">
        <v>8315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s="7" t="s">
        <v>8310</v>
      </c>
      <c r="R250" t="s">
        <v>8315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s="7" t="s">
        <v>8310</v>
      </c>
      <c r="R251" t="s">
        <v>8315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s="7" t="s">
        <v>8310</v>
      </c>
      <c r="R252" t="s">
        <v>8315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s="7" t="s">
        <v>8310</v>
      </c>
      <c r="R253" t="s">
        <v>8315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s="7" t="s">
        <v>8310</v>
      </c>
      <c r="R254" t="s">
        <v>8315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s="7" t="s">
        <v>8310</v>
      </c>
      <c r="R255" t="s">
        <v>8315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s="7" t="s">
        <v>8310</v>
      </c>
      <c r="R256" t="s">
        <v>8315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s="7" t="s">
        <v>8310</v>
      </c>
      <c r="R257" t="s">
        <v>8315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E258/L258</f>
        <v>65.756363636363631</v>
      </c>
      <c r="Q258" s="7" t="s">
        <v>8310</v>
      </c>
      <c r="R258" t="s">
        <v>8315</v>
      </c>
      <c r="S258" s="11">
        <f t="shared" ref="S258:S321" si="18">(((J258/60)/60)/24)+DATE(1970,1,1)</f>
        <v>41319.769293981481</v>
      </c>
      <c r="T258" s="11">
        <f t="shared" ref="T258:T321" si="19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s="7" t="s">
        <v>8310</v>
      </c>
      <c r="R259" t="s">
        <v>8315</v>
      </c>
      <c r="S259" s="11">
        <f t="shared" si="18"/>
        <v>42479.626875000002</v>
      </c>
      <c r="T259" s="11">
        <f t="shared" si="19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s="7" t="s">
        <v>8310</v>
      </c>
      <c r="R260" t="s">
        <v>8315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s="7" t="s">
        <v>8310</v>
      </c>
      <c r="R261" t="s">
        <v>8315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s="7" t="s">
        <v>8310</v>
      </c>
      <c r="R262" t="s">
        <v>8315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s="7" t="s">
        <v>8310</v>
      </c>
      <c r="R263" t="s">
        <v>8315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s="7" t="s">
        <v>8310</v>
      </c>
      <c r="R264" t="s">
        <v>8315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s="7" t="s">
        <v>8310</v>
      </c>
      <c r="R265" t="s">
        <v>8315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s="7" t="s">
        <v>8310</v>
      </c>
      <c r="R266" t="s">
        <v>8315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s="7" t="s">
        <v>8310</v>
      </c>
      <c r="R267" t="s">
        <v>8315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s="7" t="s">
        <v>8310</v>
      </c>
      <c r="R268" t="s">
        <v>8315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s="7" t="s">
        <v>8310</v>
      </c>
      <c r="R269" t="s">
        <v>8315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s="7" t="s">
        <v>8310</v>
      </c>
      <c r="R270" t="s">
        <v>8315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s="7" t="s">
        <v>8310</v>
      </c>
      <c r="R271" t="s">
        <v>8315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s="7" t="s">
        <v>8310</v>
      </c>
      <c r="R272" t="s">
        <v>8315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s="7" t="s">
        <v>8310</v>
      </c>
      <c r="R273" t="s">
        <v>8315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s="7" t="s">
        <v>8310</v>
      </c>
      <c r="R274" t="s">
        <v>8315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s="7" t="s">
        <v>8310</v>
      </c>
      <c r="R275" t="s">
        <v>8315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s="7" t="s">
        <v>8310</v>
      </c>
      <c r="R276" t="s">
        <v>8315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s="7" t="s">
        <v>8310</v>
      </c>
      <c r="R277" t="s">
        <v>8315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s="7" t="s">
        <v>8310</v>
      </c>
      <c r="R278" t="s">
        <v>8315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s="7" t="s">
        <v>8310</v>
      </c>
      <c r="R279" t="s">
        <v>8315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s="7" t="s">
        <v>8310</v>
      </c>
      <c r="R280" t="s">
        <v>8315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s="7" t="s">
        <v>8310</v>
      </c>
      <c r="R281" t="s">
        <v>8315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s="7" t="s">
        <v>8310</v>
      </c>
      <c r="R282" t="s">
        <v>8315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s="7" t="s">
        <v>8310</v>
      </c>
      <c r="R283" t="s">
        <v>8315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s="7" t="s">
        <v>8310</v>
      </c>
      <c r="R284" t="s">
        <v>8315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s="7" t="s">
        <v>8310</v>
      </c>
      <c r="R285" t="s">
        <v>8315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s="7" t="s">
        <v>8310</v>
      </c>
      <c r="R286" t="s">
        <v>8315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s="7" t="s">
        <v>8310</v>
      </c>
      <c r="R287" t="s">
        <v>8315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s="7" t="s">
        <v>8310</v>
      </c>
      <c r="R288" t="s">
        <v>8315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s="7" t="s">
        <v>8310</v>
      </c>
      <c r="R289" t="s">
        <v>8315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s="7" t="s">
        <v>8310</v>
      </c>
      <c r="R290" t="s">
        <v>8315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s="7" t="s">
        <v>8310</v>
      </c>
      <c r="R291" t="s">
        <v>8315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s="7" t="s">
        <v>8310</v>
      </c>
      <c r="R292" t="s">
        <v>8315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s="7" t="s">
        <v>8310</v>
      </c>
      <c r="R293" t="s">
        <v>8315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s="7" t="s">
        <v>8310</v>
      </c>
      <c r="R294" t="s">
        <v>8315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s="7" t="s">
        <v>8310</v>
      </c>
      <c r="R295" t="s">
        <v>8315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s="7" t="s">
        <v>8310</v>
      </c>
      <c r="R296" t="s">
        <v>8315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s="7" t="s">
        <v>8310</v>
      </c>
      <c r="R297" t="s">
        <v>8315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s="7" t="s">
        <v>8310</v>
      </c>
      <c r="R298" t="s">
        <v>8315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s="7" t="s">
        <v>8310</v>
      </c>
      <c r="R299" t="s">
        <v>8315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s="7" t="s">
        <v>8310</v>
      </c>
      <c r="R300" t="s">
        <v>8315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s="7" t="s">
        <v>8310</v>
      </c>
      <c r="R301" t="s">
        <v>8315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s="7" t="s">
        <v>8310</v>
      </c>
      <c r="R302" t="s">
        <v>8315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s="7" t="s">
        <v>8310</v>
      </c>
      <c r="R303" t="s">
        <v>8315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s="7" t="s">
        <v>8310</v>
      </c>
      <c r="R304" t="s">
        <v>8315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s="7" t="s">
        <v>8310</v>
      </c>
      <c r="R305" t="s">
        <v>8315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s="7" t="s">
        <v>8310</v>
      </c>
      <c r="R306" t="s">
        <v>8315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s="7" t="s">
        <v>8310</v>
      </c>
      <c r="R307" t="s">
        <v>8315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s="7" t="s">
        <v>8310</v>
      </c>
      <c r="R308" t="s">
        <v>8315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s="7" t="s">
        <v>8310</v>
      </c>
      <c r="R309" t="s">
        <v>8315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s="7" t="s">
        <v>8310</v>
      </c>
      <c r="R310" t="s">
        <v>8315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s="7" t="s">
        <v>8310</v>
      </c>
      <c r="R311" t="s">
        <v>8315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s="7" t="s">
        <v>8310</v>
      </c>
      <c r="R312" t="s">
        <v>8315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s="7" t="s">
        <v>8310</v>
      </c>
      <c r="R313" t="s">
        <v>8315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s="7" t="s">
        <v>8310</v>
      </c>
      <c r="R314" t="s">
        <v>8315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s="7" t="s">
        <v>8310</v>
      </c>
      <c r="R315" t="s">
        <v>8315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s="7" t="s">
        <v>8310</v>
      </c>
      <c r="R316" t="s">
        <v>8315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s="7" t="s">
        <v>8310</v>
      </c>
      <c r="R317" t="s">
        <v>8315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s="7" t="s">
        <v>8310</v>
      </c>
      <c r="R318" t="s">
        <v>8315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s="7" t="s">
        <v>8310</v>
      </c>
      <c r="R319" t="s">
        <v>8315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s="7" t="s">
        <v>8310</v>
      </c>
      <c r="R320" t="s">
        <v>8315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s="7" t="s">
        <v>8310</v>
      </c>
      <c r="R321" t="s">
        <v>8315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E322/L322</f>
        <v>134.91139240506328</v>
      </c>
      <c r="Q322" s="7" t="s">
        <v>8310</v>
      </c>
      <c r="R322" t="s">
        <v>8315</v>
      </c>
      <c r="S322" s="11">
        <f t="shared" ref="S322:S385" si="22">(((J322/60)/60)/24)+DATE(1970,1,1)</f>
        <v>42331.551307870366</v>
      </c>
      <c r="T322" s="11">
        <f t="shared" ref="T322:T385" si="23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s="7" t="s">
        <v>8310</v>
      </c>
      <c r="R323" t="s">
        <v>8315</v>
      </c>
      <c r="S323" s="11">
        <f t="shared" si="22"/>
        <v>42647.446597222224</v>
      </c>
      <c r="T323" s="11">
        <f t="shared" si="23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s="7" t="s">
        <v>8310</v>
      </c>
      <c r="R324" t="s">
        <v>8315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s="7" t="s">
        <v>8310</v>
      </c>
      <c r="R325" t="s">
        <v>8315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s="7" t="s">
        <v>8310</v>
      </c>
      <c r="R326" t="s">
        <v>8315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s="7" t="s">
        <v>8310</v>
      </c>
      <c r="R327" t="s">
        <v>8315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s="7" t="s">
        <v>8310</v>
      </c>
      <c r="R328" t="s">
        <v>8315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s="7" t="s">
        <v>8310</v>
      </c>
      <c r="R329" t="s">
        <v>8315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s="7" t="s">
        <v>8310</v>
      </c>
      <c r="R330" t="s">
        <v>8315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s="7" t="s">
        <v>8310</v>
      </c>
      <c r="R331" t="s">
        <v>8315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s="7" t="s">
        <v>8310</v>
      </c>
      <c r="R332" t="s">
        <v>8315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s="7" t="s">
        <v>8310</v>
      </c>
      <c r="R333" t="s">
        <v>8315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s="7" t="s">
        <v>8310</v>
      </c>
      <c r="R334" t="s">
        <v>8315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s="7" t="s">
        <v>8310</v>
      </c>
      <c r="R335" t="s">
        <v>8315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s="7" t="s">
        <v>8310</v>
      </c>
      <c r="R336" t="s">
        <v>8315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s="7" t="s">
        <v>8310</v>
      </c>
      <c r="R337" t="s">
        <v>8315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s="7" t="s">
        <v>8310</v>
      </c>
      <c r="R338" t="s">
        <v>8315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s="7" t="s">
        <v>8310</v>
      </c>
      <c r="R339" t="s">
        <v>8315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s="7" t="s">
        <v>8310</v>
      </c>
      <c r="R340" t="s">
        <v>8315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s="7" t="s">
        <v>8310</v>
      </c>
      <c r="R341" t="s">
        <v>8315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s="7" t="s">
        <v>8310</v>
      </c>
      <c r="R342" t="s">
        <v>8315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s="7" t="s">
        <v>8310</v>
      </c>
      <c r="R343" t="s">
        <v>8315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s="7" t="s">
        <v>8310</v>
      </c>
      <c r="R344" t="s">
        <v>8315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s="7" t="s">
        <v>8310</v>
      </c>
      <c r="R345" t="s">
        <v>8315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s="7" t="s">
        <v>8310</v>
      </c>
      <c r="R346" t="s">
        <v>8315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s="7" t="s">
        <v>8310</v>
      </c>
      <c r="R347" t="s">
        <v>8315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s="7" t="s">
        <v>8310</v>
      </c>
      <c r="R348" t="s">
        <v>8315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s="7" t="s">
        <v>8310</v>
      </c>
      <c r="R349" t="s">
        <v>8315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s="7" t="s">
        <v>8310</v>
      </c>
      <c r="R350" t="s">
        <v>8315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s="7" t="s">
        <v>8310</v>
      </c>
      <c r="R351" t="s">
        <v>8315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s="7" t="s">
        <v>8310</v>
      </c>
      <c r="R352" t="s">
        <v>8315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s="7" t="s">
        <v>8310</v>
      </c>
      <c r="R353" t="s">
        <v>8315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s="7" t="s">
        <v>8310</v>
      </c>
      <c r="R354" t="s">
        <v>8315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s="7" t="s">
        <v>8310</v>
      </c>
      <c r="R355" t="s">
        <v>8315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s="7" t="s">
        <v>8310</v>
      </c>
      <c r="R356" t="s">
        <v>8315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s="7" t="s">
        <v>8310</v>
      </c>
      <c r="R357" t="s">
        <v>8315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s="7" t="s">
        <v>8310</v>
      </c>
      <c r="R358" t="s">
        <v>8315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s="7" t="s">
        <v>8310</v>
      </c>
      <c r="R359" t="s">
        <v>8315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s="7" t="s">
        <v>8310</v>
      </c>
      <c r="R360" t="s">
        <v>8315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s="7" t="s">
        <v>8310</v>
      </c>
      <c r="R361" t="s">
        <v>8315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s="7" t="s">
        <v>8310</v>
      </c>
      <c r="R362" t="s">
        <v>8315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s="7" t="s">
        <v>8310</v>
      </c>
      <c r="R363" t="s">
        <v>8315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s="7" t="s">
        <v>8310</v>
      </c>
      <c r="R364" t="s">
        <v>8315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s="7" t="s">
        <v>8310</v>
      </c>
      <c r="R365" t="s">
        <v>8315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s="7" t="s">
        <v>8310</v>
      </c>
      <c r="R366" t="s">
        <v>8315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s="7" t="s">
        <v>8310</v>
      </c>
      <c r="R367" t="s">
        <v>8315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s="7" t="s">
        <v>8310</v>
      </c>
      <c r="R368" t="s">
        <v>8315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s="7" t="s">
        <v>8310</v>
      </c>
      <c r="R369" t="s">
        <v>8315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s="7" t="s">
        <v>8310</v>
      </c>
      <c r="R370" t="s">
        <v>8315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s="7" t="s">
        <v>8310</v>
      </c>
      <c r="R371" t="s">
        <v>8315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s="7" t="s">
        <v>8310</v>
      </c>
      <c r="R372" t="s">
        <v>8315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s="7" t="s">
        <v>8310</v>
      </c>
      <c r="R373" t="s">
        <v>8315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s="7" t="s">
        <v>8310</v>
      </c>
      <c r="R374" t="s">
        <v>8315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s="7" t="s">
        <v>8310</v>
      </c>
      <c r="R375" t="s">
        <v>8315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s="7" t="s">
        <v>8310</v>
      </c>
      <c r="R376" t="s">
        <v>8315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s="7" t="s">
        <v>8310</v>
      </c>
      <c r="R377" t="s">
        <v>8315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s="7" t="s">
        <v>8310</v>
      </c>
      <c r="R378" t="s">
        <v>8315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s="7" t="s">
        <v>8310</v>
      </c>
      <c r="R379" t="s">
        <v>8315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s="7" t="s">
        <v>8310</v>
      </c>
      <c r="R380" t="s">
        <v>8315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s="7" t="s">
        <v>8310</v>
      </c>
      <c r="R381" t="s">
        <v>8315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s="7" t="s">
        <v>8310</v>
      </c>
      <c r="R382" t="s">
        <v>8315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s="7" t="s">
        <v>8310</v>
      </c>
      <c r="R383" t="s">
        <v>8315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s="7" t="s">
        <v>8310</v>
      </c>
      <c r="R384" t="s">
        <v>8315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s="7" t="s">
        <v>8310</v>
      </c>
      <c r="R385" t="s">
        <v>8315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E386/L386</f>
        <v>58.540469973890339</v>
      </c>
      <c r="Q386" s="7" t="s">
        <v>8310</v>
      </c>
      <c r="R386" t="s">
        <v>8315</v>
      </c>
      <c r="S386" s="11">
        <f t="shared" ref="S386:S449" si="26">(((J386/60)/60)/24)+DATE(1970,1,1)</f>
        <v>41980.781793981485</v>
      </c>
      <c r="T386" s="11">
        <f t="shared" ref="T386:T449" si="27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s="7" t="s">
        <v>8310</v>
      </c>
      <c r="R387" t="s">
        <v>8315</v>
      </c>
      <c r="S387" s="11">
        <f t="shared" si="26"/>
        <v>41934.584502314814</v>
      </c>
      <c r="T387" s="11">
        <f t="shared" si="27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s="7" t="s">
        <v>8310</v>
      </c>
      <c r="R388" t="s">
        <v>8315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s="7" t="s">
        <v>8310</v>
      </c>
      <c r="R389" t="s">
        <v>8315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s="7" t="s">
        <v>8310</v>
      </c>
      <c r="R390" t="s">
        <v>8315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s="7" t="s">
        <v>8310</v>
      </c>
      <c r="R391" t="s">
        <v>8315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s="7" t="s">
        <v>8310</v>
      </c>
      <c r="R392" t="s">
        <v>8315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s="7" t="s">
        <v>8310</v>
      </c>
      <c r="R393" t="s">
        <v>8315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s="7" t="s">
        <v>8310</v>
      </c>
      <c r="R394" t="s">
        <v>8315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s="7" t="s">
        <v>8310</v>
      </c>
      <c r="R395" t="s">
        <v>8315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s="7" t="s">
        <v>8310</v>
      </c>
      <c r="R396" t="s">
        <v>8315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s="7" t="s">
        <v>8310</v>
      </c>
      <c r="R397" t="s">
        <v>8315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s="7" t="s">
        <v>8310</v>
      </c>
      <c r="R398" t="s">
        <v>8315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s="7" t="s">
        <v>8310</v>
      </c>
      <c r="R399" t="s">
        <v>8315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s="7" t="s">
        <v>8310</v>
      </c>
      <c r="R400" t="s">
        <v>8315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s="7" t="s">
        <v>8310</v>
      </c>
      <c r="R401" t="s">
        <v>8315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s="7" t="s">
        <v>8310</v>
      </c>
      <c r="R402" t="s">
        <v>8315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s="7" t="s">
        <v>8310</v>
      </c>
      <c r="R403" t="s">
        <v>8315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s="7" t="s">
        <v>8310</v>
      </c>
      <c r="R404" t="s">
        <v>8315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s="7" t="s">
        <v>8310</v>
      </c>
      <c r="R405" t="s">
        <v>8315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s="7" t="s">
        <v>8310</v>
      </c>
      <c r="R406" t="s">
        <v>8315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s="7" t="s">
        <v>8310</v>
      </c>
      <c r="R407" t="s">
        <v>8315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s="7" t="s">
        <v>8310</v>
      </c>
      <c r="R408" t="s">
        <v>8315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s="7" t="s">
        <v>8310</v>
      </c>
      <c r="R409" t="s">
        <v>8315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s="7" t="s">
        <v>8310</v>
      </c>
      <c r="R410" t="s">
        <v>8315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s="7" t="s">
        <v>8310</v>
      </c>
      <c r="R411" t="s">
        <v>8315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s="7" t="s">
        <v>8310</v>
      </c>
      <c r="R412" t="s">
        <v>8315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s="7" t="s">
        <v>8310</v>
      </c>
      <c r="R413" t="s">
        <v>8315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s="7" t="s">
        <v>8310</v>
      </c>
      <c r="R414" t="s">
        <v>8315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s="7" t="s">
        <v>8310</v>
      </c>
      <c r="R415" t="s">
        <v>8315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s="7" t="s">
        <v>8310</v>
      </c>
      <c r="R416" t="s">
        <v>8315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s="7" t="s">
        <v>8310</v>
      </c>
      <c r="R417" t="s">
        <v>8315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s="7" t="s">
        <v>8310</v>
      </c>
      <c r="R418" t="s">
        <v>8315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s="7" t="s">
        <v>8310</v>
      </c>
      <c r="R419" t="s">
        <v>8315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s="7" t="s">
        <v>8310</v>
      </c>
      <c r="R420" t="s">
        <v>8315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s="7" t="s">
        <v>8310</v>
      </c>
      <c r="R421" t="s">
        <v>8315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s="7" t="s">
        <v>8310</v>
      </c>
      <c r="R422" t="s">
        <v>8316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s="7" t="s">
        <v>8310</v>
      </c>
      <c r="R423" t="s">
        <v>8316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s="7" t="s">
        <v>8310</v>
      </c>
      <c r="R424" t="s">
        <v>8316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s="7" t="s">
        <v>8310</v>
      </c>
      <c r="R425" t="s">
        <v>8316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s="7" t="s">
        <v>8310</v>
      </c>
      <c r="R426" t="s">
        <v>8316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s="7" t="s">
        <v>8310</v>
      </c>
      <c r="R427" t="s">
        <v>8316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s="7" t="s">
        <v>8310</v>
      </c>
      <c r="R428" t="s">
        <v>8316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s="7" t="s">
        <v>8310</v>
      </c>
      <c r="R429" t="s">
        <v>8316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s="7" t="s">
        <v>8310</v>
      </c>
      <c r="R430" t="s">
        <v>8316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s="7" t="s">
        <v>8310</v>
      </c>
      <c r="R431" t="s">
        <v>8316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s="7" t="s">
        <v>8310</v>
      </c>
      <c r="R432" t="s">
        <v>8316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s="7" t="s">
        <v>8310</v>
      </c>
      <c r="R433" t="s">
        <v>8316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s="7" t="s">
        <v>8310</v>
      </c>
      <c r="R434" t="s">
        <v>8316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s="7" t="s">
        <v>8310</v>
      </c>
      <c r="R435" t="s">
        <v>8316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s="7" t="s">
        <v>8310</v>
      </c>
      <c r="R436" t="s">
        <v>8316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s="7" t="s">
        <v>8310</v>
      </c>
      <c r="R437" t="s">
        <v>8316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s="7" t="s">
        <v>8310</v>
      </c>
      <c r="R438" t="s">
        <v>8316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s="7" t="s">
        <v>8310</v>
      </c>
      <c r="R439" t="s">
        <v>8316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s="7" t="s">
        <v>8310</v>
      </c>
      <c r="R440" t="s">
        <v>8316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s="7" t="s">
        <v>8310</v>
      </c>
      <c r="R441" t="s">
        <v>8316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s="7" t="s">
        <v>8310</v>
      </c>
      <c r="R442" t="s">
        <v>8316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s="7" t="s">
        <v>8310</v>
      </c>
      <c r="R443" t="s">
        <v>8316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s="7" t="s">
        <v>8310</v>
      </c>
      <c r="R444" t="s">
        <v>8316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s="7" t="s">
        <v>8310</v>
      </c>
      <c r="R445" t="s">
        <v>8316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s="7" t="s">
        <v>8310</v>
      </c>
      <c r="R446" t="s">
        <v>8316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s="7" t="s">
        <v>8310</v>
      </c>
      <c r="R447" t="s">
        <v>8316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s="7" t="s">
        <v>8310</v>
      </c>
      <c r="R448" t="s">
        <v>8316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s="7" t="s">
        <v>8310</v>
      </c>
      <c r="R449" t="s">
        <v>8316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E450/L450</f>
        <v>20.502500000000001</v>
      </c>
      <c r="Q450" s="7" t="s">
        <v>8310</v>
      </c>
      <c r="R450" t="s">
        <v>8316</v>
      </c>
      <c r="S450" s="11">
        <f t="shared" ref="S450:S513" si="30">(((J450/60)/60)/24)+DATE(1970,1,1)</f>
        <v>41753.758043981477</v>
      </c>
      <c r="T450" s="11">
        <f t="shared" ref="T450:T513" si="31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s="7" t="s">
        <v>8310</v>
      </c>
      <c r="R451" t="s">
        <v>8316</v>
      </c>
      <c r="S451" s="11">
        <f t="shared" si="30"/>
        <v>41534.568113425928</v>
      </c>
      <c r="T451" s="11">
        <f t="shared" si="31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s="7" t="s">
        <v>8310</v>
      </c>
      <c r="R452" t="s">
        <v>8316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s="7" t="s">
        <v>8310</v>
      </c>
      <c r="R453" t="s">
        <v>8316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s="7" t="s">
        <v>8310</v>
      </c>
      <c r="R454" t="s">
        <v>8316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s="7" t="s">
        <v>8310</v>
      </c>
      <c r="R455" t="s">
        <v>8316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s="7" t="s">
        <v>8310</v>
      </c>
      <c r="R456" t="s">
        <v>8316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s="7" t="s">
        <v>8310</v>
      </c>
      <c r="R457" t="s">
        <v>8316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s="7" t="s">
        <v>8310</v>
      </c>
      <c r="R458" t="s">
        <v>8316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s="7" t="s">
        <v>8310</v>
      </c>
      <c r="R459" t="s">
        <v>8316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s="7" t="s">
        <v>8310</v>
      </c>
      <c r="R460" t="s">
        <v>8316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s="7" t="s">
        <v>8310</v>
      </c>
      <c r="R461" t="s">
        <v>8316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s="7" t="s">
        <v>8310</v>
      </c>
      <c r="R462" t="s">
        <v>8316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s="7" t="s">
        <v>8310</v>
      </c>
      <c r="R463" t="s">
        <v>8316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s="7" t="s">
        <v>8310</v>
      </c>
      <c r="R464" t="s">
        <v>8316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s="7" t="s">
        <v>8310</v>
      </c>
      <c r="R465" t="s">
        <v>8316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s="7" t="s">
        <v>8310</v>
      </c>
      <c r="R466" t="s">
        <v>8316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s="7" t="s">
        <v>8310</v>
      </c>
      <c r="R467" t="s">
        <v>8316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s="7" t="s">
        <v>8310</v>
      </c>
      <c r="R468" t="s">
        <v>8316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s="7" t="s">
        <v>8310</v>
      </c>
      <c r="R469" t="s">
        <v>8316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s="7" t="s">
        <v>8310</v>
      </c>
      <c r="R470" t="s">
        <v>8316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s="7" t="s">
        <v>8310</v>
      </c>
      <c r="R471" t="s">
        <v>8316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s="7" t="s">
        <v>8310</v>
      </c>
      <c r="R472" t="s">
        <v>8316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s="7" t="s">
        <v>8310</v>
      </c>
      <c r="R473" t="s">
        <v>8316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s="7" t="s">
        <v>8310</v>
      </c>
      <c r="R474" t="s">
        <v>8316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s="7" t="s">
        <v>8310</v>
      </c>
      <c r="R475" t="s">
        <v>8316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s="7" t="s">
        <v>8310</v>
      </c>
      <c r="R476" t="s">
        <v>8316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s="7" t="s">
        <v>8310</v>
      </c>
      <c r="R477" t="s">
        <v>8316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s="7" t="s">
        <v>8310</v>
      </c>
      <c r="R478" t="s">
        <v>8316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s="7" t="s">
        <v>8310</v>
      </c>
      <c r="R479" t="s">
        <v>8316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s="7" t="s">
        <v>8310</v>
      </c>
      <c r="R480" t="s">
        <v>8316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s="7" t="s">
        <v>8310</v>
      </c>
      <c r="R481" t="s">
        <v>8316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s="7" t="s">
        <v>8310</v>
      </c>
      <c r="R482" t="s">
        <v>8316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s="7" t="s">
        <v>8310</v>
      </c>
      <c r="R483" t="s">
        <v>8316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s="7" t="s">
        <v>8310</v>
      </c>
      <c r="R484" t="s">
        <v>8316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s="7" t="s">
        <v>8310</v>
      </c>
      <c r="R485" t="s">
        <v>8316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s="7" t="s">
        <v>8310</v>
      </c>
      <c r="R486" t="s">
        <v>8316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s="7" t="s">
        <v>8310</v>
      </c>
      <c r="R487" t="s">
        <v>8316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s="7" t="s">
        <v>8310</v>
      </c>
      <c r="R488" t="s">
        <v>8316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s="7" t="s">
        <v>8310</v>
      </c>
      <c r="R489" t="s">
        <v>8316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s="7" t="s">
        <v>8310</v>
      </c>
      <c r="R490" t="s">
        <v>8316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s="7" t="s">
        <v>8310</v>
      </c>
      <c r="R491" t="s">
        <v>8316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s="7" t="s">
        <v>8310</v>
      </c>
      <c r="R492" t="s">
        <v>8316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s="7" t="s">
        <v>8310</v>
      </c>
      <c r="R493" t="s">
        <v>8316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s="7" t="s">
        <v>8310</v>
      </c>
      <c r="R494" t="s">
        <v>8316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s="7" t="s">
        <v>8310</v>
      </c>
      <c r="R495" t="s">
        <v>8316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s="7" t="s">
        <v>8310</v>
      </c>
      <c r="R496" t="s">
        <v>8316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s="7" t="s">
        <v>8310</v>
      </c>
      <c r="R497" t="s">
        <v>8316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s="7" t="s">
        <v>8310</v>
      </c>
      <c r="R498" t="s">
        <v>8316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s="7" t="s">
        <v>8310</v>
      </c>
      <c r="R499" t="s">
        <v>8316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s="7" t="s">
        <v>8310</v>
      </c>
      <c r="R500" t="s">
        <v>8316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s="7" t="s">
        <v>8310</v>
      </c>
      <c r="R501" t="s">
        <v>8316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s="7" t="s">
        <v>8310</v>
      </c>
      <c r="R502" t="s">
        <v>8316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s="7" t="s">
        <v>8310</v>
      </c>
      <c r="R503" t="s">
        <v>8316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s="7" t="s">
        <v>8310</v>
      </c>
      <c r="R504" t="s">
        <v>8316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s="7" t="s">
        <v>8310</v>
      </c>
      <c r="R505" t="s">
        <v>8316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s="7" t="s">
        <v>8310</v>
      </c>
      <c r="R506" t="s">
        <v>8316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s="7" t="s">
        <v>8310</v>
      </c>
      <c r="R507" t="s">
        <v>8316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s="7" t="s">
        <v>8310</v>
      </c>
      <c r="R508" t="s">
        <v>8316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s="7" t="s">
        <v>8310</v>
      </c>
      <c r="R509" t="s">
        <v>8316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s="7" t="s">
        <v>8310</v>
      </c>
      <c r="R510" t="s">
        <v>8316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s="7" t="s">
        <v>8310</v>
      </c>
      <c r="R511" t="s">
        <v>8316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s="7" t="s">
        <v>8310</v>
      </c>
      <c r="R512" t="s">
        <v>8316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s="7" t="s">
        <v>8310</v>
      </c>
      <c r="R513" t="s">
        <v>8316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E514/L514</f>
        <v>5.5</v>
      </c>
      <c r="Q514" s="7" t="s">
        <v>8310</v>
      </c>
      <c r="R514" t="s">
        <v>8316</v>
      </c>
      <c r="S514" s="11">
        <f t="shared" ref="S514:S577" si="34">(((J514/60)/60)/24)+DATE(1970,1,1)</f>
        <v>42649.742210648154</v>
      </c>
      <c r="T514" s="11">
        <f t="shared" ref="T514:T577" si="35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s="7" t="s">
        <v>8310</v>
      </c>
      <c r="R515" t="s">
        <v>8316</v>
      </c>
      <c r="S515" s="11">
        <f t="shared" si="34"/>
        <v>42552.653993055559</v>
      </c>
      <c r="T515" s="11">
        <f t="shared" si="35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s="7" t="s">
        <v>8310</v>
      </c>
      <c r="R516" t="s">
        <v>8316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s="7" t="s">
        <v>8310</v>
      </c>
      <c r="R517" t="s">
        <v>8316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s="7" t="s">
        <v>8310</v>
      </c>
      <c r="R518" t="s">
        <v>8316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s="7" t="s">
        <v>8310</v>
      </c>
      <c r="R519" t="s">
        <v>8316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s="7" t="s">
        <v>8310</v>
      </c>
      <c r="R520" t="s">
        <v>8316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s="7" t="s">
        <v>8310</v>
      </c>
      <c r="R521" t="s">
        <v>8316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s="7" t="s">
        <v>8317</v>
      </c>
      <c r="R522" t="s">
        <v>8318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s="7" t="s">
        <v>8317</v>
      </c>
      <c r="R523" t="s">
        <v>8318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s="7" t="s">
        <v>8317</v>
      </c>
      <c r="R524" t="s">
        <v>8318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s="7" t="s">
        <v>8317</v>
      </c>
      <c r="R525" t="s">
        <v>8318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s="7" t="s">
        <v>8317</v>
      </c>
      <c r="R526" t="s">
        <v>8318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s="7" t="s">
        <v>8317</v>
      </c>
      <c r="R527" t="s">
        <v>8318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s="7" t="s">
        <v>8317</v>
      </c>
      <c r="R528" t="s">
        <v>8318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s="7" t="s">
        <v>8317</v>
      </c>
      <c r="R529" t="s">
        <v>8318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s="7" t="s">
        <v>8317</v>
      </c>
      <c r="R530" t="s">
        <v>8318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s="7" t="s">
        <v>8317</v>
      </c>
      <c r="R531" t="s">
        <v>8318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s="7" t="s">
        <v>8317</v>
      </c>
      <c r="R532" t="s">
        <v>8318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s="7" t="s">
        <v>8317</v>
      </c>
      <c r="R533" t="s">
        <v>8318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s="7" t="s">
        <v>8317</v>
      </c>
      <c r="R534" t="s">
        <v>8318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s="7" t="s">
        <v>8317</v>
      </c>
      <c r="R535" t="s">
        <v>8318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s="7" t="s">
        <v>8317</v>
      </c>
      <c r="R536" t="s">
        <v>8318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s="7" t="s">
        <v>8317</v>
      </c>
      <c r="R537" t="s">
        <v>8318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s="7" t="s">
        <v>8317</v>
      </c>
      <c r="R538" t="s">
        <v>8318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s="7" t="s">
        <v>8317</v>
      </c>
      <c r="R539" t="s">
        <v>8318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s="7" t="s">
        <v>8317</v>
      </c>
      <c r="R540" t="s">
        <v>8318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s="7" t="s">
        <v>8317</v>
      </c>
      <c r="R541" t="s">
        <v>8318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s="7" t="s">
        <v>8319</v>
      </c>
      <c r="R542" t="s">
        <v>8320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s="7" t="s">
        <v>8319</v>
      </c>
      <c r="R543" t="s">
        <v>8320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s="7" t="s">
        <v>8319</v>
      </c>
      <c r="R544" t="s">
        <v>8320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s="7" t="s">
        <v>8319</v>
      </c>
      <c r="R545" t="s">
        <v>8320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s="7" t="s">
        <v>8319</v>
      </c>
      <c r="R546" t="s">
        <v>8320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s="7" t="s">
        <v>8319</v>
      </c>
      <c r="R547" t="s">
        <v>8320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s="7" t="s">
        <v>8319</v>
      </c>
      <c r="R548" t="s">
        <v>8320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s="7" t="s">
        <v>8319</v>
      </c>
      <c r="R549" t="s">
        <v>8320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s="7" t="s">
        <v>8319</v>
      </c>
      <c r="R550" t="s">
        <v>8320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s="7" t="s">
        <v>8319</v>
      </c>
      <c r="R551" t="s">
        <v>8320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s="7" t="s">
        <v>8319</v>
      </c>
      <c r="R552" t="s">
        <v>8320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s="7" t="s">
        <v>8319</v>
      </c>
      <c r="R553" t="s">
        <v>8320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s="7" t="s">
        <v>8319</v>
      </c>
      <c r="R554" t="s">
        <v>8320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s="7" t="s">
        <v>8319</v>
      </c>
      <c r="R555" t="s">
        <v>8320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s="7" t="s">
        <v>8319</v>
      </c>
      <c r="R556" t="s">
        <v>8320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s="7" t="s">
        <v>8319</v>
      </c>
      <c r="R557" t="s">
        <v>8320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s="7" t="s">
        <v>8319</v>
      </c>
      <c r="R558" t="s">
        <v>8320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s="7" t="s">
        <v>8319</v>
      </c>
      <c r="R559" t="s">
        <v>8320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s="7" t="s">
        <v>8319</v>
      </c>
      <c r="R560" t="s">
        <v>8320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s="7" t="s">
        <v>8319</v>
      </c>
      <c r="R561" t="s">
        <v>8320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s="7" t="s">
        <v>8319</v>
      </c>
      <c r="R562" t="s">
        <v>8320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s="7" t="s">
        <v>8319</v>
      </c>
      <c r="R563" t="s">
        <v>8320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s="7" t="s">
        <v>8319</v>
      </c>
      <c r="R564" t="s">
        <v>8320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s="7" t="s">
        <v>8319</v>
      </c>
      <c r="R565" t="s">
        <v>8320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s="7" t="s">
        <v>8319</v>
      </c>
      <c r="R566" t="s">
        <v>8320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s="7" t="s">
        <v>8319</v>
      </c>
      <c r="R567" t="s">
        <v>8320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s="7" t="s">
        <v>8319</v>
      </c>
      <c r="R568" t="s">
        <v>8320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s="7" t="s">
        <v>8319</v>
      </c>
      <c r="R569" t="s">
        <v>8320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s="7" t="s">
        <v>8319</v>
      </c>
      <c r="R570" t="s">
        <v>8320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s="7" t="s">
        <v>8319</v>
      </c>
      <c r="R571" t="s">
        <v>8320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s="7" t="s">
        <v>8319</v>
      </c>
      <c r="R572" t="s">
        <v>8320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s="7" t="s">
        <v>8319</v>
      </c>
      <c r="R573" t="s">
        <v>8320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7" t="s">
        <v>8319</v>
      </c>
      <c r="R574" t="s">
        <v>8320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s="7" t="s">
        <v>8319</v>
      </c>
      <c r="R575" t="s">
        <v>8320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s="7" t="s">
        <v>8319</v>
      </c>
      <c r="R576" t="s">
        <v>8320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s="7" t="s">
        <v>8319</v>
      </c>
      <c r="R577" t="s">
        <v>8320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E578/L578</f>
        <v>1</v>
      </c>
      <c r="Q578" s="7" t="s">
        <v>8319</v>
      </c>
      <c r="R578" t="s">
        <v>8320</v>
      </c>
      <c r="S578" s="11">
        <f t="shared" ref="S578:S641" si="38">(((J578/60)/60)/24)+DATE(1970,1,1)</f>
        <v>42031.471666666665</v>
      </c>
      <c r="T578" s="11">
        <f t="shared" ref="T578:T641" si="39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s="7" t="s">
        <v>8319</v>
      </c>
      <c r="R579" t="s">
        <v>8320</v>
      </c>
      <c r="S579" s="11">
        <f t="shared" si="38"/>
        <v>42450.589143518519</v>
      </c>
      <c r="T579" s="11">
        <f t="shared" si="39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s="7" t="s">
        <v>8319</v>
      </c>
      <c r="R580" t="s">
        <v>8320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s="7" t="s">
        <v>8319</v>
      </c>
      <c r="R581" t="s">
        <v>8320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s="7" t="s">
        <v>8319</v>
      </c>
      <c r="R582" t="s">
        <v>8320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s="7" t="s">
        <v>8319</v>
      </c>
      <c r="R583" t="s">
        <v>8320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s="7" t="s">
        <v>8319</v>
      </c>
      <c r="R584" t="s">
        <v>8320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s="7" t="s">
        <v>8319</v>
      </c>
      <c r="R585" t="s">
        <v>8320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s="7" t="s">
        <v>8319</v>
      </c>
      <c r="R586" t="s">
        <v>8320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s="7" t="s">
        <v>8319</v>
      </c>
      <c r="R587" t="s">
        <v>8320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s="7" t="s">
        <v>8319</v>
      </c>
      <c r="R588" t="s">
        <v>8320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s="7" t="s">
        <v>8319</v>
      </c>
      <c r="R589" t="s">
        <v>8320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s="7" t="s">
        <v>8319</v>
      </c>
      <c r="R590" t="s">
        <v>8320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s="7" t="s">
        <v>8319</v>
      </c>
      <c r="R591" t="s">
        <v>8320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s="7" t="s">
        <v>8319</v>
      </c>
      <c r="R592" t="s">
        <v>8320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s="7" t="s">
        <v>8319</v>
      </c>
      <c r="R593" t="s">
        <v>8320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s="7" t="s">
        <v>8319</v>
      </c>
      <c r="R594" t="s">
        <v>8320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s="7" t="s">
        <v>8319</v>
      </c>
      <c r="R595" t="s">
        <v>8320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s="7" t="s">
        <v>8319</v>
      </c>
      <c r="R596" t="s">
        <v>8320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s="7" t="s">
        <v>8319</v>
      </c>
      <c r="R597" t="s">
        <v>8320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s="7" t="s">
        <v>8319</v>
      </c>
      <c r="R598" t="s">
        <v>8320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s="7" t="s">
        <v>8319</v>
      </c>
      <c r="R599" t="s">
        <v>8320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s="7" t="s">
        <v>8319</v>
      </c>
      <c r="R600" t="s">
        <v>8320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s="7" t="s">
        <v>8319</v>
      </c>
      <c r="R601" t="s">
        <v>8320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s="7" t="s">
        <v>8319</v>
      </c>
      <c r="R602" t="s">
        <v>8320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s="7" t="s">
        <v>8319</v>
      </c>
      <c r="R603" t="s">
        <v>8320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s="7" t="s">
        <v>8319</v>
      </c>
      <c r="R604" t="s">
        <v>8320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s="7" t="s">
        <v>8319</v>
      </c>
      <c r="R605" t="s">
        <v>8320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s="7" t="s">
        <v>8319</v>
      </c>
      <c r="R606" t="s">
        <v>8320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s="7" t="s">
        <v>8319</v>
      </c>
      <c r="R607" t="s">
        <v>8320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s="7" t="s">
        <v>8319</v>
      </c>
      <c r="R608" t="s">
        <v>8320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s="7" t="s">
        <v>8319</v>
      </c>
      <c r="R609" t="s">
        <v>8320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s="7" t="s">
        <v>8319</v>
      </c>
      <c r="R610" t="s">
        <v>8320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s="7" t="s">
        <v>8319</v>
      </c>
      <c r="R611" t="s">
        <v>8320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s="7" t="s">
        <v>8319</v>
      </c>
      <c r="R612" t="s">
        <v>8320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s="7" t="s">
        <v>8319</v>
      </c>
      <c r="R613" t="s">
        <v>8320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s="7" t="s">
        <v>8319</v>
      </c>
      <c r="R614" t="s">
        <v>8320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s="7" t="s">
        <v>8319</v>
      </c>
      <c r="R615" t="s">
        <v>8320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s="7" t="s">
        <v>8319</v>
      </c>
      <c r="R616" t="s">
        <v>8320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s="7" t="s">
        <v>8319</v>
      </c>
      <c r="R617" t="s">
        <v>8320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s="7" t="s">
        <v>8319</v>
      </c>
      <c r="R618" t="s">
        <v>8320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s="7" t="s">
        <v>8319</v>
      </c>
      <c r="R619" t="s">
        <v>8320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s="7" t="s">
        <v>8319</v>
      </c>
      <c r="R620" t="s">
        <v>8320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s="7" t="s">
        <v>8319</v>
      </c>
      <c r="R621" t="s">
        <v>8320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s="7" t="s">
        <v>8319</v>
      </c>
      <c r="R622" t="s">
        <v>8320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s="7" t="s">
        <v>8319</v>
      </c>
      <c r="R623" t="s">
        <v>8320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s="7" t="s">
        <v>8319</v>
      </c>
      <c r="R624" t="s">
        <v>8320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s="7" t="s">
        <v>8319</v>
      </c>
      <c r="R625" t="s">
        <v>8320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s="7" t="s">
        <v>8319</v>
      </c>
      <c r="R626" t="s">
        <v>8320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s="7" t="s">
        <v>8319</v>
      </c>
      <c r="R627" t="s">
        <v>8320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s="7" t="s">
        <v>8319</v>
      </c>
      <c r="R628" t="s">
        <v>8320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s="7" t="s">
        <v>8319</v>
      </c>
      <c r="R629" t="s">
        <v>8320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7" t="s">
        <v>8319</v>
      </c>
      <c r="R630" t="s">
        <v>8320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s="7" t="s">
        <v>8319</v>
      </c>
      <c r="R631" t="s">
        <v>8320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s="7" t="s">
        <v>8319</v>
      </c>
      <c r="R632" t="s">
        <v>8320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s="7" t="s">
        <v>8319</v>
      </c>
      <c r="R633" t="s">
        <v>8320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s="7" t="s">
        <v>8319</v>
      </c>
      <c r="R634" t="s">
        <v>8320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s="7" t="s">
        <v>8319</v>
      </c>
      <c r="R635" t="s">
        <v>8320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s="7" t="s">
        <v>8319</v>
      </c>
      <c r="R636" t="s">
        <v>8320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s="7" t="s">
        <v>8319</v>
      </c>
      <c r="R637" t="s">
        <v>8320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s="7" t="s">
        <v>8319</v>
      </c>
      <c r="R638" t="s">
        <v>8320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s="7" t="s">
        <v>8319</v>
      </c>
      <c r="R639" t="s">
        <v>8320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s="7" t="s">
        <v>8319</v>
      </c>
      <c r="R640" t="s">
        <v>8320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s="7" t="s">
        <v>8319</v>
      </c>
      <c r="R641" t="s">
        <v>8320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E642/L642</f>
        <v>50.5</v>
      </c>
      <c r="Q642" s="7" t="s">
        <v>8319</v>
      </c>
      <c r="R642" t="s">
        <v>8321</v>
      </c>
      <c r="S642" s="11">
        <f t="shared" ref="S642:S705" si="42">(((J642/60)/60)/24)+DATE(1970,1,1)</f>
        <v>42683.420312500006</v>
      </c>
      <c r="T642" s="11">
        <f t="shared" ref="T642:T705" si="43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s="7" t="s">
        <v>8319</v>
      </c>
      <c r="R643" t="s">
        <v>8321</v>
      </c>
      <c r="S643" s="11">
        <f t="shared" si="42"/>
        <v>42199.57</v>
      </c>
      <c r="T643" s="11">
        <f t="shared" si="43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s="7" t="s">
        <v>8319</v>
      </c>
      <c r="R644" t="s">
        <v>8321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s="7" t="s">
        <v>8319</v>
      </c>
      <c r="R645" t="s">
        <v>8321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s="7" t="s">
        <v>8319</v>
      </c>
      <c r="R646" t="s">
        <v>8321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s="7" t="s">
        <v>8319</v>
      </c>
      <c r="R647" t="s">
        <v>8321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s="7" t="s">
        <v>8319</v>
      </c>
      <c r="R648" t="s">
        <v>8321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s="7" t="s">
        <v>8319</v>
      </c>
      <c r="R649" t="s">
        <v>8321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s="7" t="s">
        <v>8319</v>
      </c>
      <c r="R650" t="s">
        <v>8321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s="7" t="s">
        <v>8319</v>
      </c>
      <c r="R651" t="s">
        <v>8321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s="7" t="s">
        <v>8319</v>
      </c>
      <c r="R652" t="s">
        <v>8321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s="7" t="s">
        <v>8319</v>
      </c>
      <c r="R653" t="s">
        <v>8321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s="7" t="s">
        <v>8319</v>
      </c>
      <c r="R654" t="s">
        <v>8321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s="7" t="s">
        <v>8319</v>
      </c>
      <c r="R655" t="s">
        <v>8321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s="7" t="s">
        <v>8319</v>
      </c>
      <c r="R656" t="s">
        <v>8321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s="7" t="s">
        <v>8319</v>
      </c>
      <c r="R657" t="s">
        <v>8321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s="7" t="s">
        <v>8319</v>
      </c>
      <c r="R658" t="s">
        <v>8321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s="7" t="s">
        <v>8319</v>
      </c>
      <c r="R659" t="s">
        <v>8321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s="7" t="s">
        <v>8319</v>
      </c>
      <c r="R660" t="s">
        <v>8321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s="7" t="s">
        <v>8319</v>
      </c>
      <c r="R661" t="s">
        <v>8321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s="7" t="s">
        <v>8319</v>
      </c>
      <c r="R662" t="s">
        <v>8321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s="7" t="s">
        <v>8319</v>
      </c>
      <c r="R663" t="s">
        <v>8321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s="7" t="s">
        <v>8319</v>
      </c>
      <c r="R664" t="s">
        <v>8321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s="7" t="s">
        <v>8319</v>
      </c>
      <c r="R665" t="s">
        <v>8321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s="7" t="s">
        <v>8319</v>
      </c>
      <c r="R666" t="s">
        <v>8321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s="7" t="s">
        <v>8319</v>
      </c>
      <c r="R667" t="s">
        <v>8321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s="7" t="s">
        <v>8319</v>
      </c>
      <c r="R668" t="s">
        <v>8321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s="7" t="s">
        <v>8319</v>
      </c>
      <c r="R669" t="s">
        <v>8321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s="7" t="s">
        <v>8319</v>
      </c>
      <c r="R670" t="s">
        <v>8321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s="7" t="s">
        <v>8319</v>
      </c>
      <c r="R671" t="s">
        <v>8321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s="7" t="s">
        <v>8319</v>
      </c>
      <c r="R672" t="s">
        <v>8321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s="7" t="s">
        <v>8319</v>
      </c>
      <c r="R673" t="s">
        <v>8321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s="7" t="s">
        <v>8319</v>
      </c>
      <c r="R674" t="s">
        <v>8321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s="7" t="s">
        <v>8319</v>
      </c>
      <c r="R675" t="s">
        <v>8321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s="7" t="s">
        <v>8319</v>
      </c>
      <c r="R676" t="s">
        <v>8321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s="7" t="s">
        <v>8319</v>
      </c>
      <c r="R677" t="s">
        <v>8321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s="7" t="s">
        <v>8319</v>
      </c>
      <c r="R678" t="s">
        <v>8321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s="7" t="s">
        <v>8319</v>
      </c>
      <c r="R679" t="s">
        <v>8321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s="7" t="s">
        <v>8319</v>
      </c>
      <c r="R680" t="s">
        <v>8321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s="7" t="s">
        <v>8319</v>
      </c>
      <c r="R681" t="s">
        <v>8321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s="7" t="s">
        <v>8319</v>
      </c>
      <c r="R682" t="s">
        <v>8321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s="7" t="s">
        <v>8319</v>
      </c>
      <c r="R683" t="s">
        <v>8321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s="7" t="s">
        <v>8319</v>
      </c>
      <c r="R684" t="s">
        <v>8321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s="7" t="s">
        <v>8319</v>
      </c>
      <c r="R685" t="s">
        <v>8321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s="7" t="s">
        <v>8319</v>
      </c>
      <c r="R686" t="s">
        <v>8321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s="7" t="s">
        <v>8319</v>
      </c>
      <c r="R687" t="s">
        <v>8321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s="7" t="s">
        <v>8319</v>
      </c>
      <c r="R688" t="s">
        <v>8321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s="7" t="s">
        <v>8319</v>
      </c>
      <c r="R689" t="s">
        <v>8321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s="7" t="s">
        <v>8319</v>
      </c>
      <c r="R690" t="s">
        <v>8321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s="7" t="s">
        <v>8319</v>
      </c>
      <c r="R691" t="s">
        <v>8321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s="7" t="s">
        <v>8319</v>
      </c>
      <c r="R692" t="s">
        <v>8321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s="7" t="s">
        <v>8319</v>
      </c>
      <c r="R693" t="s">
        <v>8321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s="7" t="s">
        <v>8319</v>
      </c>
      <c r="R694" t="s">
        <v>8321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s="7" t="s">
        <v>8319</v>
      </c>
      <c r="R695" t="s">
        <v>8321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s="7" t="s">
        <v>8319</v>
      </c>
      <c r="R696" t="s">
        <v>8321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s="7" t="s">
        <v>8319</v>
      </c>
      <c r="R697" t="s">
        <v>8321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s="7" t="s">
        <v>8319</v>
      </c>
      <c r="R698" t="s">
        <v>8321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s="7" t="s">
        <v>8319</v>
      </c>
      <c r="R699" t="s">
        <v>8321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s="7" t="s">
        <v>8319</v>
      </c>
      <c r="R700" t="s">
        <v>8321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s="7" t="s">
        <v>8319</v>
      </c>
      <c r="R701" t="s">
        <v>8321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s="7" t="s">
        <v>8319</v>
      </c>
      <c r="R702" t="s">
        <v>8321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s="7" t="s">
        <v>8319</v>
      </c>
      <c r="R703" t="s">
        <v>8321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s="7" t="s">
        <v>8319</v>
      </c>
      <c r="R704" t="s">
        <v>8321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s="7" t="s">
        <v>8319</v>
      </c>
      <c r="R705" t="s">
        <v>8321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E706/L706</f>
        <v>120.25</v>
      </c>
      <c r="Q706" s="7" t="s">
        <v>8319</v>
      </c>
      <c r="R706" t="s">
        <v>8321</v>
      </c>
      <c r="S706" s="11">
        <f t="shared" ref="S706:S769" si="46">(((J706/60)/60)/24)+DATE(1970,1,1)</f>
        <v>42726.192916666667</v>
      </c>
      <c r="T706" s="11">
        <f t="shared" ref="T706:T769" si="47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s="7" t="s">
        <v>8319</v>
      </c>
      <c r="R707" t="s">
        <v>8321</v>
      </c>
      <c r="S707" s="11">
        <f t="shared" si="46"/>
        <v>42726.491643518515</v>
      </c>
      <c r="T707" s="11">
        <f t="shared" si="47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s="7" t="s">
        <v>8319</v>
      </c>
      <c r="R708" t="s">
        <v>8321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s="7" t="s">
        <v>8319</v>
      </c>
      <c r="R709" t="s">
        <v>8321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s="7" t="s">
        <v>8319</v>
      </c>
      <c r="R710" t="s">
        <v>8321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s="7" t="s">
        <v>8319</v>
      </c>
      <c r="R711" t="s">
        <v>8321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s="7" t="s">
        <v>8319</v>
      </c>
      <c r="R712" t="s">
        <v>8321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s="7" t="s">
        <v>8319</v>
      </c>
      <c r="R713" t="s">
        <v>8321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s="7" t="s">
        <v>8319</v>
      </c>
      <c r="R714" t="s">
        <v>8321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s="7" t="s">
        <v>8319</v>
      </c>
      <c r="R715" t="s">
        <v>8321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s="7" t="s">
        <v>8319</v>
      </c>
      <c r="R716" t="s">
        <v>8321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s="7" t="s">
        <v>8319</v>
      </c>
      <c r="R717" t="s">
        <v>8321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s="7" t="s">
        <v>8319</v>
      </c>
      <c r="R718" t="s">
        <v>8321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s="7" t="s">
        <v>8319</v>
      </c>
      <c r="R719" t="s">
        <v>8321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s="7" t="s">
        <v>8319</v>
      </c>
      <c r="R720" t="s">
        <v>8321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s="7" t="s">
        <v>8319</v>
      </c>
      <c r="R721" t="s">
        <v>8321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s="7" t="s">
        <v>8322</v>
      </c>
      <c r="R722" t="s">
        <v>8323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s="7" t="s">
        <v>8322</v>
      </c>
      <c r="R723" t="s">
        <v>8323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s="7" t="s">
        <v>8322</v>
      </c>
      <c r="R724" t="s">
        <v>8323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s="7" t="s">
        <v>8322</v>
      </c>
      <c r="R725" t="s">
        <v>8323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s="7" t="s">
        <v>8322</v>
      </c>
      <c r="R726" t="s">
        <v>8323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s="7" t="s">
        <v>8322</v>
      </c>
      <c r="R727" t="s">
        <v>8323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s="7" t="s">
        <v>8322</v>
      </c>
      <c r="R728" t="s">
        <v>8323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s="7" t="s">
        <v>8322</v>
      </c>
      <c r="R729" t="s">
        <v>8323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s="7" t="s">
        <v>8322</v>
      </c>
      <c r="R730" t="s">
        <v>8323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s="7" t="s">
        <v>8322</v>
      </c>
      <c r="R731" t="s">
        <v>8323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s="7" t="s">
        <v>8322</v>
      </c>
      <c r="R732" t="s">
        <v>8323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s="7" t="s">
        <v>8322</v>
      </c>
      <c r="R733" t="s">
        <v>8323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s="7" t="s">
        <v>8322</v>
      </c>
      <c r="R734" t="s">
        <v>8323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s="7" t="s">
        <v>8322</v>
      </c>
      <c r="R735" t="s">
        <v>8323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s="7" t="s">
        <v>8322</v>
      </c>
      <c r="R736" t="s">
        <v>8323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s="7" t="s">
        <v>8322</v>
      </c>
      <c r="R737" t="s">
        <v>8323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s="7" t="s">
        <v>8322</v>
      </c>
      <c r="R738" t="s">
        <v>8323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s="7" t="s">
        <v>8322</v>
      </c>
      <c r="R739" t="s">
        <v>8323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s="7" t="s">
        <v>8322</v>
      </c>
      <c r="R740" t="s">
        <v>8323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s="7" t="s">
        <v>8322</v>
      </c>
      <c r="R741" t="s">
        <v>8323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s="7" t="s">
        <v>8322</v>
      </c>
      <c r="R742" t="s">
        <v>8323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s="7" t="s">
        <v>8322</v>
      </c>
      <c r="R743" t="s">
        <v>8323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s="7" t="s">
        <v>8322</v>
      </c>
      <c r="R744" t="s">
        <v>8323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s="7" t="s">
        <v>8322</v>
      </c>
      <c r="R745" t="s">
        <v>8323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s="7" t="s">
        <v>8322</v>
      </c>
      <c r="R746" t="s">
        <v>8323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s="7" t="s">
        <v>8322</v>
      </c>
      <c r="R747" t="s">
        <v>8323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s="7" t="s">
        <v>8322</v>
      </c>
      <c r="R748" t="s">
        <v>8323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s="7" t="s">
        <v>8322</v>
      </c>
      <c r="R749" t="s">
        <v>8323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s="7" t="s">
        <v>8322</v>
      </c>
      <c r="R750" t="s">
        <v>8323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s="7" t="s">
        <v>8322</v>
      </c>
      <c r="R751" t="s">
        <v>8323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s="7" t="s">
        <v>8322</v>
      </c>
      <c r="R752" t="s">
        <v>8323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s="7" t="s">
        <v>8322</v>
      </c>
      <c r="R753" t="s">
        <v>8323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s="7" t="s">
        <v>8322</v>
      </c>
      <c r="R754" t="s">
        <v>8323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s="7" t="s">
        <v>8322</v>
      </c>
      <c r="R755" t="s">
        <v>8323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s="7" t="s">
        <v>8322</v>
      </c>
      <c r="R756" t="s">
        <v>8323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s="7" t="s">
        <v>8322</v>
      </c>
      <c r="R757" t="s">
        <v>8323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s="7" t="s">
        <v>8322</v>
      </c>
      <c r="R758" t="s">
        <v>8323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s="7" t="s">
        <v>8322</v>
      </c>
      <c r="R759" t="s">
        <v>8323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s="7" t="s">
        <v>8322</v>
      </c>
      <c r="R760" t="s">
        <v>8323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s="7" t="s">
        <v>8322</v>
      </c>
      <c r="R761" t="s">
        <v>8323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s="7" t="s">
        <v>8322</v>
      </c>
      <c r="R762" t="s">
        <v>8324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s="7" t="s">
        <v>8322</v>
      </c>
      <c r="R763" t="s">
        <v>8324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s="7" t="s">
        <v>8322</v>
      </c>
      <c r="R764" t="s">
        <v>8324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s="7" t="s">
        <v>8322</v>
      </c>
      <c r="R765" t="s">
        <v>8324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s="7" t="s">
        <v>8322</v>
      </c>
      <c r="R766" t="s">
        <v>8324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s="7" t="s">
        <v>8322</v>
      </c>
      <c r="R767" t="s">
        <v>8324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s="7" t="s">
        <v>8322</v>
      </c>
      <c r="R768" t="s">
        <v>8324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s="7" t="s">
        <v>8322</v>
      </c>
      <c r="R769" t="s">
        <v>8324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 t="e">
        <f t="shared" ref="P770:P833" si="49">E770/L770</f>
        <v>#DIV/0!</v>
      </c>
      <c r="Q770" s="7" t="s">
        <v>8322</v>
      </c>
      <c r="R770" t="s">
        <v>8324</v>
      </c>
      <c r="S770" s="11">
        <f t="shared" ref="S770:S833" si="50">(((J770/60)/60)/24)+DATE(1970,1,1)</f>
        <v>41594.207060185188</v>
      </c>
      <c r="T770" s="11">
        <f t="shared" ref="T770:T833" si="51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s="7" t="s">
        <v>8322</v>
      </c>
      <c r="R771" t="s">
        <v>8324</v>
      </c>
      <c r="S771" s="11">
        <f t="shared" si="50"/>
        <v>41604.996458333335</v>
      </c>
      <c r="T771" s="11">
        <f t="shared" si="51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s="7" t="s">
        <v>8322</v>
      </c>
      <c r="R772" t="s">
        <v>8324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s="7" t="s">
        <v>8322</v>
      </c>
      <c r="R773" t="s">
        <v>8324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s="7" t="s">
        <v>8322</v>
      </c>
      <c r="R774" t="s">
        <v>8324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s="7" t="s">
        <v>8322</v>
      </c>
      <c r="R775" t="s">
        <v>8324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s="7" t="s">
        <v>8322</v>
      </c>
      <c r="R776" t="s">
        <v>8324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s="7" t="s">
        <v>8322</v>
      </c>
      <c r="R777" t="s">
        <v>8324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s="7" t="s">
        <v>8322</v>
      </c>
      <c r="R778" t="s">
        <v>8324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s="7" t="s">
        <v>8322</v>
      </c>
      <c r="R779" t="s">
        <v>8324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s="7" t="s">
        <v>8322</v>
      </c>
      <c r="R780" t="s">
        <v>8324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s="7" t="s">
        <v>8322</v>
      </c>
      <c r="R781" t="s">
        <v>8324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s="7" t="s">
        <v>8325</v>
      </c>
      <c r="R782" t="s">
        <v>8326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s="7" t="s">
        <v>8325</v>
      </c>
      <c r="R783" t="s">
        <v>8326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s="7" t="s">
        <v>8325</v>
      </c>
      <c r="R784" t="s">
        <v>8326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s="7" t="s">
        <v>8325</v>
      </c>
      <c r="R785" t="s">
        <v>8326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s="7" t="s">
        <v>8325</v>
      </c>
      <c r="R786" t="s">
        <v>8326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s="7" t="s">
        <v>8325</v>
      </c>
      <c r="R787" t="s">
        <v>8326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s="7" t="s">
        <v>8325</v>
      </c>
      <c r="R788" t="s">
        <v>8326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s="7" t="s">
        <v>8325</v>
      </c>
      <c r="R789" t="s">
        <v>8326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s="7" t="s">
        <v>8325</v>
      </c>
      <c r="R790" t="s">
        <v>8326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s="7" t="s">
        <v>8325</v>
      </c>
      <c r="R791" t="s">
        <v>8326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s="7" t="s">
        <v>8325</v>
      </c>
      <c r="R792" t="s">
        <v>8326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s="7" t="s">
        <v>8325</v>
      </c>
      <c r="R793" t="s">
        <v>8326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s="7" t="s">
        <v>8325</v>
      </c>
      <c r="R794" t="s">
        <v>8326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s="7" t="s">
        <v>8325</v>
      </c>
      <c r="R795" t="s">
        <v>8326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s="7" t="s">
        <v>8325</v>
      </c>
      <c r="R796" t="s">
        <v>8326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s="7" t="s">
        <v>8325</v>
      </c>
      <c r="R797" t="s">
        <v>8326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s="7" t="s">
        <v>8325</v>
      </c>
      <c r="R798" t="s">
        <v>8326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s="7" t="s">
        <v>8325</v>
      </c>
      <c r="R799" t="s">
        <v>8326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s="7" t="s">
        <v>8325</v>
      </c>
      <c r="R800" t="s">
        <v>8326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s="7" t="s">
        <v>8325</v>
      </c>
      <c r="R801" t="s">
        <v>8326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s="7" t="s">
        <v>8325</v>
      </c>
      <c r="R802" t="s">
        <v>8326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s="7" t="s">
        <v>8325</v>
      </c>
      <c r="R803" t="s">
        <v>8326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s="7" t="s">
        <v>8325</v>
      </c>
      <c r="R804" t="s">
        <v>8326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s="7" t="s">
        <v>8325</v>
      </c>
      <c r="R805" t="s">
        <v>8326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s="7" t="s">
        <v>8325</v>
      </c>
      <c r="R806" t="s">
        <v>8326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s="7" t="s">
        <v>8325</v>
      </c>
      <c r="R807" t="s">
        <v>8326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s="7" t="s">
        <v>8325</v>
      </c>
      <c r="R808" t="s">
        <v>8326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s="7" t="s">
        <v>8325</v>
      </c>
      <c r="R809" t="s">
        <v>8326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s="7" t="s">
        <v>8325</v>
      </c>
      <c r="R810" t="s">
        <v>8326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s="7" t="s">
        <v>8325</v>
      </c>
      <c r="R811" t="s">
        <v>8326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s="7" t="s">
        <v>8325</v>
      </c>
      <c r="R812" t="s">
        <v>8326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s="7" t="s">
        <v>8325</v>
      </c>
      <c r="R813" t="s">
        <v>8326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s="7" t="s">
        <v>8325</v>
      </c>
      <c r="R814" t="s">
        <v>8326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s="7" t="s">
        <v>8325</v>
      </c>
      <c r="R815" t="s">
        <v>8326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s="7" t="s">
        <v>8325</v>
      </c>
      <c r="R816" t="s">
        <v>8326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s="7" t="s">
        <v>8325</v>
      </c>
      <c r="R817" t="s">
        <v>8326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s="7" t="s">
        <v>8325</v>
      </c>
      <c r="R818" t="s">
        <v>8326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s="7" t="s">
        <v>8325</v>
      </c>
      <c r="R819" t="s">
        <v>8326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s="7" t="s">
        <v>8325</v>
      </c>
      <c r="R820" t="s">
        <v>8326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s="7" t="s">
        <v>8325</v>
      </c>
      <c r="R821" t="s">
        <v>8326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s="7" t="s">
        <v>8325</v>
      </c>
      <c r="R822" t="s">
        <v>8326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s="7" t="s">
        <v>8325</v>
      </c>
      <c r="R823" t="s">
        <v>8326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s="7" t="s">
        <v>8325</v>
      </c>
      <c r="R824" t="s">
        <v>8326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s="7" t="s">
        <v>8325</v>
      </c>
      <c r="R825" t="s">
        <v>8326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s="7" t="s">
        <v>8325</v>
      </c>
      <c r="R826" t="s">
        <v>8326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s="7" t="s">
        <v>8325</v>
      </c>
      <c r="R827" t="s">
        <v>8326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s="7" t="s">
        <v>8325</v>
      </c>
      <c r="R828" t="s">
        <v>8326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s="7" t="s">
        <v>8325</v>
      </c>
      <c r="R829" t="s">
        <v>8326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s="7" t="s">
        <v>8325</v>
      </c>
      <c r="R830" t="s">
        <v>8326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s="7" t="s">
        <v>8325</v>
      </c>
      <c r="R831" t="s">
        <v>8326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s="7" t="s">
        <v>8325</v>
      </c>
      <c r="R832" t="s">
        <v>8326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s="7" t="s">
        <v>8325</v>
      </c>
      <c r="R833" t="s">
        <v>8326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E834/L834</f>
        <v>97.993896103896105</v>
      </c>
      <c r="Q834" s="7" t="s">
        <v>8325</v>
      </c>
      <c r="R834" t="s">
        <v>8326</v>
      </c>
      <c r="S834" s="11">
        <f t="shared" ref="S834:S897" si="54">(((J834/60)/60)/24)+DATE(1970,1,1)</f>
        <v>40869.675173611111</v>
      </c>
      <c r="T834" s="11">
        <f t="shared" ref="T834:T897" si="55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s="7" t="s">
        <v>8325</v>
      </c>
      <c r="R835" t="s">
        <v>8326</v>
      </c>
      <c r="S835" s="11">
        <f t="shared" si="54"/>
        <v>41718.878182870372</v>
      </c>
      <c r="T835" s="11">
        <f t="shared" si="55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s="7" t="s">
        <v>8325</v>
      </c>
      <c r="R836" t="s">
        <v>8326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s="7" t="s">
        <v>8325</v>
      </c>
      <c r="R837" t="s">
        <v>8326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s="7" t="s">
        <v>8325</v>
      </c>
      <c r="R838" t="s">
        <v>8326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s="7" t="s">
        <v>8325</v>
      </c>
      <c r="R839" t="s">
        <v>8326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s="7" t="s">
        <v>8325</v>
      </c>
      <c r="R840" t="s">
        <v>8326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s="7" t="s">
        <v>8325</v>
      </c>
      <c r="R841" t="s">
        <v>8326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s="7" t="s">
        <v>8325</v>
      </c>
      <c r="R842" t="s">
        <v>8327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s="7" t="s">
        <v>8325</v>
      </c>
      <c r="R843" t="s">
        <v>8327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s="7" t="s">
        <v>8325</v>
      </c>
      <c r="R844" t="s">
        <v>8327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s="7" t="s">
        <v>8325</v>
      </c>
      <c r="R845" t="s">
        <v>8327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s="7" t="s">
        <v>8325</v>
      </c>
      <c r="R846" t="s">
        <v>8327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s="7" t="s">
        <v>8325</v>
      </c>
      <c r="R847" t="s">
        <v>8327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s="7" t="s">
        <v>8325</v>
      </c>
      <c r="R848" t="s">
        <v>8327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s="7" t="s">
        <v>8325</v>
      </c>
      <c r="R849" t="s">
        <v>8327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s="7" t="s">
        <v>8325</v>
      </c>
      <c r="R850" t="s">
        <v>8327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s="7" t="s">
        <v>8325</v>
      </c>
      <c r="R851" t="s">
        <v>8327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s="7" t="s">
        <v>8325</v>
      </c>
      <c r="R852" t="s">
        <v>8327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s="7" t="s">
        <v>8325</v>
      </c>
      <c r="R853" t="s">
        <v>8327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s="7" t="s">
        <v>8325</v>
      </c>
      <c r="R854" t="s">
        <v>8327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s="7" t="s">
        <v>8325</v>
      </c>
      <c r="R855" t="s">
        <v>8327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s="7" t="s">
        <v>8325</v>
      </c>
      <c r="R856" t="s">
        <v>8327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s="7" t="s">
        <v>8325</v>
      </c>
      <c r="R857" t="s">
        <v>8327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s="7" t="s">
        <v>8325</v>
      </c>
      <c r="R858" t="s">
        <v>8327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s="7" t="s">
        <v>8325</v>
      </c>
      <c r="R859" t="s">
        <v>8327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s="7" t="s">
        <v>8325</v>
      </c>
      <c r="R860" t="s">
        <v>8327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s="7" t="s">
        <v>8325</v>
      </c>
      <c r="R861" t="s">
        <v>8327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s="7" t="s">
        <v>8325</v>
      </c>
      <c r="R862" t="s">
        <v>8328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s="7" t="s">
        <v>8325</v>
      </c>
      <c r="R863" t="s">
        <v>8328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s="7" t="s">
        <v>8325</v>
      </c>
      <c r="R864" t="s">
        <v>8328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s="7" t="s">
        <v>8325</v>
      </c>
      <c r="R865" t="s">
        <v>8328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s="7" t="s">
        <v>8325</v>
      </c>
      <c r="R866" t="s">
        <v>8328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s="7" t="s">
        <v>8325</v>
      </c>
      <c r="R867" t="s">
        <v>8328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s="7" t="s">
        <v>8325</v>
      </c>
      <c r="R868" t="s">
        <v>8328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s="7" t="s">
        <v>8325</v>
      </c>
      <c r="R869" t="s">
        <v>8328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s="7" t="s">
        <v>8325</v>
      </c>
      <c r="R870" t="s">
        <v>8328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s="7" t="s">
        <v>8325</v>
      </c>
      <c r="R871" t="s">
        <v>8328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s="7" t="s">
        <v>8325</v>
      </c>
      <c r="R872" t="s">
        <v>8328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s="7" t="s">
        <v>8325</v>
      </c>
      <c r="R873" t="s">
        <v>8328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s="7" t="s">
        <v>8325</v>
      </c>
      <c r="R874" t="s">
        <v>8328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s="7" t="s">
        <v>8325</v>
      </c>
      <c r="R875" t="s">
        <v>8328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s="7" t="s">
        <v>8325</v>
      </c>
      <c r="R876" t="s">
        <v>8328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s="7" t="s">
        <v>8325</v>
      </c>
      <c r="R877" t="s">
        <v>8328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s="7" t="s">
        <v>8325</v>
      </c>
      <c r="R878" t="s">
        <v>8328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s="7" t="s">
        <v>8325</v>
      </c>
      <c r="R879" t="s">
        <v>8328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s="7" t="s">
        <v>8325</v>
      </c>
      <c r="R880" t="s">
        <v>8328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s="7" t="s">
        <v>8325</v>
      </c>
      <c r="R881" t="s">
        <v>8328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s="7" t="s">
        <v>8325</v>
      </c>
      <c r="R882" t="s">
        <v>8329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s="7" t="s">
        <v>8325</v>
      </c>
      <c r="R883" t="s">
        <v>8329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s="7" t="s">
        <v>8325</v>
      </c>
      <c r="R884" t="s">
        <v>8329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s="7" t="s">
        <v>8325</v>
      </c>
      <c r="R885" t="s">
        <v>8329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s="7" t="s">
        <v>8325</v>
      </c>
      <c r="R886" t="s">
        <v>8329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s="7" t="s">
        <v>8325</v>
      </c>
      <c r="R887" t="s">
        <v>8329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s="7" t="s">
        <v>8325</v>
      </c>
      <c r="R888" t="s">
        <v>8329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s="7" t="s">
        <v>8325</v>
      </c>
      <c r="R889" t="s">
        <v>8329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s="7" t="s">
        <v>8325</v>
      </c>
      <c r="R890" t="s">
        <v>8329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s="7" t="s">
        <v>8325</v>
      </c>
      <c r="R891" t="s">
        <v>8329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s="7" t="s">
        <v>8325</v>
      </c>
      <c r="R892" t="s">
        <v>8329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s="7" t="s">
        <v>8325</v>
      </c>
      <c r="R893" t="s">
        <v>8329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s="7" t="s">
        <v>8325</v>
      </c>
      <c r="R894" t="s">
        <v>8329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s="7" t="s">
        <v>8325</v>
      </c>
      <c r="R895" t="s">
        <v>8329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s="7" t="s">
        <v>8325</v>
      </c>
      <c r="R896" t="s">
        <v>8329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s="7" t="s">
        <v>8325</v>
      </c>
      <c r="R897" t="s">
        <v>8329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E898/L898</f>
        <v>44.444444444444443</v>
      </c>
      <c r="Q898" s="7" t="s">
        <v>8325</v>
      </c>
      <c r="R898" t="s">
        <v>8329</v>
      </c>
      <c r="S898" s="11">
        <f t="shared" ref="S898:S961" si="58">(((J898/60)/60)/24)+DATE(1970,1,1)</f>
        <v>42218.872986111113</v>
      </c>
      <c r="T898" s="11">
        <f t="shared" ref="T898:T961" si="59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 t="e">
        <f t="shared" si="57"/>
        <v>#DIV/0!</v>
      </c>
      <c r="Q899" s="7" t="s">
        <v>8325</v>
      </c>
      <c r="R899" t="s">
        <v>8329</v>
      </c>
      <c r="S899" s="11">
        <f t="shared" si="58"/>
        <v>41211.688750000001</v>
      </c>
      <c r="T899" s="11">
        <f t="shared" si="59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s="7" t="s">
        <v>8325</v>
      </c>
      <c r="R900" t="s">
        <v>8329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s="7" t="s">
        <v>8325</v>
      </c>
      <c r="R901" t="s">
        <v>8329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s="7" t="s">
        <v>8325</v>
      </c>
      <c r="R902" t="s">
        <v>8328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s="7" t="s">
        <v>8325</v>
      </c>
      <c r="R903" t="s">
        <v>8328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s="7" t="s">
        <v>8325</v>
      </c>
      <c r="R904" t="s">
        <v>8328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s="7" t="s">
        <v>8325</v>
      </c>
      <c r="R905" t="s">
        <v>8328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s="7" t="s">
        <v>8325</v>
      </c>
      <c r="R906" t="s">
        <v>8328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s="7" t="s">
        <v>8325</v>
      </c>
      <c r="R907" t="s">
        <v>8328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s="7" t="s">
        <v>8325</v>
      </c>
      <c r="R908" t="s">
        <v>8328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s="7" t="s">
        <v>8325</v>
      </c>
      <c r="R909" t="s">
        <v>8328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s="7" t="s">
        <v>8325</v>
      </c>
      <c r="R910" t="s">
        <v>8328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s="7" t="s">
        <v>8325</v>
      </c>
      <c r="R911" t="s">
        <v>8328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s="7" t="s">
        <v>8325</v>
      </c>
      <c r="R912" t="s">
        <v>8328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s="7" t="s">
        <v>8325</v>
      </c>
      <c r="R913" t="s">
        <v>8328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s="7" t="s">
        <v>8325</v>
      </c>
      <c r="R914" t="s">
        <v>8328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s="7" t="s">
        <v>8325</v>
      </c>
      <c r="R915" t="s">
        <v>8328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s="7" t="s">
        <v>8325</v>
      </c>
      <c r="R916" t="s">
        <v>8328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s="7" t="s">
        <v>8325</v>
      </c>
      <c r="R917" t="s">
        <v>8328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s="7" t="s">
        <v>8325</v>
      </c>
      <c r="R918" t="s">
        <v>8328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s="7" t="s">
        <v>8325</v>
      </c>
      <c r="R919" t="s">
        <v>8328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s="7" t="s">
        <v>8325</v>
      </c>
      <c r="R920" t="s">
        <v>8328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s="7" t="s">
        <v>8325</v>
      </c>
      <c r="R921" t="s">
        <v>8328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s="7" t="s">
        <v>8325</v>
      </c>
      <c r="R922" t="s">
        <v>8328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s="7" t="s">
        <v>8325</v>
      </c>
      <c r="R923" t="s">
        <v>8328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s="7" t="s">
        <v>8325</v>
      </c>
      <c r="R924" t="s">
        <v>8328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s="7" t="s">
        <v>8325</v>
      </c>
      <c r="R925" t="s">
        <v>8328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s="7" t="s">
        <v>8325</v>
      </c>
      <c r="R926" t="s">
        <v>8328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s="7" t="s">
        <v>8325</v>
      </c>
      <c r="R927" t="s">
        <v>8328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s="7" t="s">
        <v>8325</v>
      </c>
      <c r="R928" t="s">
        <v>8328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s="7" t="s">
        <v>8325</v>
      </c>
      <c r="R929" t="s">
        <v>8328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s="7" t="s">
        <v>8325</v>
      </c>
      <c r="R930" t="s">
        <v>8328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s="7" t="s">
        <v>8325</v>
      </c>
      <c r="R931" t="s">
        <v>8328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s="7" t="s">
        <v>8325</v>
      </c>
      <c r="R932" t="s">
        <v>8328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s="7" t="s">
        <v>8325</v>
      </c>
      <c r="R933" t="s">
        <v>8328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s="7" t="s">
        <v>8325</v>
      </c>
      <c r="R934" t="s">
        <v>8328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s="7" t="s">
        <v>8325</v>
      </c>
      <c r="R935" t="s">
        <v>8328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s="7" t="s">
        <v>8325</v>
      </c>
      <c r="R936" t="s">
        <v>8328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s="7" t="s">
        <v>8325</v>
      </c>
      <c r="R937" t="s">
        <v>8328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s="7" t="s">
        <v>8325</v>
      </c>
      <c r="R938" t="s">
        <v>8328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s="7" t="s">
        <v>8325</v>
      </c>
      <c r="R939" t="s">
        <v>8328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s="7" t="s">
        <v>8325</v>
      </c>
      <c r="R940" t="s">
        <v>8328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s="7" t="s">
        <v>8325</v>
      </c>
      <c r="R941" t="s">
        <v>8328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s="7" t="s">
        <v>8319</v>
      </c>
      <c r="R942" t="s">
        <v>8321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s="7" t="s">
        <v>8319</v>
      </c>
      <c r="R943" t="s">
        <v>8321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s="7" t="s">
        <v>8319</v>
      </c>
      <c r="R944" t="s">
        <v>8321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s="7" t="s">
        <v>8319</v>
      </c>
      <c r="R945" t="s">
        <v>8321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s="7" t="s">
        <v>8319</v>
      </c>
      <c r="R946" t="s">
        <v>8321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s="7" t="s">
        <v>8319</v>
      </c>
      <c r="R947" t="s">
        <v>8321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s="7" t="s">
        <v>8319</v>
      </c>
      <c r="R948" t="s">
        <v>8321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s="7" t="s">
        <v>8319</v>
      </c>
      <c r="R949" t="s">
        <v>8321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s="7" t="s">
        <v>8319</v>
      </c>
      <c r="R950" t="s">
        <v>8321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s="7" t="s">
        <v>8319</v>
      </c>
      <c r="R951" t="s">
        <v>8321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s="7" t="s">
        <v>8319</v>
      </c>
      <c r="R952" t="s">
        <v>8321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s="7" t="s">
        <v>8319</v>
      </c>
      <c r="R953" t="s">
        <v>8321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s="7" t="s">
        <v>8319</v>
      </c>
      <c r="R954" t="s">
        <v>8321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s="7" t="s">
        <v>8319</v>
      </c>
      <c r="R955" t="s">
        <v>8321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s="7" t="s">
        <v>8319</v>
      </c>
      <c r="R956" t="s">
        <v>8321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s="7" t="s">
        <v>8319</v>
      </c>
      <c r="R957" t="s">
        <v>8321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s="7" t="s">
        <v>8319</v>
      </c>
      <c r="R958" t="s">
        <v>8321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s="7" t="s">
        <v>8319</v>
      </c>
      <c r="R959" t="s">
        <v>8321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s="7" t="s">
        <v>8319</v>
      </c>
      <c r="R960" t="s">
        <v>8321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s="7" t="s">
        <v>8319</v>
      </c>
      <c r="R961" t="s">
        <v>8321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E962/L962</f>
        <v>136.46276595744681</v>
      </c>
      <c r="Q962" s="7" t="s">
        <v>8319</v>
      </c>
      <c r="R962" t="s">
        <v>8321</v>
      </c>
      <c r="S962" s="11">
        <f t="shared" ref="S962:S1025" si="62">(((J962/60)/60)/24)+DATE(1970,1,1)</f>
        <v>42766.626793981486</v>
      </c>
      <c r="T962" s="11">
        <f t="shared" ref="T962:T1025" si="63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s="7" t="s">
        <v>8319</v>
      </c>
      <c r="R963" t="s">
        <v>8321</v>
      </c>
      <c r="S963" s="11">
        <f t="shared" si="62"/>
        <v>42740.693692129629</v>
      </c>
      <c r="T963" s="11">
        <f t="shared" si="63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s="7" t="s">
        <v>8319</v>
      </c>
      <c r="R964" t="s">
        <v>8321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s="7" t="s">
        <v>8319</v>
      </c>
      <c r="R965" t="s">
        <v>8321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s="7" t="s">
        <v>8319</v>
      </c>
      <c r="R966" t="s">
        <v>8321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s="7" t="s">
        <v>8319</v>
      </c>
      <c r="R967" t="s">
        <v>8321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s="7" t="s">
        <v>8319</v>
      </c>
      <c r="R968" t="s">
        <v>8321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s="7" t="s">
        <v>8319</v>
      </c>
      <c r="R969" t="s">
        <v>8321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s="7" t="s">
        <v>8319</v>
      </c>
      <c r="R970" t="s">
        <v>8321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s="7" t="s">
        <v>8319</v>
      </c>
      <c r="R971" t="s">
        <v>8321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s="7" t="s">
        <v>8319</v>
      </c>
      <c r="R972" t="s">
        <v>8321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s="7" t="s">
        <v>8319</v>
      </c>
      <c r="R973" t="s">
        <v>8321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s="7" t="s">
        <v>8319</v>
      </c>
      <c r="R974" t="s">
        <v>8321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s="7" t="s">
        <v>8319</v>
      </c>
      <c r="R975" t="s">
        <v>8321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s="7" t="s">
        <v>8319</v>
      </c>
      <c r="R976" t="s">
        <v>8321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s="7" t="s">
        <v>8319</v>
      </c>
      <c r="R977" t="s">
        <v>8321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s="7" t="s">
        <v>8319</v>
      </c>
      <c r="R978" t="s">
        <v>8321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s="7" t="s">
        <v>8319</v>
      </c>
      <c r="R979" t="s">
        <v>8321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s="7" t="s">
        <v>8319</v>
      </c>
      <c r="R980" t="s">
        <v>8321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s="7" t="s">
        <v>8319</v>
      </c>
      <c r="R981" t="s">
        <v>8321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s="7" t="s">
        <v>8319</v>
      </c>
      <c r="R982" t="s">
        <v>8321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s="7" t="s">
        <v>8319</v>
      </c>
      <c r="R983" t="s">
        <v>8321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7" t="s">
        <v>8319</v>
      </c>
      <c r="R984" t="s">
        <v>8321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s="7" t="s">
        <v>8319</v>
      </c>
      <c r="R985" t="s">
        <v>8321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s="7" t="s">
        <v>8319</v>
      </c>
      <c r="R986" t="s">
        <v>8321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s="7" t="s">
        <v>8319</v>
      </c>
      <c r="R987" t="s">
        <v>8321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s="7" t="s">
        <v>8319</v>
      </c>
      <c r="R988" t="s">
        <v>8321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s="7" t="s">
        <v>8319</v>
      </c>
      <c r="R989" t="s">
        <v>8321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s="7" t="s">
        <v>8319</v>
      </c>
      <c r="R990" t="s">
        <v>8321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s="7" t="s">
        <v>8319</v>
      </c>
      <c r="R991" t="s">
        <v>8321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s="7" t="s">
        <v>8319</v>
      </c>
      <c r="R992" t="s">
        <v>8321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s="7" t="s">
        <v>8319</v>
      </c>
      <c r="R993" t="s">
        <v>8321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s="7" t="s">
        <v>8319</v>
      </c>
      <c r="R994" t="s">
        <v>8321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s="7" t="s">
        <v>8319</v>
      </c>
      <c r="R995" t="s">
        <v>8321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s="7" t="s">
        <v>8319</v>
      </c>
      <c r="R996" t="s">
        <v>8321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s="7" t="s">
        <v>8319</v>
      </c>
      <c r="R997" t="s">
        <v>8321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s="7" t="s">
        <v>8319</v>
      </c>
      <c r="R998" t="s">
        <v>8321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s="7" t="s">
        <v>8319</v>
      </c>
      <c r="R999" t="s">
        <v>8321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s="7" t="s">
        <v>8319</v>
      </c>
      <c r="R1000" t="s">
        <v>8321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s="7" t="s">
        <v>8319</v>
      </c>
      <c r="R1001" t="s">
        <v>8321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s="7" t="s">
        <v>8319</v>
      </c>
      <c r="R1002" t="s">
        <v>8321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s="7" t="s">
        <v>8319</v>
      </c>
      <c r="R1003" t="s">
        <v>8321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s="7" t="s">
        <v>8319</v>
      </c>
      <c r="R1004" t="s">
        <v>8321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s="7" t="s">
        <v>8319</v>
      </c>
      <c r="R1005" t="s">
        <v>8321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s="7" t="s">
        <v>8319</v>
      </c>
      <c r="R1006" t="s">
        <v>8321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s="7" t="s">
        <v>8319</v>
      </c>
      <c r="R1007" t="s">
        <v>8321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s="7" t="s">
        <v>8319</v>
      </c>
      <c r="R1008" t="s">
        <v>8321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s="7" t="s">
        <v>8319</v>
      </c>
      <c r="R1009" t="s">
        <v>8321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s="7" t="s">
        <v>8319</v>
      </c>
      <c r="R1010" t="s">
        <v>8321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s="7" t="s">
        <v>8319</v>
      </c>
      <c r="R1011" t="s">
        <v>8321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s="7" t="s">
        <v>8319</v>
      </c>
      <c r="R1012" t="s">
        <v>8321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s="7" t="s">
        <v>8319</v>
      </c>
      <c r="R1013" t="s">
        <v>8321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s="7" t="s">
        <v>8319</v>
      </c>
      <c r="R1014" t="s">
        <v>8321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s="7" t="s">
        <v>8319</v>
      </c>
      <c r="R1015" t="s">
        <v>8321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s="7" t="s">
        <v>8319</v>
      </c>
      <c r="R1016" t="s">
        <v>8321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s="7" t="s">
        <v>8319</v>
      </c>
      <c r="R1017" t="s">
        <v>8321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s="7" t="s">
        <v>8319</v>
      </c>
      <c r="R1018" t="s">
        <v>8321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s="7" t="s">
        <v>8319</v>
      </c>
      <c r="R1019" t="s">
        <v>8321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s="7" t="s">
        <v>8319</v>
      </c>
      <c r="R1020" t="s">
        <v>8321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s="7" t="s">
        <v>8319</v>
      </c>
      <c r="R1021" t="s">
        <v>8321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s="7" t="s">
        <v>8325</v>
      </c>
      <c r="R1022" t="s">
        <v>8330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s="7" t="s">
        <v>8325</v>
      </c>
      <c r="R1023" t="s">
        <v>8330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s="7" t="s">
        <v>8325</v>
      </c>
      <c r="R1024" t="s">
        <v>8330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s="7" t="s">
        <v>8325</v>
      </c>
      <c r="R1025" t="s">
        <v>8330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E1026/L1026</f>
        <v>388.9762295081967</v>
      </c>
      <c r="Q1026" s="7" t="s">
        <v>8325</v>
      </c>
      <c r="R1026" t="s">
        <v>8330</v>
      </c>
      <c r="S1026" s="11">
        <f t="shared" ref="S1026:S1089" si="66">(((J1026/60)/60)/24)+DATE(1970,1,1)</f>
        <v>42370.580590277779</v>
      </c>
      <c r="T1026" s="11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s="7" t="s">
        <v>8325</v>
      </c>
      <c r="R1027" t="s">
        <v>8330</v>
      </c>
      <c r="S1027" s="11">
        <f t="shared" si="66"/>
        <v>42049.833761574075</v>
      </c>
      <c r="T1027" s="11">
        <f t="shared" si="67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s="7" t="s">
        <v>8325</v>
      </c>
      <c r="R1028" t="s">
        <v>8330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s="7" t="s">
        <v>8325</v>
      </c>
      <c r="R1029" t="s">
        <v>8330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s="7" t="s">
        <v>8325</v>
      </c>
      <c r="R1030" t="s">
        <v>8330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s="7" t="s">
        <v>8325</v>
      </c>
      <c r="R1031" t="s">
        <v>8330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s="7" t="s">
        <v>8325</v>
      </c>
      <c r="R1032" t="s">
        <v>8330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s="7" t="s">
        <v>8325</v>
      </c>
      <c r="R1033" t="s">
        <v>8330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s="7" t="s">
        <v>8325</v>
      </c>
      <c r="R1034" t="s">
        <v>8330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s="7" t="s">
        <v>8325</v>
      </c>
      <c r="R1035" t="s">
        <v>8330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s="7" t="s">
        <v>8325</v>
      </c>
      <c r="R1036" t="s">
        <v>8330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s="7" t="s">
        <v>8325</v>
      </c>
      <c r="R1037" t="s">
        <v>8330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s="7" t="s">
        <v>8325</v>
      </c>
      <c r="R1038" t="s">
        <v>8330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s="7" t="s">
        <v>8325</v>
      </c>
      <c r="R1039" t="s">
        <v>8330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s="7" t="s">
        <v>8325</v>
      </c>
      <c r="R1040" t="s">
        <v>8330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s="7" t="s">
        <v>8325</v>
      </c>
      <c r="R1041" t="s">
        <v>8330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s="7" t="s">
        <v>8331</v>
      </c>
      <c r="R1042" t="s">
        <v>8332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s="7" t="s">
        <v>8331</v>
      </c>
      <c r="R1043" t="s">
        <v>8332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s="7" t="s">
        <v>8331</v>
      </c>
      <c r="R1044" t="s">
        <v>8332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s="7" t="s">
        <v>8331</v>
      </c>
      <c r="R1045" t="s">
        <v>8332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s="7" t="s">
        <v>8331</v>
      </c>
      <c r="R1046" t="s">
        <v>8332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s="7" t="s">
        <v>8331</v>
      </c>
      <c r="R1047" t="s">
        <v>8332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s="7" t="s">
        <v>8331</v>
      </c>
      <c r="R1048" t="s">
        <v>8332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s="7" t="s">
        <v>8331</v>
      </c>
      <c r="R1049" t="s">
        <v>8332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s="7" t="s">
        <v>8331</v>
      </c>
      <c r="R1050" t="s">
        <v>8332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s="7" t="s">
        <v>8331</v>
      </c>
      <c r="R1051" t="s">
        <v>8332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s="7" t="s">
        <v>8331</v>
      </c>
      <c r="R1052" t="s">
        <v>8332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s="7" t="s">
        <v>8331</v>
      </c>
      <c r="R1053" t="s">
        <v>8332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s="7" t="s">
        <v>8331</v>
      </c>
      <c r="R1054" t="s">
        <v>8332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s="7" t="s">
        <v>8331</v>
      </c>
      <c r="R1055" t="s">
        <v>8332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s="7" t="s">
        <v>8331</v>
      </c>
      <c r="R1056" t="s">
        <v>8332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s="7" t="s">
        <v>8331</v>
      </c>
      <c r="R1057" t="s">
        <v>8332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s="7" t="s">
        <v>8331</v>
      </c>
      <c r="R1058" t="s">
        <v>8332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s="7" t="s">
        <v>8331</v>
      </c>
      <c r="R1059" t="s">
        <v>8332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s="7" t="s">
        <v>8331</v>
      </c>
      <c r="R1060" t="s">
        <v>8332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s="7" t="s">
        <v>8331</v>
      </c>
      <c r="R1061" t="s">
        <v>8332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s="7" t="s">
        <v>8331</v>
      </c>
      <c r="R1062" t="s">
        <v>8332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s="7" t="s">
        <v>8331</v>
      </c>
      <c r="R1063" t="s">
        <v>8332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s="7" t="s">
        <v>8331</v>
      </c>
      <c r="R1064" t="s">
        <v>8332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s="7" t="s">
        <v>8331</v>
      </c>
      <c r="R1065" t="s">
        <v>8332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s="7" t="s">
        <v>8333</v>
      </c>
      <c r="R1066" t="s">
        <v>8334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s="7" t="s">
        <v>8333</v>
      </c>
      <c r="R1067" t="s">
        <v>8334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s="7" t="s">
        <v>8333</v>
      </c>
      <c r="R1068" t="s">
        <v>8334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s="7" t="s">
        <v>8333</v>
      </c>
      <c r="R1069" t="s">
        <v>8334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s="7" t="s">
        <v>8333</v>
      </c>
      <c r="R1070" t="s">
        <v>8334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s="7" t="s">
        <v>8333</v>
      </c>
      <c r="R1071" t="s">
        <v>8334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s="7" t="s">
        <v>8333</v>
      </c>
      <c r="R1072" t="s">
        <v>8334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s="7" t="s">
        <v>8333</v>
      </c>
      <c r="R1073" t="s">
        <v>8334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s="7" t="s">
        <v>8333</v>
      </c>
      <c r="R1074" t="s">
        <v>8334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s="7" t="s">
        <v>8333</v>
      </c>
      <c r="R1075" t="s">
        <v>8334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s="7" t="s">
        <v>8333</v>
      </c>
      <c r="R1076" t="s">
        <v>8334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s="7" t="s">
        <v>8333</v>
      </c>
      <c r="R1077" t="s">
        <v>8334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s="7" t="s">
        <v>8333</v>
      </c>
      <c r="R1078" t="s">
        <v>8334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s="7" t="s">
        <v>8333</v>
      </c>
      <c r="R1079" t="s">
        <v>8334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s="7" t="s">
        <v>8333</v>
      </c>
      <c r="R1080" t="s">
        <v>8334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s="7" t="s">
        <v>8333</v>
      </c>
      <c r="R1081" t="s">
        <v>8334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s="7" t="s">
        <v>8333</v>
      </c>
      <c r="R1082" t="s">
        <v>8334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s="7" t="s">
        <v>8333</v>
      </c>
      <c r="R1083" t="s">
        <v>8334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s="7" t="s">
        <v>8333</v>
      </c>
      <c r="R1084" t="s">
        <v>8334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s="7" t="s">
        <v>8333</v>
      </c>
      <c r="R1085" t="s">
        <v>8334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s="7" t="s">
        <v>8333</v>
      </c>
      <c r="R1086" t="s">
        <v>8334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s="7" t="s">
        <v>8333</v>
      </c>
      <c r="R1087" t="s">
        <v>8334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s="7" t="s">
        <v>8333</v>
      </c>
      <c r="R1088" t="s">
        <v>8334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s="7" t="s">
        <v>8333</v>
      </c>
      <c r="R1089" t="s">
        <v>8334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E1090/L1090</f>
        <v>43.41727891156463</v>
      </c>
      <c r="Q1090" s="7" t="s">
        <v>8333</v>
      </c>
      <c r="R1090" t="s">
        <v>8334</v>
      </c>
      <c r="S1090" s="11">
        <f t="shared" ref="S1090:S1153" si="70">(((J1090/60)/60)/24)+DATE(1970,1,1)</f>
        <v>41723.799386574072</v>
      </c>
      <c r="T1090" s="11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s="7" t="s">
        <v>8333</v>
      </c>
      <c r="R1091" t="s">
        <v>8334</v>
      </c>
      <c r="S1091" s="11">
        <f t="shared" si="70"/>
        <v>42151.189525462964</v>
      </c>
      <c r="T1091" s="11">
        <f t="shared" si="71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s="7" t="s">
        <v>8333</v>
      </c>
      <c r="R1092" t="s">
        <v>8334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s="7" t="s">
        <v>8333</v>
      </c>
      <c r="R1093" t="s">
        <v>8334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s="7" t="s">
        <v>8333</v>
      </c>
      <c r="R1094" t="s">
        <v>8334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s="7" t="s">
        <v>8333</v>
      </c>
      <c r="R1095" t="s">
        <v>8334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s="7" t="s">
        <v>8333</v>
      </c>
      <c r="R1096" t="s">
        <v>8334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s="7" t="s">
        <v>8333</v>
      </c>
      <c r="R1097" t="s">
        <v>8334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s="7" t="s">
        <v>8333</v>
      </c>
      <c r="R1098" t="s">
        <v>8334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s="7" t="s">
        <v>8333</v>
      </c>
      <c r="R1099" t="s">
        <v>8334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s="7" t="s">
        <v>8333</v>
      </c>
      <c r="R1100" t="s">
        <v>8334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s="7" t="s">
        <v>8333</v>
      </c>
      <c r="R1101" t="s">
        <v>8334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s="7" t="s">
        <v>8333</v>
      </c>
      <c r="R1102" t="s">
        <v>8334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s="7" t="s">
        <v>8333</v>
      </c>
      <c r="R1103" t="s">
        <v>8334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s="7" t="s">
        <v>8333</v>
      </c>
      <c r="R1104" t="s">
        <v>8334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s="7" t="s">
        <v>8333</v>
      </c>
      <c r="R1105" t="s">
        <v>8334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s="7" t="s">
        <v>8333</v>
      </c>
      <c r="R1106" t="s">
        <v>8334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s="7" t="s">
        <v>8333</v>
      </c>
      <c r="R1107" t="s">
        <v>8334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s="7" t="s">
        <v>8333</v>
      </c>
      <c r="R1108" t="s">
        <v>8334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s="7" t="s">
        <v>8333</v>
      </c>
      <c r="R1109" t="s">
        <v>8334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s="7" t="s">
        <v>8333</v>
      </c>
      <c r="R1110" t="s">
        <v>8334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s="7" t="s">
        <v>8333</v>
      </c>
      <c r="R1111" t="s">
        <v>8334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s="7" t="s">
        <v>8333</v>
      </c>
      <c r="R1112" t="s">
        <v>8334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s="7" t="s">
        <v>8333</v>
      </c>
      <c r="R1113" t="s">
        <v>8334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s="7" t="s">
        <v>8333</v>
      </c>
      <c r="R1114" t="s">
        <v>8334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s="7" t="s">
        <v>8333</v>
      </c>
      <c r="R1115" t="s">
        <v>8334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s="7" t="s">
        <v>8333</v>
      </c>
      <c r="R1116" t="s">
        <v>8334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s="7" t="s">
        <v>8333</v>
      </c>
      <c r="R1117" t="s">
        <v>8334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s="7" t="s">
        <v>8333</v>
      </c>
      <c r="R1118" t="s">
        <v>8334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s="7" t="s">
        <v>8333</v>
      </c>
      <c r="R1119" t="s">
        <v>8334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s="7" t="s">
        <v>8333</v>
      </c>
      <c r="R1120" t="s">
        <v>8334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s="7" t="s">
        <v>8333</v>
      </c>
      <c r="R1121" t="s">
        <v>8334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s="7" t="s">
        <v>8333</v>
      </c>
      <c r="R1122" t="s">
        <v>8334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s="7" t="s">
        <v>8333</v>
      </c>
      <c r="R1123" t="s">
        <v>8334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s="7" t="s">
        <v>8333</v>
      </c>
      <c r="R1124" t="s">
        <v>8334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s="7" t="s">
        <v>8333</v>
      </c>
      <c r="R1125" t="s">
        <v>8334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s="7" t="s">
        <v>8333</v>
      </c>
      <c r="R1126" t="s">
        <v>8335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s="7" t="s">
        <v>8333</v>
      </c>
      <c r="R1127" t="s">
        <v>8335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s="7" t="s">
        <v>8333</v>
      </c>
      <c r="R1128" t="s">
        <v>8335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s="7" t="s">
        <v>8333</v>
      </c>
      <c r="R1129" t="s">
        <v>8335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s="7" t="s">
        <v>8333</v>
      </c>
      <c r="R1130" t="s">
        <v>8335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s="7" t="s">
        <v>8333</v>
      </c>
      <c r="R1131" t="s">
        <v>8335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s="7" t="s">
        <v>8333</v>
      </c>
      <c r="R1132" t="s">
        <v>8335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s="7" t="s">
        <v>8333</v>
      </c>
      <c r="R1133" t="s">
        <v>8335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s="7" t="s">
        <v>8333</v>
      </c>
      <c r="R1134" t="s">
        <v>8335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s="7" t="s">
        <v>8333</v>
      </c>
      <c r="R1135" t="s">
        <v>8335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s="7" t="s">
        <v>8333</v>
      </c>
      <c r="R1136" t="s">
        <v>8335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s="7" t="s">
        <v>8333</v>
      </c>
      <c r="R1137" t="s">
        <v>8335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s="7" t="s">
        <v>8333</v>
      </c>
      <c r="R1138" t="s">
        <v>8335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s="7" t="s">
        <v>8333</v>
      </c>
      <c r="R1139" t="s">
        <v>8335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s="7" t="s">
        <v>8333</v>
      </c>
      <c r="R1140" t="s">
        <v>8335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s="7" t="s">
        <v>8333</v>
      </c>
      <c r="R1141" t="s">
        <v>8335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s="7" t="s">
        <v>8333</v>
      </c>
      <c r="R1142" t="s">
        <v>8335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s="7" t="s">
        <v>8333</v>
      </c>
      <c r="R1143" t="s">
        <v>8335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s="7" t="s">
        <v>8333</v>
      </c>
      <c r="R1144" t="s">
        <v>8335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s="7" t="s">
        <v>8333</v>
      </c>
      <c r="R1145" t="s">
        <v>8335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s="7" t="s">
        <v>8336</v>
      </c>
      <c r="R1146" t="s">
        <v>8337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s="7" t="s">
        <v>8336</v>
      </c>
      <c r="R1147" t="s">
        <v>8337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s="7" t="s">
        <v>8336</v>
      </c>
      <c r="R1148" t="s">
        <v>8337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s="7" t="s">
        <v>8336</v>
      </c>
      <c r="R1149" t="s">
        <v>8337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s="7" t="s">
        <v>8336</v>
      </c>
      <c r="R1150" t="s">
        <v>8337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s="7" t="s">
        <v>8336</v>
      </c>
      <c r="R1151" t="s">
        <v>8337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s="7" t="s">
        <v>8336</v>
      </c>
      <c r="R1152" t="s">
        <v>8337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s="7" t="s">
        <v>8336</v>
      </c>
      <c r="R1153" t="s">
        <v>8337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E1154/L1154</f>
        <v>60.733333333333334</v>
      </c>
      <c r="Q1154" s="7" t="s">
        <v>8336</v>
      </c>
      <c r="R1154" t="s">
        <v>8337</v>
      </c>
      <c r="S1154" s="11">
        <f t="shared" ref="S1154:S1217" si="74">(((J1154/60)/60)/24)+DATE(1970,1,1)</f>
        <v>42109.709629629629</v>
      </c>
      <c r="T1154" s="11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s="7" t="s">
        <v>8336</v>
      </c>
      <c r="R1155" t="s">
        <v>8337</v>
      </c>
      <c r="S1155" s="11">
        <f t="shared" si="74"/>
        <v>42143.714178240742</v>
      </c>
      <c r="T1155" s="11">
        <f t="shared" si="75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s="7" t="s">
        <v>8336</v>
      </c>
      <c r="R1156" t="s">
        <v>8337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s="7" t="s">
        <v>8336</v>
      </c>
      <c r="R1157" t="s">
        <v>8337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s="7" t="s">
        <v>8336</v>
      </c>
      <c r="R1158" t="s">
        <v>8337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s="7" t="s">
        <v>8336</v>
      </c>
      <c r="R1159" t="s">
        <v>8337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s="7" t="s">
        <v>8336</v>
      </c>
      <c r="R1160" t="s">
        <v>8337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s="7" t="s">
        <v>8336</v>
      </c>
      <c r="R1161" t="s">
        <v>8337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s="7" t="s">
        <v>8336</v>
      </c>
      <c r="R1162" t="s">
        <v>8337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s="7" t="s">
        <v>8336</v>
      </c>
      <c r="R1163" t="s">
        <v>8337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s="7" t="s">
        <v>8336</v>
      </c>
      <c r="R1164" t="s">
        <v>8337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s="7" t="s">
        <v>8336</v>
      </c>
      <c r="R1165" t="s">
        <v>8337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s="7" t="s">
        <v>8336</v>
      </c>
      <c r="R1166" t="s">
        <v>8337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s="7" t="s">
        <v>8336</v>
      </c>
      <c r="R1167" t="s">
        <v>8337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s="7" t="s">
        <v>8336</v>
      </c>
      <c r="R1168" t="s">
        <v>8337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s="7" t="s">
        <v>8336</v>
      </c>
      <c r="R1169" t="s">
        <v>8337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s="7" t="s">
        <v>8336</v>
      </c>
      <c r="R1170" t="s">
        <v>8337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s="7" t="s">
        <v>8336</v>
      </c>
      <c r="R1171" t="s">
        <v>8337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s="7" t="s">
        <v>8336</v>
      </c>
      <c r="R1172" t="s">
        <v>8337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s="7" t="s">
        <v>8336</v>
      </c>
      <c r="R1173" t="s">
        <v>8337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s="7" t="s">
        <v>8336</v>
      </c>
      <c r="R1174" t="s">
        <v>8337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s="7" t="s">
        <v>8336</v>
      </c>
      <c r="R1175" t="s">
        <v>8337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s="7" t="s">
        <v>8336</v>
      </c>
      <c r="R1176" t="s">
        <v>8337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s="7" t="s">
        <v>8336</v>
      </c>
      <c r="R1177" t="s">
        <v>8337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s="7" t="s">
        <v>8336</v>
      </c>
      <c r="R1178" t="s">
        <v>8337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s="7" t="s">
        <v>8336</v>
      </c>
      <c r="R1179" t="s">
        <v>8337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s="7" t="s">
        <v>8336</v>
      </c>
      <c r="R1180" t="s">
        <v>8337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s="7" t="s">
        <v>8336</v>
      </c>
      <c r="R1181" t="s">
        <v>8337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s="7" t="s">
        <v>8336</v>
      </c>
      <c r="R1182" t="s">
        <v>8337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s="7" t="s">
        <v>8336</v>
      </c>
      <c r="R1183" t="s">
        <v>8337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s="7" t="s">
        <v>8336</v>
      </c>
      <c r="R1184" t="s">
        <v>8337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s="7" t="s">
        <v>8336</v>
      </c>
      <c r="R1185" t="s">
        <v>8337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s="7" t="s">
        <v>8338</v>
      </c>
      <c r="R1186" t="s">
        <v>8339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s="7" t="s">
        <v>8338</v>
      </c>
      <c r="R1187" t="s">
        <v>8339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s="7" t="s">
        <v>8338</v>
      </c>
      <c r="R1188" t="s">
        <v>8339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s="7" t="s">
        <v>8338</v>
      </c>
      <c r="R1189" t="s">
        <v>8339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s="7" t="s">
        <v>8338</v>
      </c>
      <c r="R1190" t="s">
        <v>8339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s="7" t="s">
        <v>8338</v>
      </c>
      <c r="R1191" t="s">
        <v>8339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s="7" t="s">
        <v>8338</v>
      </c>
      <c r="R1192" t="s">
        <v>8339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s="7" t="s">
        <v>8338</v>
      </c>
      <c r="R1193" t="s">
        <v>8339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s="7" t="s">
        <v>8338</v>
      </c>
      <c r="R1194" t="s">
        <v>8339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s="7" t="s">
        <v>8338</v>
      </c>
      <c r="R1195" t="s">
        <v>8339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s="7" t="s">
        <v>8338</v>
      </c>
      <c r="R1196" t="s">
        <v>8339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s="7" t="s">
        <v>8338</v>
      </c>
      <c r="R1197" t="s">
        <v>8339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s="7" t="s">
        <v>8338</v>
      </c>
      <c r="R1198" t="s">
        <v>8339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s="7" t="s">
        <v>8338</v>
      </c>
      <c r="R1199" t="s">
        <v>8339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s="7" t="s">
        <v>8338</v>
      </c>
      <c r="R1200" t="s">
        <v>8339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s="7" t="s">
        <v>8338</v>
      </c>
      <c r="R1201" t="s">
        <v>8339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s="7" t="s">
        <v>8338</v>
      </c>
      <c r="R1202" t="s">
        <v>8339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s="7" t="s">
        <v>8338</v>
      </c>
      <c r="R1203" t="s">
        <v>8339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s="7" t="s">
        <v>8338</v>
      </c>
      <c r="R1204" t="s">
        <v>8339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s="7" t="s">
        <v>8338</v>
      </c>
      <c r="R1205" t="s">
        <v>8339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s="7" t="s">
        <v>8338</v>
      </c>
      <c r="R1206" t="s">
        <v>8339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s="7" t="s">
        <v>8338</v>
      </c>
      <c r="R1207" t="s">
        <v>8339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s="7" t="s">
        <v>8338</v>
      </c>
      <c r="R1208" t="s">
        <v>8339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s="7" t="s">
        <v>8338</v>
      </c>
      <c r="R1209" t="s">
        <v>8339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s="7" t="s">
        <v>8338</v>
      </c>
      <c r="R1210" t="s">
        <v>8339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s="7" t="s">
        <v>8338</v>
      </c>
      <c r="R1211" t="s">
        <v>8339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s="7" t="s">
        <v>8338</v>
      </c>
      <c r="R1212" t="s">
        <v>8339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s="7" t="s">
        <v>8338</v>
      </c>
      <c r="R1213" t="s">
        <v>8339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s="7" t="s">
        <v>8338</v>
      </c>
      <c r="R1214" t="s">
        <v>8339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s="7" t="s">
        <v>8338</v>
      </c>
      <c r="R1215" t="s">
        <v>8339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s="7" t="s">
        <v>8338</v>
      </c>
      <c r="R1216" t="s">
        <v>8339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s="7" t="s">
        <v>8338</v>
      </c>
      <c r="R1217" t="s">
        <v>8339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E1218/L1218</f>
        <v>91.882882882882882</v>
      </c>
      <c r="Q1218" s="7" t="s">
        <v>8338</v>
      </c>
      <c r="R1218" t="s">
        <v>8339</v>
      </c>
      <c r="S1218" s="11">
        <f t="shared" ref="S1218:S1281" si="78">(((J1218/60)/60)/24)+DATE(1970,1,1)</f>
        <v>42247.616400462968</v>
      </c>
      <c r="T1218" s="11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s="7" t="s">
        <v>8338</v>
      </c>
      <c r="R1219" t="s">
        <v>8339</v>
      </c>
      <c r="S1219" s="11">
        <f t="shared" si="78"/>
        <v>42535.809490740736</v>
      </c>
      <c r="T1219" s="11">
        <f t="shared" si="79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s="7" t="s">
        <v>8338</v>
      </c>
      <c r="R1220" t="s">
        <v>8339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s="7" t="s">
        <v>8338</v>
      </c>
      <c r="R1221" t="s">
        <v>8339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s="7" t="s">
        <v>8338</v>
      </c>
      <c r="R1222" t="s">
        <v>8339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s="7" t="s">
        <v>8338</v>
      </c>
      <c r="R1223" t="s">
        <v>8339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s="7" t="s">
        <v>8338</v>
      </c>
      <c r="R1224" t="s">
        <v>8339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s="7" t="s">
        <v>8338</v>
      </c>
      <c r="R1225" t="s">
        <v>8339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s="7" t="s">
        <v>8325</v>
      </c>
      <c r="R1226" t="s">
        <v>8340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7" t="s">
        <v>8325</v>
      </c>
      <c r="R1227" t="s">
        <v>8340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s="7" t="s">
        <v>8325</v>
      </c>
      <c r="R1228" t="s">
        <v>8340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s="7" t="s">
        <v>8325</v>
      </c>
      <c r="R1229" t="s">
        <v>8340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s="7" t="s">
        <v>8325</v>
      </c>
      <c r="R1230" t="s">
        <v>8340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s="7" t="s">
        <v>8325</v>
      </c>
      <c r="R1231" t="s">
        <v>8340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s="7" t="s">
        <v>8325</v>
      </c>
      <c r="R1232" t="s">
        <v>8340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s="7" t="s">
        <v>8325</v>
      </c>
      <c r="R1233" t="s">
        <v>8340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s="7" t="s">
        <v>8325</v>
      </c>
      <c r="R1234" t="s">
        <v>8340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s="7" t="s">
        <v>8325</v>
      </c>
      <c r="R1235" t="s">
        <v>8340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s="7" t="s">
        <v>8325</v>
      </c>
      <c r="R1236" t="s">
        <v>8340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s="7" t="s">
        <v>8325</v>
      </c>
      <c r="R1237" t="s">
        <v>8340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s="7" t="s">
        <v>8325</v>
      </c>
      <c r="R1238" t="s">
        <v>8340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s="7" t="s">
        <v>8325</v>
      </c>
      <c r="R1239" t="s">
        <v>8340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s="7" t="s">
        <v>8325</v>
      </c>
      <c r="R1240" t="s">
        <v>8340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s="7" t="s">
        <v>8325</v>
      </c>
      <c r="R1241" t="s">
        <v>8340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s="7" t="s">
        <v>8325</v>
      </c>
      <c r="R1242" t="s">
        <v>8340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s="7" t="s">
        <v>8325</v>
      </c>
      <c r="R1243" t="s">
        <v>8340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s="7" t="s">
        <v>8325</v>
      </c>
      <c r="R1244" t="s">
        <v>8340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s="7" t="s">
        <v>8325</v>
      </c>
      <c r="R1245" t="s">
        <v>8340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s="7" t="s">
        <v>8325</v>
      </c>
      <c r="R1246" t="s">
        <v>8326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s="7" t="s">
        <v>8325</v>
      </c>
      <c r="R1247" t="s">
        <v>8326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s="7" t="s">
        <v>8325</v>
      </c>
      <c r="R1248" t="s">
        <v>8326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s="7" t="s">
        <v>8325</v>
      </c>
      <c r="R1249" t="s">
        <v>8326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s="7" t="s">
        <v>8325</v>
      </c>
      <c r="R1250" t="s">
        <v>8326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s="7" t="s">
        <v>8325</v>
      </c>
      <c r="R1251" t="s">
        <v>8326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s="7" t="s">
        <v>8325</v>
      </c>
      <c r="R1252" t="s">
        <v>8326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s="7" t="s">
        <v>8325</v>
      </c>
      <c r="R1253" t="s">
        <v>8326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s="7" t="s">
        <v>8325</v>
      </c>
      <c r="R1254" t="s">
        <v>8326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s="7" t="s">
        <v>8325</v>
      </c>
      <c r="R1255" t="s">
        <v>8326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s="7" t="s">
        <v>8325</v>
      </c>
      <c r="R1256" t="s">
        <v>8326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s="7" t="s">
        <v>8325</v>
      </c>
      <c r="R1257" t="s">
        <v>8326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s="7" t="s">
        <v>8325</v>
      </c>
      <c r="R1258" t="s">
        <v>8326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s="7" t="s">
        <v>8325</v>
      </c>
      <c r="R1259" t="s">
        <v>8326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s="7" t="s">
        <v>8325</v>
      </c>
      <c r="R1260" t="s">
        <v>8326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s="7" t="s">
        <v>8325</v>
      </c>
      <c r="R1261" t="s">
        <v>8326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s="7" t="s">
        <v>8325</v>
      </c>
      <c r="R1262" t="s">
        <v>8326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s="7" t="s">
        <v>8325</v>
      </c>
      <c r="R1263" t="s">
        <v>8326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s="7" t="s">
        <v>8325</v>
      </c>
      <c r="R1264" t="s">
        <v>8326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s="7" t="s">
        <v>8325</v>
      </c>
      <c r="R1265" t="s">
        <v>8326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s="7" t="s">
        <v>8325</v>
      </c>
      <c r="R1266" t="s">
        <v>8326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s="7" t="s">
        <v>8325</v>
      </c>
      <c r="R1267" t="s">
        <v>8326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s="7" t="s">
        <v>8325</v>
      </c>
      <c r="R1268" t="s">
        <v>8326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s="7" t="s">
        <v>8325</v>
      </c>
      <c r="R1269" t="s">
        <v>8326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s="7" t="s">
        <v>8325</v>
      </c>
      <c r="R1270" t="s">
        <v>8326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s="7" t="s">
        <v>8325</v>
      </c>
      <c r="R1271" t="s">
        <v>8326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s="7" t="s">
        <v>8325</v>
      </c>
      <c r="R1272" t="s">
        <v>8326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s="7" t="s">
        <v>8325</v>
      </c>
      <c r="R1273" t="s">
        <v>8326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s="7" t="s">
        <v>8325</v>
      </c>
      <c r="R1274" t="s">
        <v>8326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s="7" t="s">
        <v>8325</v>
      </c>
      <c r="R1275" t="s">
        <v>8326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s="7" t="s">
        <v>8325</v>
      </c>
      <c r="R1276" t="s">
        <v>8326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s="7" t="s">
        <v>8325</v>
      </c>
      <c r="R1277" t="s">
        <v>8326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s="7" t="s">
        <v>8325</v>
      </c>
      <c r="R1278" t="s">
        <v>8326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s="7" t="s">
        <v>8325</v>
      </c>
      <c r="R1279" t="s">
        <v>8326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s="7" t="s">
        <v>8325</v>
      </c>
      <c r="R1280" t="s">
        <v>8326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s="7" t="s">
        <v>8325</v>
      </c>
      <c r="R1281" t="s">
        <v>8326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E1282/L1282</f>
        <v>127.97523076923076</v>
      </c>
      <c r="Q1282" s="7" t="s">
        <v>8325</v>
      </c>
      <c r="R1282" t="s">
        <v>8326</v>
      </c>
      <c r="S1282" s="11">
        <f t="shared" ref="S1282:S1345" si="82">(((J1282/60)/60)/24)+DATE(1970,1,1)</f>
        <v>40513.757569444446</v>
      </c>
      <c r="T1282" s="11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s="7" t="s">
        <v>8325</v>
      </c>
      <c r="R1283" t="s">
        <v>8326</v>
      </c>
      <c r="S1283" s="11">
        <f t="shared" si="82"/>
        <v>41463.743472222224</v>
      </c>
      <c r="T1283" s="11">
        <f t="shared" si="83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s="7" t="s">
        <v>8325</v>
      </c>
      <c r="R1284" t="s">
        <v>8326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s="7" t="s">
        <v>8325</v>
      </c>
      <c r="R1285" t="s">
        <v>8326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s="7" t="s">
        <v>8317</v>
      </c>
      <c r="R1286" t="s">
        <v>8318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s="7" t="s">
        <v>8317</v>
      </c>
      <c r="R1287" t="s">
        <v>8318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s="7" t="s">
        <v>8317</v>
      </c>
      <c r="R1288" t="s">
        <v>8318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s="7" t="s">
        <v>8317</v>
      </c>
      <c r="R1289" t="s">
        <v>8318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s="7" t="s">
        <v>8317</v>
      </c>
      <c r="R1290" t="s">
        <v>8318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s="7" t="s">
        <v>8317</v>
      </c>
      <c r="R1291" t="s">
        <v>8318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s="7" t="s">
        <v>8317</v>
      </c>
      <c r="R1292" t="s">
        <v>8318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s="7" t="s">
        <v>8317</v>
      </c>
      <c r="R1293" t="s">
        <v>8318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s="7" t="s">
        <v>8317</v>
      </c>
      <c r="R1294" t="s">
        <v>8318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s="7" t="s">
        <v>8317</v>
      </c>
      <c r="R1295" t="s">
        <v>8318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s="7" t="s">
        <v>8317</v>
      </c>
      <c r="R1296" t="s">
        <v>8318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s="7" t="s">
        <v>8317</v>
      </c>
      <c r="R1297" t="s">
        <v>8318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s="7" t="s">
        <v>8317</v>
      </c>
      <c r="R1298" t="s">
        <v>8318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s="7" t="s">
        <v>8317</v>
      </c>
      <c r="R1299" t="s">
        <v>8318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s="7" t="s">
        <v>8317</v>
      </c>
      <c r="R1300" t="s">
        <v>8318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s="7" t="s">
        <v>8317</v>
      </c>
      <c r="R1301" t="s">
        <v>8318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s="7" t="s">
        <v>8317</v>
      </c>
      <c r="R1302" t="s">
        <v>8318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s="7" t="s">
        <v>8317</v>
      </c>
      <c r="R1303" t="s">
        <v>8318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s="7" t="s">
        <v>8317</v>
      </c>
      <c r="R1304" t="s">
        <v>8318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s="7" t="s">
        <v>8317</v>
      </c>
      <c r="R1305" t="s">
        <v>8318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s="7" t="s">
        <v>8319</v>
      </c>
      <c r="R1306" t="s">
        <v>8321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s="7" t="s">
        <v>8319</v>
      </c>
      <c r="R1307" t="s">
        <v>8321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s="7" t="s">
        <v>8319</v>
      </c>
      <c r="R1308" t="s">
        <v>8321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s="7" t="s">
        <v>8319</v>
      </c>
      <c r="R1309" t="s">
        <v>8321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s="7" t="s">
        <v>8319</v>
      </c>
      <c r="R1310" t="s">
        <v>8321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s="7" t="s">
        <v>8319</v>
      </c>
      <c r="R1311" t="s">
        <v>8321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s="7" t="s">
        <v>8319</v>
      </c>
      <c r="R1312" t="s">
        <v>8321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s="7" t="s">
        <v>8319</v>
      </c>
      <c r="R1313" t="s">
        <v>8321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s="7" t="s">
        <v>8319</v>
      </c>
      <c r="R1314" t="s">
        <v>8321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s="7" t="s">
        <v>8319</v>
      </c>
      <c r="R1315" t="s">
        <v>8321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s="7" t="s">
        <v>8319</v>
      </c>
      <c r="R1316" t="s">
        <v>8321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s="7" t="s">
        <v>8319</v>
      </c>
      <c r="R1317" t="s">
        <v>8321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s="7" t="s">
        <v>8319</v>
      </c>
      <c r="R1318" t="s">
        <v>8321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s="7" t="s">
        <v>8319</v>
      </c>
      <c r="R1319" t="s">
        <v>8321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s="7" t="s">
        <v>8319</v>
      </c>
      <c r="R1320" t="s">
        <v>8321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s="7" t="s">
        <v>8319</v>
      </c>
      <c r="R1321" t="s">
        <v>8321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s="7" t="s">
        <v>8319</v>
      </c>
      <c r="R1322" t="s">
        <v>8321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s="7" t="s">
        <v>8319</v>
      </c>
      <c r="R1323" t="s">
        <v>8321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s="7" t="s">
        <v>8319</v>
      </c>
      <c r="R1324" t="s">
        <v>8321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s="7" t="s">
        <v>8319</v>
      </c>
      <c r="R1325" t="s">
        <v>8321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s="7" t="s">
        <v>8319</v>
      </c>
      <c r="R1326" t="s">
        <v>8321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s="7" t="s">
        <v>8319</v>
      </c>
      <c r="R1327" t="s">
        <v>8321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s="7" t="s">
        <v>8319</v>
      </c>
      <c r="R1328" t="s">
        <v>8321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s="7" t="s">
        <v>8319</v>
      </c>
      <c r="R1329" t="s">
        <v>8321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s="7" t="s">
        <v>8319</v>
      </c>
      <c r="R1330" t="s">
        <v>8321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s="7" t="s">
        <v>8319</v>
      </c>
      <c r="R1331" t="s">
        <v>8321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s="7" t="s">
        <v>8319</v>
      </c>
      <c r="R1332" t="s">
        <v>8321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s="7" t="s">
        <v>8319</v>
      </c>
      <c r="R1333" t="s">
        <v>8321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s="7" t="s">
        <v>8319</v>
      </c>
      <c r="R1334" t="s">
        <v>8321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s="7" t="s">
        <v>8319</v>
      </c>
      <c r="R1335" t="s">
        <v>8321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s="7" t="s">
        <v>8319</v>
      </c>
      <c r="R1336" t="s">
        <v>8321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s="7" t="s">
        <v>8319</v>
      </c>
      <c r="R1337" t="s">
        <v>8321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s="7" t="s">
        <v>8319</v>
      </c>
      <c r="R1338" t="s">
        <v>8321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s="7" t="s">
        <v>8319</v>
      </c>
      <c r="R1339" t="s">
        <v>8321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s="7" t="s">
        <v>8319</v>
      </c>
      <c r="R1340" t="s">
        <v>8321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s="7" t="s">
        <v>8319</v>
      </c>
      <c r="R1341" t="s">
        <v>8321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s="7" t="s">
        <v>8319</v>
      </c>
      <c r="R1342" t="s">
        <v>8321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s="7" t="s">
        <v>8319</v>
      </c>
      <c r="R1343" t="s">
        <v>8321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s="7" t="s">
        <v>8319</v>
      </c>
      <c r="R1344" t="s">
        <v>8321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s="7" t="s">
        <v>8319</v>
      </c>
      <c r="R1345" t="s">
        <v>8321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E1346/L1346</f>
        <v>40.762589928057551</v>
      </c>
      <c r="Q1346" s="7" t="s">
        <v>8322</v>
      </c>
      <c r="R1346" t="s">
        <v>8323</v>
      </c>
      <c r="S1346" s="11">
        <f t="shared" ref="S1346:S1409" si="86">(((J1346/60)/60)/24)+DATE(1970,1,1)</f>
        <v>42522.789803240739</v>
      </c>
      <c r="T1346" s="11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s="7" t="s">
        <v>8322</v>
      </c>
      <c r="R1347" t="s">
        <v>8323</v>
      </c>
      <c r="S1347" s="11">
        <f t="shared" si="86"/>
        <v>41799.814340277779</v>
      </c>
      <c r="T1347" s="11">
        <f t="shared" si="87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s="7" t="s">
        <v>8322</v>
      </c>
      <c r="R1348" t="s">
        <v>8323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s="7" t="s">
        <v>8322</v>
      </c>
      <c r="R1349" t="s">
        <v>8323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s="7" t="s">
        <v>8322</v>
      </c>
      <c r="R1350" t="s">
        <v>8323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s="7" t="s">
        <v>8322</v>
      </c>
      <c r="R1351" t="s">
        <v>8323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s="7" t="s">
        <v>8322</v>
      </c>
      <c r="R1352" t="s">
        <v>8323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s="7" t="s">
        <v>8322</v>
      </c>
      <c r="R1353" t="s">
        <v>8323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s="7" t="s">
        <v>8322</v>
      </c>
      <c r="R1354" t="s">
        <v>8323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s="7" t="s">
        <v>8322</v>
      </c>
      <c r="R1355" t="s">
        <v>8323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s="7" t="s">
        <v>8322</v>
      </c>
      <c r="R1356" t="s">
        <v>8323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s="7" t="s">
        <v>8322</v>
      </c>
      <c r="R1357" t="s">
        <v>8323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s="7" t="s">
        <v>8322</v>
      </c>
      <c r="R1358" t="s">
        <v>8323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s="7" t="s">
        <v>8322</v>
      </c>
      <c r="R1359" t="s">
        <v>8323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s="7" t="s">
        <v>8322</v>
      </c>
      <c r="R1360" t="s">
        <v>8323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s="7" t="s">
        <v>8322</v>
      </c>
      <c r="R1361" t="s">
        <v>8323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s="7" t="s">
        <v>8322</v>
      </c>
      <c r="R1362" t="s">
        <v>8323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s="7" t="s">
        <v>8322</v>
      </c>
      <c r="R1363" t="s">
        <v>8323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s="7" t="s">
        <v>8322</v>
      </c>
      <c r="R1364" t="s">
        <v>8323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s="7" t="s">
        <v>8322</v>
      </c>
      <c r="R1365" t="s">
        <v>8323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s="7" t="s">
        <v>8325</v>
      </c>
      <c r="R1366" t="s">
        <v>8326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s="7" t="s">
        <v>8325</v>
      </c>
      <c r="R1367" t="s">
        <v>8326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s="7" t="s">
        <v>8325</v>
      </c>
      <c r="R1368" t="s">
        <v>8326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s="7" t="s">
        <v>8325</v>
      </c>
      <c r="R1369" t="s">
        <v>8326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s="7" t="s">
        <v>8325</v>
      </c>
      <c r="R1370" t="s">
        <v>8326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s="7" t="s">
        <v>8325</v>
      </c>
      <c r="R1371" t="s">
        <v>8326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s="7" t="s">
        <v>8325</v>
      </c>
      <c r="R1372" t="s">
        <v>8326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s="7" t="s">
        <v>8325</v>
      </c>
      <c r="R1373" t="s">
        <v>8326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s="7" t="s">
        <v>8325</v>
      </c>
      <c r="R1374" t="s">
        <v>8326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s="7" t="s">
        <v>8325</v>
      </c>
      <c r="R1375" t="s">
        <v>8326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s="7" t="s">
        <v>8325</v>
      </c>
      <c r="R1376" t="s">
        <v>8326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s="7" t="s">
        <v>8325</v>
      </c>
      <c r="R1377" t="s">
        <v>8326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s="7" t="s">
        <v>8325</v>
      </c>
      <c r="R1378" t="s">
        <v>8326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s="7" t="s">
        <v>8325</v>
      </c>
      <c r="R1379" t="s">
        <v>8326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s="7" t="s">
        <v>8325</v>
      </c>
      <c r="R1380" t="s">
        <v>8326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s="7" t="s">
        <v>8325</v>
      </c>
      <c r="R1381" t="s">
        <v>8326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s="7" t="s">
        <v>8325</v>
      </c>
      <c r="R1382" t="s">
        <v>8326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s="7" t="s">
        <v>8325</v>
      </c>
      <c r="R1383" t="s">
        <v>8326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s="7" t="s">
        <v>8325</v>
      </c>
      <c r="R1384" t="s">
        <v>8326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s="7" t="s">
        <v>8325</v>
      </c>
      <c r="R1385" t="s">
        <v>8326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s="7" t="s">
        <v>8325</v>
      </c>
      <c r="R1386" t="s">
        <v>8326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s="7" t="s">
        <v>8325</v>
      </c>
      <c r="R1387" t="s">
        <v>8326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s="7" t="s">
        <v>8325</v>
      </c>
      <c r="R1388" t="s">
        <v>8326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s="7" t="s">
        <v>8325</v>
      </c>
      <c r="R1389" t="s">
        <v>8326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s="7" t="s">
        <v>8325</v>
      </c>
      <c r="R1390" t="s">
        <v>8326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s="7" t="s">
        <v>8325</v>
      </c>
      <c r="R1391" t="s">
        <v>8326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s="7" t="s">
        <v>8325</v>
      </c>
      <c r="R1392" t="s">
        <v>8326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s="7" t="s">
        <v>8325</v>
      </c>
      <c r="R1393" t="s">
        <v>8326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s="7" t="s">
        <v>8325</v>
      </c>
      <c r="R1394" t="s">
        <v>8326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s="7" t="s">
        <v>8325</v>
      </c>
      <c r="R1395" t="s">
        <v>8326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s="7" t="s">
        <v>8325</v>
      </c>
      <c r="R1396" t="s">
        <v>8326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s="7" t="s">
        <v>8325</v>
      </c>
      <c r="R1397" t="s">
        <v>8326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s="7" t="s">
        <v>8325</v>
      </c>
      <c r="R1398" t="s">
        <v>8326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s="7" t="s">
        <v>8325</v>
      </c>
      <c r="R1399" t="s">
        <v>8326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s="7" t="s">
        <v>8325</v>
      </c>
      <c r="R1400" t="s">
        <v>8326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s="7" t="s">
        <v>8325</v>
      </c>
      <c r="R1401" t="s">
        <v>8326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s="7" t="s">
        <v>8325</v>
      </c>
      <c r="R1402" t="s">
        <v>8326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s="7" t="s">
        <v>8325</v>
      </c>
      <c r="R1403" t="s">
        <v>8326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s="7" t="s">
        <v>8325</v>
      </c>
      <c r="R1404" t="s">
        <v>8326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s="7" t="s">
        <v>8325</v>
      </c>
      <c r="R1405" t="s">
        <v>8326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s="7" t="s">
        <v>8322</v>
      </c>
      <c r="R1406" t="s">
        <v>8341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s="7" t="s">
        <v>8322</v>
      </c>
      <c r="R1407" t="s">
        <v>8341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s="7" t="s">
        <v>8322</v>
      </c>
      <c r="R1408" t="s">
        <v>8341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s="7" t="s">
        <v>8322</v>
      </c>
      <c r="R1409" t="s">
        <v>8341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E1410/L1410</f>
        <v>12</v>
      </c>
      <c r="Q1410" s="7" t="s">
        <v>8322</v>
      </c>
      <c r="R1410" t="s">
        <v>8341</v>
      </c>
      <c r="S1410" s="11">
        <f t="shared" ref="S1410:S1473" si="90">(((J1410/60)/60)/24)+DATE(1970,1,1)</f>
        <v>42291.872175925921</v>
      </c>
      <c r="T1410" s="11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 t="e">
        <f t="shared" si="89"/>
        <v>#DIV/0!</v>
      </c>
      <c r="Q1411" s="7" t="s">
        <v>8322</v>
      </c>
      <c r="R1411" t="s">
        <v>8341</v>
      </c>
      <c r="S1411" s="11">
        <f t="shared" si="90"/>
        <v>41945.133506944447</v>
      </c>
      <c r="T1411" s="11">
        <f t="shared" si="91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s="7" t="s">
        <v>8322</v>
      </c>
      <c r="R1412" t="s">
        <v>8341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s="7" t="s">
        <v>8322</v>
      </c>
      <c r="R1413" t="s">
        <v>8341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s="7" t="s">
        <v>8322</v>
      </c>
      <c r="R1414" t="s">
        <v>8341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s="7" t="s">
        <v>8322</v>
      </c>
      <c r="R1415" t="s">
        <v>8341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s="7" t="s">
        <v>8322</v>
      </c>
      <c r="R1416" t="s">
        <v>8341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s="7" t="s">
        <v>8322</v>
      </c>
      <c r="R1417" t="s">
        <v>8341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s="7" t="s">
        <v>8322</v>
      </c>
      <c r="R1418" t="s">
        <v>8341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s="7" t="s">
        <v>8322</v>
      </c>
      <c r="R1419" t="s">
        <v>8341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s="7" t="s">
        <v>8322</v>
      </c>
      <c r="R1420" t="s">
        <v>8341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s="7" t="s">
        <v>8322</v>
      </c>
      <c r="R1421" t="s">
        <v>8341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s="7" t="s">
        <v>8322</v>
      </c>
      <c r="R1422" t="s">
        <v>8341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s="7" t="s">
        <v>8322</v>
      </c>
      <c r="R1423" t="s">
        <v>8341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s="7" t="s">
        <v>8322</v>
      </c>
      <c r="R1424" t="s">
        <v>8341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s="7" t="s">
        <v>8322</v>
      </c>
      <c r="R1425" t="s">
        <v>8341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s="7" t="s">
        <v>8322</v>
      </c>
      <c r="R1426" t="s">
        <v>8341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s="7" t="s">
        <v>8322</v>
      </c>
      <c r="R1427" t="s">
        <v>8341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s="7" t="s">
        <v>8322</v>
      </c>
      <c r="R1428" t="s">
        <v>8341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s="7" t="s">
        <v>8322</v>
      </c>
      <c r="R1429" t="s">
        <v>8341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s="7" t="s">
        <v>8322</v>
      </c>
      <c r="R1430" t="s">
        <v>8341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s="7" t="s">
        <v>8322</v>
      </c>
      <c r="R1431" t="s">
        <v>8341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s="7" t="s">
        <v>8322</v>
      </c>
      <c r="R1432" t="s">
        <v>8341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s="7" t="s">
        <v>8322</v>
      </c>
      <c r="R1433" t="s">
        <v>8341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s="7" t="s">
        <v>8322</v>
      </c>
      <c r="R1434" t="s">
        <v>8341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s="7" t="s">
        <v>8322</v>
      </c>
      <c r="R1435" t="s">
        <v>8341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s="7" t="s">
        <v>8322</v>
      </c>
      <c r="R1436" t="s">
        <v>8341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s="7" t="s">
        <v>8322</v>
      </c>
      <c r="R1437" t="s">
        <v>8341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s="7" t="s">
        <v>8322</v>
      </c>
      <c r="R1438" t="s">
        <v>8341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s="7" t="s">
        <v>8322</v>
      </c>
      <c r="R1439" t="s">
        <v>8341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s="7" t="s">
        <v>8322</v>
      </c>
      <c r="R1440" t="s">
        <v>8341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s="7" t="s">
        <v>8322</v>
      </c>
      <c r="R1441" t="s">
        <v>8341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s="7" t="s">
        <v>8322</v>
      </c>
      <c r="R1442" t="s">
        <v>8341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s="7" t="s">
        <v>8322</v>
      </c>
      <c r="R1443" t="s">
        <v>8341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s="7" t="s">
        <v>8322</v>
      </c>
      <c r="R1444" t="s">
        <v>8341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s="7" t="s">
        <v>8322</v>
      </c>
      <c r="R1445" t="s">
        <v>8341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s="7" t="s">
        <v>8322</v>
      </c>
      <c r="R1446" t="s">
        <v>8341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s="7" t="s">
        <v>8322</v>
      </c>
      <c r="R1447" t="s">
        <v>8341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s="7" t="s">
        <v>8322</v>
      </c>
      <c r="R1448" t="s">
        <v>8341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s="7" t="s">
        <v>8322</v>
      </c>
      <c r="R1449" t="s">
        <v>8341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s="7" t="s">
        <v>8322</v>
      </c>
      <c r="R1450" t="s">
        <v>8341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s="7" t="s">
        <v>8322</v>
      </c>
      <c r="R1451" t="s">
        <v>8341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s="7" t="s">
        <v>8322</v>
      </c>
      <c r="R1452" t="s">
        <v>8341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s="7" t="s">
        <v>8322</v>
      </c>
      <c r="R1453" t="s">
        <v>8341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s="7" t="s">
        <v>8322</v>
      </c>
      <c r="R1454" t="s">
        <v>8341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s="7" t="s">
        <v>8322</v>
      </c>
      <c r="R1455" t="s">
        <v>8341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s="7" t="s">
        <v>8322</v>
      </c>
      <c r="R1456" t="s">
        <v>8341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s="7" t="s">
        <v>8322</v>
      </c>
      <c r="R1457" t="s">
        <v>8341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s="7" t="s">
        <v>8322</v>
      </c>
      <c r="R1458" t="s">
        <v>8341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s="7" t="s">
        <v>8322</v>
      </c>
      <c r="R1459" t="s">
        <v>8341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s="7" t="s">
        <v>8322</v>
      </c>
      <c r="R1460" t="s">
        <v>8341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s="7" t="s">
        <v>8322</v>
      </c>
      <c r="R1461" t="s">
        <v>8341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s="7" t="s">
        <v>8322</v>
      </c>
      <c r="R1462" t="s">
        <v>8341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s="7" t="s">
        <v>8322</v>
      </c>
      <c r="R1463" t="s">
        <v>8342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s="7" t="s">
        <v>8322</v>
      </c>
      <c r="R1464" t="s">
        <v>8342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s="7" t="s">
        <v>8322</v>
      </c>
      <c r="R1465" t="s">
        <v>8342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s="7" t="s">
        <v>8322</v>
      </c>
      <c r="R1466" t="s">
        <v>8342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s="7" t="s">
        <v>8322</v>
      </c>
      <c r="R1467" t="s">
        <v>8342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s="7" t="s">
        <v>8322</v>
      </c>
      <c r="R1468" t="s">
        <v>8342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s="7" t="s">
        <v>8322</v>
      </c>
      <c r="R1469" t="s">
        <v>8342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s="7" t="s">
        <v>8322</v>
      </c>
      <c r="R1470" t="s">
        <v>8342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s="7" t="s">
        <v>8322</v>
      </c>
      <c r="R1471" t="s">
        <v>8342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s="7" t="s">
        <v>8322</v>
      </c>
      <c r="R1472" t="s">
        <v>8342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s="7" t="s">
        <v>8322</v>
      </c>
      <c r="R1473" t="s">
        <v>8342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E1474/L1474</f>
        <v>103.20238095238095</v>
      </c>
      <c r="Q1474" s="7" t="s">
        <v>8322</v>
      </c>
      <c r="R1474" t="s">
        <v>8342</v>
      </c>
      <c r="S1474" s="11">
        <f t="shared" ref="S1474:S1537" si="94">(((J1474/60)/60)/24)+DATE(1970,1,1)</f>
        <v>41533.542858796296</v>
      </c>
      <c r="T1474" s="11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s="7" t="s">
        <v>8322</v>
      </c>
      <c r="R1475" t="s">
        <v>8342</v>
      </c>
      <c r="S1475" s="11">
        <f t="shared" si="94"/>
        <v>40939.979618055557</v>
      </c>
      <c r="T1475" s="11">
        <f t="shared" si="95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s="7" t="s">
        <v>8322</v>
      </c>
      <c r="R1476" t="s">
        <v>8342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s="7" t="s">
        <v>8322</v>
      </c>
      <c r="R1477" t="s">
        <v>8342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s="7" t="s">
        <v>8322</v>
      </c>
      <c r="R1478" t="s">
        <v>8342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s="7" t="s">
        <v>8322</v>
      </c>
      <c r="R1479" t="s">
        <v>8342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s="7" t="s">
        <v>8322</v>
      </c>
      <c r="R1480" t="s">
        <v>8342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s="7" t="s">
        <v>8322</v>
      </c>
      <c r="R1481" t="s">
        <v>8342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s="7" t="s">
        <v>8322</v>
      </c>
      <c r="R1482" t="s">
        <v>8342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s="7" t="s">
        <v>8322</v>
      </c>
      <c r="R1483" t="s">
        <v>8324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s="7" t="s">
        <v>8322</v>
      </c>
      <c r="R1484" t="s">
        <v>8324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s="7" t="s">
        <v>8322</v>
      </c>
      <c r="R1485" t="s">
        <v>8324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s="7" t="s">
        <v>8322</v>
      </c>
      <c r="R1486" t="s">
        <v>8324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s="7" t="s">
        <v>8322</v>
      </c>
      <c r="R1487" t="s">
        <v>8324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s="7" t="s">
        <v>8322</v>
      </c>
      <c r="R1488" t="s">
        <v>8324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s="7" t="s">
        <v>8322</v>
      </c>
      <c r="R1489" t="s">
        <v>8324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s="7" t="s">
        <v>8322</v>
      </c>
      <c r="R1490" t="s">
        <v>8324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s="7" t="s">
        <v>8322</v>
      </c>
      <c r="R1491" t="s">
        <v>8324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s="7" t="s">
        <v>8322</v>
      </c>
      <c r="R1492" t="s">
        <v>8324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s="7" t="s">
        <v>8322</v>
      </c>
      <c r="R1493" t="s">
        <v>8324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s="7" t="s">
        <v>8322</v>
      </c>
      <c r="R1494" t="s">
        <v>8324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s="7" t="s">
        <v>8322</v>
      </c>
      <c r="R1495" t="s">
        <v>8324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s="7" t="s">
        <v>8322</v>
      </c>
      <c r="R1496" t="s">
        <v>8324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s="7" t="s">
        <v>8322</v>
      </c>
      <c r="R1497" t="s">
        <v>8324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s="7" t="s">
        <v>8322</v>
      </c>
      <c r="R1498" t="s">
        <v>8324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s="7" t="s">
        <v>8322</v>
      </c>
      <c r="R1499" t="s">
        <v>8324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s="7" t="s">
        <v>8322</v>
      </c>
      <c r="R1500" t="s">
        <v>8324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s="7" t="s">
        <v>8322</v>
      </c>
      <c r="R1501" t="s">
        <v>8324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s="7" t="s">
        <v>8322</v>
      </c>
      <c r="R1502" t="s">
        <v>8324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s="7" t="s">
        <v>8338</v>
      </c>
      <c r="R1503" t="s">
        <v>8339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s="7" t="s">
        <v>8338</v>
      </c>
      <c r="R1504" t="s">
        <v>8339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s="7" t="s">
        <v>8338</v>
      </c>
      <c r="R1505" t="s">
        <v>8339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s="7" t="s">
        <v>8338</v>
      </c>
      <c r="R1506" t="s">
        <v>8339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s="7" t="s">
        <v>8338</v>
      </c>
      <c r="R1507" t="s">
        <v>8339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s="7" t="s">
        <v>8338</v>
      </c>
      <c r="R1508" t="s">
        <v>8339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s="7" t="s">
        <v>8338</v>
      </c>
      <c r="R1509" t="s">
        <v>8339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s="7" t="s">
        <v>8338</v>
      </c>
      <c r="R1510" t="s">
        <v>8339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s="7" t="s">
        <v>8338</v>
      </c>
      <c r="R1511" t="s">
        <v>8339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s="7" t="s">
        <v>8338</v>
      </c>
      <c r="R1512" t="s">
        <v>8339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s="7" t="s">
        <v>8338</v>
      </c>
      <c r="R1513" t="s">
        <v>8339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s="7" t="s">
        <v>8338</v>
      </c>
      <c r="R1514" t="s">
        <v>8339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s="7" t="s">
        <v>8338</v>
      </c>
      <c r="R1515" t="s">
        <v>8339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s="7" t="s">
        <v>8338</v>
      </c>
      <c r="R1516" t="s">
        <v>8339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s="7" t="s">
        <v>8338</v>
      </c>
      <c r="R1517" t="s">
        <v>8339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s="7" t="s">
        <v>8338</v>
      </c>
      <c r="R1518" t="s">
        <v>8339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s="7" t="s">
        <v>8338</v>
      </c>
      <c r="R1519" t="s">
        <v>8339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s="7" t="s">
        <v>8338</v>
      </c>
      <c r="R1520" t="s">
        <v>8339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s="7" t="s">
        <v>8338</v>
      </c>
      <c r="R1521" t="s">
        <v>8339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s="7" t="s">
        <v>8338</v>
      </c>
      <c r="R1522" t="s">
        <v>8339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s="7" t="s">
        <v>8338</v>
      </c>
      <c r="R1523" t="s">
        <v>8339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s="7" t="s">
        <v>8338</v>
      </c>
      <c r="R1524" t="s">
        <v>8339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s="7" t="s">
        <v>8338</v>
      </c>
      <c r="R1525" t="s">
        <v>8339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s="7" t="s">
        <v>8338</v>
      </c>
      <c r="R1526" t="s">
        <v>8339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s="7" t="s">
        <v>8338</v>
      </c>
      <c r="R1527" t="s">
        <v>8339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s="7" t="s">
        <v>8338</v>
      </c>
      <c r="R1528" t="s">
        <v>8339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s="7" t="s">
        <v>8338</v>
      </c>
      <c r="R1529" t="s">
        <v>8339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s="7" t="s">
        <v>8338</v>
      </c>
      <c r="R1530" t="s">
        <v>8339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s="7" t="s">
        <v>8338</v>
      </c>
      <c r="R1531" t="s">
        <v>8339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s="7" t="s">
        <v>8338</v>
      </c>
      <c r="R1532" t="s">
        <v>8339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s="7" t="s">
        <v>8338</v>
      </c>
      <c r="R1533" t="s">
        <v>8339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s="7" t="s">
        <v>8338</v>
      </c>
      <c r="R1534" t="s">
        <v>8339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s="7" t="s">
        <v>8338</v>
      </c>
      <c r="R1535" t="s">
        <v>8339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s="7" t="s">
        <v>8338</v>
      </c>
      <c r="R1536" t="s">
        <v>8339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s="7" t="s">
        <v>8338</v>
      </c>
      <c r="R1537" t="s">
        <v>8339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E1538/L1538</f>
        <v>66.015406593406595</v>
      </c>
      <c r="Q1538" s="7" t="s">
        <v>8338</v>
      </c>
      <c r="R1538" t="s">
        <v>8339</v>
      </c>
      <c r="S1538" s="11">
        <f t="shared" ref="S1538:S1601" si="98">(((J1538/60)/60)/24)+DATE(1970,1,1)</f>
        <v>42213.802199074074</v>
      </c>
      <c r="T1538" s="11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s="7" t="s">
        <v>8338</v>
      </c>
      <c r="R1539" t="s">
        <v>8339</v>
      </c>
      <c r="S1539" s="11">
        <f t="shared" si="98"/>
        <v>42552.315127314811</v>
      </c>
      <c r="T1539" s="11">
        <f t="shared" si="99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s="7" t="s">
        <v>8338</v>
      </c>
      <c r="R1540" t="s">
        <v>8339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s="7" t="s">
        <v>8338</v>
      </c>
      <c r="R1541" t="s">
        <v>8339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s="7" t="s">
        <v>8338</v>
      </c>
      <c r="R1542" t="s">
        <v>8339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s="7" t="s">
        <v>8338</v>
      </c>
      <c r="R1543" t="s">
        <v>8343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s="7" t="s">
        <v>8338</v>
      </c>
      <c r="R1544" t="s">
        <v>8343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s="7" t="s">
        <v>8338</v>
      </c>
      <c r="R1545" t="s">
        <v>8343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s="7" t="s">
        <v>8338</v>
      </c>
      <c r="R1546" t="s">
        <v>8343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s="7" t="s">
        <v>8338</v>
      </c>
      <c r="R1547" t="s">
        <v>8343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s="7" t="s">
        <v>8338</v>
      </c>
      <c r="R1548" t="s">
        <v>8343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s="7" t="s">
        <v>8338</v>
      </c>
      <c r="R1549" t="s">
        <v>8343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s="7" t="s">
        <v>8338</v>
      </c>
      <c r="R1550" t="s">
        <v>8343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s="7" t="s">
        <v>8338</v>
      </c>
      <c r="R1551" t="s">
        <v>8343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s="7" t="s">
        <v>8338</v>
      </c>
      <c r="R1552" t="s">
        <v>8343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s="7" t="s">
        <v>8338</v>
      </c>
      <c r="R1553" t="s">
        <v>8343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s="7" t="s">
        <v>8338</v>
      </c>
      <c r="R1554" t="s">
        <v>8343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s="7" t="s">
        <v>8338</v>
      </c>
      <c r="R1555" t="s">
        <v>8343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s="7" t="s">
        <v>8338</v>
      </c>
      <c r="R1556" t="s">
        <v>8343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s="7" t="s">
        <v>8338</v>
      </c>
      <c r="R1557" t="s">
        <v>8343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s="7" t="s">
        <v>8338</v>
      </c>
      <c r="R1558" t="s">
        <v>8343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s="7" t="s">
        <v>8338</v>
      </c>
      <c r="R1559" t="s">
        <v>8343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s="7" t="s">
        <v>8338</v>
      </c>
      <c r="R1560" t="s">
        <v>8343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s="7" t="s">
        <v>8338</v>
      </c>
      <c r="R1561" t="s">
        <v>8343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s="7" t="s">
        <v>8338</v>
      </c>
      <c r="R1562" t="s">
        <v>8343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s="7" t="s">
        <v>8322</v>
      </c>
      <c r="R1563" t="s">
        <v>8344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s="7" t="s">
        <v>8322</v>
      </c>
      <c r="R1564" t="s">
        <v>8344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s="7" t="s">
        <v>8322</v>
      </c>
      <c r="R1565" t="s">
        <v>8344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s="7" t="s">
        <v>8322</v>
      </c>
      <c r="R1566" t="s">
        <v>8344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s="7" t="s">
        <v>8322</v>
      </c>
      <c r="R1567" t="s">
        <v>8344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s="7" t="s">
        <v>8322</v>
      </c>
      <c r="R1568" t="s">
        <v>8344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s="7" t="s">
        <v>8322</v>
      </c>
      <c r="R1569" t="s">
        <v>8344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s="7" t="s">
        <v>8322</v>
      </c>
      <c r="R1570" t="s">
        <v>8344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s="7" t="s">
        <v>8322</v>
      </c>
      <c r="R1571" t="s">
        <v>8344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s="7" t="s">
        <v>8322</v>
      </c>
      <c r="R1572" t="s">
        <v>8344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s="7" t="s">
        <v>8322</v>
      </c>
      <c r="R1573" t="s">
        <v>8344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s="7" t="s">
        <v>8322</v>
      </c>
      <c r="R1574" t="s">
        <v>8344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s="7" t="s">
        <v>8322</v>
      </c>
      <c r="R1575" t="s">
        <v>8344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s="7" t="s">
        <v>8322</v>
      </c>
      <c r="R1576" t="s">
        <v>8344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s="7" t="s">
        <v>8322</v>
      </c>
      <c r="R1577" t="s">
        <v>8344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s="7" t="s">
        <v>8322</v>
      </c>
      <c r="R1578" t="s">
        <v>8344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s="7" t="s">
        <v>8322</v>
      </c>
      <c r="R1579" t="s">
        <v>8344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s="7" t="s">
        <v>8322</v>
      </c>
      <c r="R1580" t="s">
        <v>8344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s="7" t="s">
        <v>8322</v>
      </c>
      <c r="R1581" t="s">
        <v>8344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s="7" t="s">
        <v>8322</v>
      </c>
      <c r="R1582" t="s">
        <v>8344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s="7" t="s">
        <v>8338</v>
      </c>
      <c r="R1583" t="s">
        <v>8345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s="7" t="s">
        <v>8338</v>
      </c>
      <c r="R1584" t="s">
        <v>8345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s="7" t="s">
        <v>8338</v>
      </c>
      <c r="R1585" t="s">
        <v>8345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s="7" t="s">
        <v>8338</v>
      </c>
      <c r="R1586" t="s">
        <v>8345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s="7" t="s">
        <v>8338</v>
      </c>
      <c r="R1587" t="s">
        <v>8345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s="7" t="s">
        <v>8338</v>
      </c>
      <c r="R1588" t="s">
        <v>8345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s="7" t="s">
        <v>8338</v>
      </c>
      <c r="R1589" t="s">
        <v>8345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s="7" t="s">
        <v>8338</v>
      </c>
      <c r="R1590" t="s">
        <v>8345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s="7" t="s">
        <v>8338</v>
      </c>
      <c r="R1591" t="s">
        <v>8345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s="7" t="s">
        <v>8338</v>
      </c>
      <c r="R1592" t="s">
        <v>8345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s="7" t="s">
        <v>8338</v>
      </c>
      <c r="R1593" t="s">
        <v>8345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s="7" t="s">
        <v>8338</v>
      </c>
      <c r="R1594" t="s">
        <v>8345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s="7" t="s">
        <v>8338</v>
      </c>
      <c r="R1595" t="s">
        <v>8345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s="7" t="s">
        <v>8338</v>
      </c>
      <c r="R1596" t="s">
        <v>8345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s="7" t="s">
        <v>8338</v>
      </c>
      <c r="R1597" t="s">
        <v>8345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s="7" t="s">
        <v>8338</v>
      </c>
      <c r="R1598" t="s">
        <v>8345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s="7" t="s">
        <v>8338</v>
      </c>
      <c r="R1599" t="s">
        <v>8345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s="7" t="s">
        <v>8338</v>
      </c>
      <c r="R1600" t="s">
        <v>8345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s="7" t="s">
        <v>8338</v>
      </c>
      <c r="R1601" t="s">
        <v>8345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E1602/L1602</f>
        <v>40.777777777777779</v>
      </c>
      <c r="Q1602" s="7" t="s">
        <v>8338</v>
      </c>
      <c r="R1602" t="s">
        <v>8345</v>
      </c>
      <c r="S1602" s="11">
        <f t="shared" ref="S1602:S1665" si="102">(((J1602/60)/60)/24)+DATE(1970,1,1)</f>
        <v>41791.057314814818</v>
      </c>
      <c r="T1602" s="11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s="7" t="s">
        <v>8325</v>
      </c>
      <c r="R1603" t="s">
        <v>8326</v>
      </c>
      <c r="S1603" s="11">
        <f t="shared" si="102"/>
        <v>40638.092974537038</v>
      </c>
      <c r="T1603" s="11">
        <f t="shared" si="103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s="7" t="s">
        <v>8325</v>
      </c>
      <c r="R1604" t="s">
        <v>8326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s="7" t="s">
        <v>8325</v>
      </c>
      <c r="R1605" t="s">
        <v>8326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s="7" t="s">
        <v>8325</v>
      </c>
      <c r="R1606" t="s">
        <v>8326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s="7" t="s">
        <v>8325</v>
      </c>
      <c r="R1607" t="s">
        <v>8326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s="7" t="s">
        <v>8325</v>
      </c>
      <c r="R1608" t="s">
        <v>8326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s="7" t="s">
        <v>8325</v>
      </c>
      <c r="R1609" t="s">
        <v>8326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s="7" t="s">
        <v>8325</v>
      </c>
      <c r="R1610" t="s">
        <v>8326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s="7" t="s">
        <v>8325</v>
      </c>
      <c r="R1611" t="s">
        <v>8326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s="7" t="s">
        <v>8325</v>
      </c>
      <c r="R1612" t="s">
        <v>8326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s="7" t="s">
        <v>8325</v>
      </c>
      <c r="R1613" t="s">
        <v>8326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s="7" t="s">
        <v>8325</v>
      </c>
      <c r="R1614" t="s">
        <v>8326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s="7" t="s">
        <v>8325</v>
      </c>
      <c r="R1615" t="s">
        <v>8326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s="7" t="s">
        <v>8325</v>
      </c>
      <c r="R1616" t="s">
        <v>8326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s="7" t="s">
        <v>8325</v>
      </c>
      <c r="R1617" t="s">
        <v>8326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s="7" t="s">
        <v>8325</v>
      </c>
      <c r="R1618" t="s">
        <v>8326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s="7" t="s">
        <v>8325</v>
      </c>
      <c r="R1619" t="s">
        <v>8326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s="7" t="s">
        <v>8325</v>
      </c>
      <c r="R1620" t="s">
        <v>8326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s="7" t="s">
        <v>8325</v>
      </c>
      <c r="R1621" t="s">
        <v>8326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s="7" t="s">
        <v>8325</v>
      </c>
      <c r="R1622" t="s">
        <v>8326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s="7" t="s">
        <v>8325</v>
      </c>
      <c r="R1623" t="s">
        <v>8326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s="7" t="s">
        <v>8325</v>
      </c>
      <c r="R1624" t="s">
        <v>8326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s="7" t="s">
        <v>8325</v>
      </c>
      <c r="R1625" t="s">
        <v>8326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s="7" t="s">
        <v>8325</v>
      </c>
      <c r="R1626" t="s">
        <v>8326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s="7" t="s">
        <v>8325</v>
      </c>
      <c r="R1627" t="s">
        <v>8326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s="7" t="s">
        <v>8325</v>
      </c>
      <c r="R1628" t="s">
        <v>8326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s="7" t="s">
        <v>8325</v>
      </c>
      <c r="R1629" t="s">
        <v>8326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s="7" t="s">
        <v>8325</v>
      </c>
      <c r="R1630" t="s">
        <v>8326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s="7" t="s">
        <v>8325</v>
      </c>
      <c r="R1631" t="s">
        <v>8326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s="7" t="s">
        <v>8325</v>
      </c>
      <c r="R1632" t="s">
        <v>8326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s="7" t="s">
        <v>8325</v>
      </c>
      <c r="R1633" t="s">
        <v>8326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s="7" t="s">
        <v>8325</v>
      </c>
      <c r="R1634" t="s">
        <v>8326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s="7" t="s">
        <v>8325</v>
      </c>
      <c r="R1635" t="s">
        <v>8326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s="7" t="s">
        <v>8325</v>
      </c>
      <c r="R1636" t="s">
        <v>8326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s="7" t="s">
        <v>8325</v>
      </c>
      <c r="R1637" t="s">
        <v>8326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s="7" t="s">
        <v>8325</v>
      </c>
      <c r="R1638" t="s">
        <v>8326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s="7" t="s">
        <v>8325</v>
      </c>
      <c r="R1639" t="s">
        <v>8326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s="7" t="s">
        <v>8325</v>
      </c>
      <c r="R1640" t="s">
        <v>8326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s="7" t="s">
        <v>8325</v>
      </c>
      <c r="R1641" t="s">
        <v>8326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s="7" t="s">
        <v>8325</v>
      </c>
      <c r="R1642" t="s">
        <v>8326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s="7" t="s">
        <v>8325</v>
      </c>
      <c r="R1643" t="s">
        <v>8346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s="7" t="s">
        <v>8325</v>
      </c>
      <c r="R1644" t="s">
        <v>8346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s="7" t="s">
        <v>8325</v>
      </c>
      <c r="R1645" t="s">
        <v>8346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s="7" t="s">
        <v>8325</v>
      </c>
      <c r="R1646" t="s">
        <v>8346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s="7" t="s">
        <v>8325</v>
      </c>
      <c r="R1647" t="s">
        <v>8346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s="7" t="s">
        <v>8325</v>
      </c>
      <c r="R1648" t="s">
        <v>8346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s="7" t="s">
        <v>8325</v>
      </c>
      <c r="R1649" t="s">
        <v>8346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s="7" t="s">
        <v>8325</v>
      </c>
      <c r="R1650" t="s">
        <v>8346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s="7" t="s">
        <v>8325</v>
      </c>
      <c r="R1651" t="s">
        <v>8346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s="7" t="s">
        <v>8325</v>
      </c>
      <c r="R1652" t="s">
        <v>8346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s="7" t="s">
        <v>8325</v>
      </c>
      <c r="R1653" t="s">
        <v>8346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s="7" t="s">
        <v>8325</v>
      </c>
      <c r="R1654" t="s">
        <v>8346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s="7" t="s">
        <v>8325</v>
      </c>
      <c r="R1655" t="s">
        <v>8346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s="7" t="s">
        <v>8325</v>
      </c>
      <c r="R1656" t="s">
        <v>8346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s="7" t="s">
        <v>8325</v>
      </c>
      <c r="R1657" t="s">
        <v>8346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s="7" t="s">
        <v>8325</v>
      </c>
      <c r="R1658" t="s">
        <v>8346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s="7" t="s">
        <v>8325</v>
      </c>
      <c r="R1659" t="s">
        <v>8346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s="7" t="s">
        <v>8325</v>
      </c>
      <c r="R1660" t="s">
        <v>8346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s="7" t="s">
        <v>8325</v>
      </c>
      <c r="R1661" t="s">
        <v>8346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s="7" t="s">
        <v>8325</v>
      </c>
      <c r="R1662" t="s">
        <v>8346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s="7" t="s">
        <v>8325</v>
      </c>
      <c r="R1663" t="s">
        <v>8346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s="7" t="s">
        <v>8325</v>
      </c>
      <c r="R1664" t="s">
        <v>8346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s="7" t="s">
        <v>8325</v>
      </c>
      <c r="R1665" t="s">
        <v>8346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E1666/L1666</f>
        <v>34.384494382022467</v>
      </c>
      <c r="Q1666" s="7" t="s">
        <v>8325</v>
      </c>
      <c r="R1666" t="s">
        <v>8346</v>
      </c>
      <c r="S1666" s="11">
        <f t="shared" ref="S1666:S1729" si="106">(((J1666/60)/60)/24)+DATE(1970,1,1)</f>
        <v>40939.761782407404</v>
      </c>
      <c r="T1666" s="11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s="7" t="s">
        <v>8325</v>
      </c>
      <c r="R1667" t="s">
        <v>8346</v>
      </c>
      <c r="S1667" s="11">
        <f t="shared" si="106"/>
        <v>40564.649456018517</v>
      </c>
      <c r="T1667" s="11">
        <f t="shared" si="107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s="7" t="s">
        <v>8325</v>
      </c>
      <c r="R1668" t="s">
        <v>8346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s="7" t="s">
        <v>8325</v>
      </c>
      <c r="R1669" t="s">
        <v>8346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s="7" t="s">
        <v>8325</v>
      </c>
      <c r="R1670" t="s">
        <v>8346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s="7" t="s">
        <v>8325</v>
      </c>
      <c r="R1671" t="s">
        <v>8346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s="7" t="s">
        <v>8325</v>
      </c>
      <c r="R1672" t="s">
        <v>8346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s="7" t="s">
        <v>8325</v>
      </c>
      <c r="R1673" t="s">
        <v>8346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s="7" t="s">
        <v>8325</v>
      </c>
      <c r="R1674" t="s">
        <v>8346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s="7" t="s">
        <v>8325</v>
      </c>
      <c r="R1675" t="s">
        <v>8346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s="7" t="s">
        <v>8325</v>
      </c>
      <c r="R1676" t="s">
        <v>8346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s="7" t="s">
        <v>8325</v>
      </c>
      <c r="R1677" t="s">
        <v>8346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s="7" t="s">
        <v>8325</v>
      </c>
      <c r="R1678" t="s">
        <v>8346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s="7" t="s">
        <v>8325</v>
      </c>
      <c r="R1679" t="s">
        <v>8346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s="7" t="s">
        <v>8325</v>
      </c>
      <c r="R1680" t="s">
        <v>8346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s="7" t="s">
        <v>8325</v>
      </c>
      <c r="R1681" t="s">
        <v>8346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s="7" t="s">
        <v>8325</v>
      </c>
      <c r="R1682" t="s">
        <v>8346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s="7" t="s">
        <v>8325</v>
      </c>
      <c r="R1683" t="s">
        <v>8347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s="7" t="s">
        <v>8325</v>
      </c>
      <c r="R1684" t="s">
        <v>8347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s="7" t="s">
        <v>8325</v>
      </c>
      <c r="R1685" t="s">
        <v>8347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s="7" t="s">
        <v>8325</v>
      </c>
      <c r="R1686" t="s">
        <v>8347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s="7" t="s">
        <v>8325</v>
      </c>
      <c r="R1687" t="s">
        <v>8347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s="7" t="s">
        <v>8325</v>
      </c>
      <c r="R1688" t="s">
        <v>8347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s="7" t="s">
        <v>8325</v>
      </c>
      <c r="R1689" t="s">
        <v>8347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s="7" t="s">
        <v>8325</v>
      </c>
      <c r="R1690" t="s">
        <v>8347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s="7" t="s">
        <v>8325</v>
      </c>
      <c r="R1691" t="s">
        <v>8347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s="7" t="s">
        <v>8325</v>
      </c>
      <c r="R1692" t="s">
        <v>8347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s="7" t="s">
        <v>8325</v>
      </c>
      <c r="R1693" t="s">
        <v>8347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s="7" t="s">
        <v>8325</v>
      </c>
      <c r="R1694" t="s">
        <v>8347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s="7" t="s">
        <v>8325</v>
      </c>
      <c r="R1695" t="s">
        <v>8347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s="7" t="s">
        <v>8325</v>
      </c>
      <c r="R1696" t="s">
        <v>8347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s="7" t="s">
        <v>8325</v>
      </c>
      <c r="R1697" t="s">
        <v>8347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s="7" t="s">
        <v>8325</v>
      </c>
      <c r="R1698" t="s">
        <v>8347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s="7" t="s">
        <v>8325</v>
      </c>
      <c r="R1699" t="s">
        <v>8347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s="7" t="s">
        <v>8325</v>
      </c>
      <c r="R1700" t="s">
        <v>8347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s="7" t="s">
        <v>8325</v>
      </c>
      <c r="R1701" t="s">
        <v>8347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s="7" t="s">
        <v>8325</v>
      </c>
      <c r="R1702" t="s">
        <v>8347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s="7" t="s">
        <v>8325</v>
      </c>
      <c r="R1703" t="s">
        <v>8347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s="7" t="s">
        <v>8325</v>
      </c>
      <c r="R1704" t="s">
        <v>8347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s="7" t="s">
        <v>8325</v>
      </c>
      <c r="R1705" t="s">
        <v>8347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s="7" t="s">
        <v>8325</v>
      </c>
      <c r="R1706" t="s">
        <v>8347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s="7" t="s">
        <v>8325</v>
      </c>
      <c r="R1707" t="s">
        <v>8347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s="7" t="s">
        <v>8325</v>
      </c>
      <c r="R1708" t="s">
        <v>8347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s="7" t="s">
        <v>8325</v>
      </c>
      <c r="R1709" t="s">
        <v>8347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s="7" t="s">
        <v>8325</v>
      </c>
      <c r="R1710" t="s">
        <v>8347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s="7" t="s">
        <v>8325</v>
      </c>
      <c r="R1711" t="s">
        <v>8347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s="7" t="s">
        <v>8325</v>
      </c>
      <c r="R1712" t="s">
        <v>8347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s="7" t="s">
        <v>8325</v>
      </c>
      <c r="R1713" t="s">
        <v>8347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s="7" t="s">
        <v>8325</v>
      </c>
      <c r="R1714" t="s">
        <v>8347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s="7" t="s">
        <v>8325</v>
      </c>
      <c r="R1715" t="s">
        <v>8347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s="7" t="s">
        <v>8325</v>
      </c>
      <c r="R1716" t="s">
        <v>8347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s="7" t="s">
        <v>8325</v>
      </c>
      <c r="R1717" t="s">
        <v>8347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s="7" t="s">
        <v>8325</v>
      </c>
      <c r="R1718" t="s">
        <v>8347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s="7" t="s">
        <v>8325</v>
      </c>
      <c r="R1719" t="s">
        <v>8347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s="7" t="s">
        <v>8325</v>
      </c>
      <c r="R1720" t="s">
        <v>8347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s="7" t="s">
        <v>8325</v>
      </c>
      <c r="R1721" t="s">
        <v>8347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s="7" t="s">
        <v>8325</v>
      </c>
      <c r="R1722" t="s">
        <v>8347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s="7" t="s">
        <v>8325</v>
      </c>
      <c r="R1723" t="s">
        <v>8347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s="7" t="s">
        <v>8325</v>
      </c>
      <c r="R1724" t="s">
        <v>8347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s="7" t="s">
        <v>8325</v>
      </c>
      <c r="R1725" t="s">
        <v>8347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s="7" t="s">
        <v>8325</v>
      </c>
      <c r="R1726" t="s">
        <v>8347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s="7" t="s">
        <v>8325</v>
      </c>
      <c r="R1727" t="s">
        <v>8347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s="7" t="s">
        <v>8325</v>
      </c>
      <c r="R1728" t="s">
        <v>8347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s="7" t="s">
        <v>8325</v>
      </c>
      <c r="R1729" t="s">
        <v>8347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E1730/L1730</f>
        <v>122.14285714285714</v>
      </c>
      <c r="Q1730" s="7" t="s">
        <v>8325</v>
      </c>
      <c r="R1730" t="s">
        <v>8347</v>
      </c>
      <c r="S1730" s="11">
        <f t="shared" ref="S1730:S1793" si="110">(((J1730/60)/60)/24)+DATE(1970,1,1)</f>
        <v>42268.625856481478</v>
      </c>
      <c r="T1730" s="11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 t="e">
        <f t="shared" si="109"/>
        <v>#DIV/0!</v>
      </c>
      <c r="Q1731" s="7" t="s">
        <v>8325</v>
      </c>
      <c r="R1731" t="s">
        <v>8347</v>
      </c>
      <c r="S1731" s="11">
        <f t="shared" si="110"/>
        <v>42471.052152777775</v>
      </c>
      <c r="T1731" s="11">
        <f t="shared" si="111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s="7" t="s">
        <v>8325</v>
      </c>
      <c r="R1732" t="s">
        <v>8347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s="7" t="s">
        <v>8325</v>
      </c>
      <c r="R1733" t="s">
        <v>8347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s="7" t="s">
        <v>8325</v>
      </c>
      <c r="R1734" t="s">
        <v>8347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s="7" t="s">
        <v>8325</v>
      </c>
      <c r="R1735" t="s">
        <v>8347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s="7" t="s">
        <v>8325</v>
      </c>
      <c r="R1736" t="s">
        <v>8347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s="7" t="s">
        <v>8325</v>
      </c>
      <c r="R1737" t="s">
        <v>8347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s="7" t="s">
        <v>8325</v>
      </c>
      <c r="R1738" t="s">
        <v>8347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s="7" t="s">
        <v>8325</v>
      </c>
      <c r="R1739" t="s">
        <v>8347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s="7" t="s">
        <v>8325</v>
      </c>
      <c r="R1740" t="s">
        <v>8347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s="7" t="s">
        <v>8325</v>
      </c>
      <c r="R1741" t="s">
        <v>8347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s="7" t="s">
        <v>8325</v>
      </c>
      <c r="R1742" t="s">
        <v>8347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s="7" t="s">
        <v>8338</v>
      </c>
      <c r="R1743" t="s">
        <v>8339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s="7" t="s">
        <v>8338</v>
      </c>
      <c r="R1744" t="s">
        <v>8339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s="7" t="s">
        <v>8338</v>
      </c>
      <c r="R1745" t="s">
        <v>8339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s="7" t="s">
        <v>8338</v>
      </c>
      <c r="R1746" t="s">
        <v>8339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s="7" t="s">
        <v>8338</v>
      </c>
      <c r="R1747" t="s">
        <v>8339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s="7" t="s">
        <v>8338</v>
      </c>
      <c r="R1748" t="s">
        <v>8339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s="7" t="s">
        <v>8338</v>
      </c>
      <c r="R1749" t="s">
        <v>8339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s="7" t="s">
        <v>8338</v>
      </c>
      <c r="R1750" t="s">
        <v>8339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s="7" t="s">
        <v>8338</v>
      </c>
      <c r="R1751" t="s">
        <v>8339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s="7" t="s">
        <v>8338</v>
      </c>
      <c r="R1752" t="s">
        <v>8339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s="7" t="s">
        <v>8338</v>
      </c>
      <c r="R1753" t="s">
        <v>8339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s="7" t="s">
        <v>8338</v>
      </c>
      <c r="R1754" t="s">
        <v>8339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s="7" t="s">
        <v>8338</v>
      </c>
      <c r="R1755" t="s">
        <v>8339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s="7" t="s">
        <v>8338</v>
      </c>
      <c r="R1756" t="s">
        <v>8339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s="7" t="s">
        <v>8338</v>
      </c>
      <c r="R1757" t="s">
        <v>8339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s="7" t="s">
        <v>8338</v>
      </c>
      <c r="R1758" t="s">
        <v>8339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s="7" t="s">
        <v>8338</v>
      </c>
      <c r="R1759" t="s">
        <v>8339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s="7" t="s">
        <v>8338</v>
      </c>
      <c r="R1760" t="s">
        <v>8339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s="7" t="s">
        <v>8338</v>
      </c>
      <c r="R1761" t="s">
        <v>8339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s="7" t="s">
        <v>8338</v>
      </c>
      <c r="R1762" t="s">
        <v>8339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s="7" t="s">
        <v>8338</v>
      </c>
      <c r="R1763" t="s">
        <v>8339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s="7" t="s">
        <v>8338</v>
      </c>
      <c r="R1764" t="s">
        <v>8339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s="7" t="s">
        <v>8338</v>
      </c>
      <c r="R1765" t="s">
        <v>8339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s="7" t="s">
        <v>8338</v>
      </c>
      <c r="R1766" t="s">
        <v>8339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s="7" t="s">
        <v>8338</v>
      </c>
      <c r="R1767" t="s">
        <v>8339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s="7" t="s">
        <v>8338</v>
      </c>
      <c r="R1768" t="s">
        <v>8339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s="7" t="s">
        <v>8338</v>
      </c>
      <c r="R1769" t="s">
        <v>8339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s="7" t="s">
        <v>8338</v>
      </c>
      <c r="R1770" t="s">
        <v>8339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s="7" t="s">
        <v>8338</v>
      </c>
      <c r="R1771" t="s">
        <v>8339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s="7" t="s">
        <v>8338</v>
      </c>
      <c r="R1772" t="s">
        <v>8339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s="7" t="s">
        <v>8338</v>
      </c>
      <c r="R1773" t="s">
        <v>8339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s="7" t="s">
        <v>8338</v>
      </c>
      <c r="R1774" t="s">
        <v>8339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s="7" t="s">
        <v>8338</v>
      </c>
      <c r="R1775" t="s">
        <v>8339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s="7" t="s">
        <v>8338</v>
      </c>
      <c r="R1776" t="s">
        <v>8339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s="7" t="s">
        <v>8338</v>
      </c>
      <c r="R1777" t="s">
        <v>8339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s="7" t="s">
        <v>8338</v>
      </c>
      <c r="R1778" t="s">
        <v>8339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s="7" t="s">
        <v>8338</v>
      </c>
      <c r="R1779" t="s">
        <v>8339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s="7" t="s">
        <v>8338</v>
      </c>
      <c r="R1780" t="s">
        <v>8339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s="7" t="s">
        <v>8338</v>
      </c>
      <c r="R1781" t="s">
        <v>8339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s="7" t="s">
        <v>8338</v>
      </c>
      <c r="R1782" t="s">
        <v>8339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s="7" t="s">
        <v>8338</v>
      </c>
      <c r="R1783" t="s">
        <v>8339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s="7" t="s">
        <v>8338</v>
      </c>
      <c r="R1784" t="s">
        <v>8339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s="7" t="s">
        <v>8338</v>
      </c>
      <c r="R1785" t="s">
        <v>8339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s="7" t="s">
        <v>8338</v>
      </c>
      <c r="R1786" t="s">
        <v>8339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s="7" t="s">
        <v>8338</v>
      </c>
      <c r="R1787" t="s">
        <v>8339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s="7" t="s">
        <v>8338</v>
      </c>
      <c r="R1788" t="s">
        <v>8339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s="7" t="s">
        <v>8338</v>
      </c>
      <c r="R1789" t="s">
        <v>8339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s="7" t="s">
        <v>8338</v>
      </c>
      <c r="R1790" t="s">
        <v>8339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s="7" t="s">
        <v>8338</v>
      </c>
      <c r="R1791" t="s">
        <v>8339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s="7" t="s">
        <v>8338</v>
      </c>
      <c r="R1792" t="s">
        <v>8339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s="7" t="s">
        <v>8338</v>
      </c>
      <c r="R1793" t="s">
        <v>8339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E1794/L1794</f>
        <v>109.93525179856115</v>
      </c>
      <c r="Q1794" s="7" t="s">
        <v>8338</v>
      </c>
      <c r="R1794" t="s">
        <v>8339</v>
      </c>
      <c r="S1794" s="11">
        <f t="shared" ref="S1794:S1857" si="114">(((J1794/60)/60)/24)+DATE(1970,1,1)</f>
        <v>42189.031041666662</v>
      </c>
      <c r="T1794" s="11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s="7" t="s">
        <v>8338</v>
      </c>
      <c r="R1795" t="s">
        <v>8339</v>
      </c>
      <c r="S1795" s="11">
        <f t="shared" si="114"/>
        <v>41940.89166666667</v>
      </c>
      <c r="T1795" s="11">
        <f t="shared" si="115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s="7" t="s">
        <v>8338</v>
      </c>
      <c r="R1796" t="s">
        <v>8339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s="7" t="s">
        <v>8338</v>
      </c>
      <c r="R1797" t="s">
        <v>8339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s="7" t="s">
        <v>8338</v>
      </c>
      <c r="R1798" t="s">
        <v>8339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s="7" t="s">
        <v>8338</v>
      </c>
      <c r="R1799" t="s">
        <v>8339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s="7" t="s">
        <v>8338</v>
      </c>
      <c r="R1800" t="s">
        <v>8339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s="7" t="s">
        <v>8338</v>
      </c>
      <c r="R1801" t="s">
        <v>8339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s="7" t="s">
        <v>8338</v>
      </c>
      <c r="R1802" t="s">
        <v>8339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s="7" t="s">
        <v>8338</v>
      </c>
      <c r="R1803" t="s">
        <v>8339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s="7" t="s">
        <v>8338</v>
      </c>
      <c r="R1804" t="s">
        <v>8339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s="7" t="s">
        <v>8338</v>
      </c>
      <c r="R1805" t="s">
        <v>8339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s="7" t="s">
        <v>8338</v>
      </c>
      <c r="R1806" t="s">
        <v>8339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s="7" t="s">
        <v>8338</v>
      </c>
      <c r="R1807" t="s">
        <v>8339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s="7" t="s">
        <v>8338</v>
      </c>
      <c r="R1808" t="s">
        <v>8339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s="7" t="s">
        <v>8338</v>
      </c>
      <c r="R1809" t="s">
        <v>8339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7" t="s">
        <v>8338</v>
      </c>
      <c r="R1810" t="s">
        <v>8339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s="7" t="s">
        <v>8338</v>
      </c>
      <c r="R1811" t="s">
        <v>8339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s="7" t="s">
        <v>8338</v>
      </c>
      <c r="R1812" t="s">
        <v>8339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s="7" t="s">
        <v>8338</v>
      </c>
      <c r="R1813" t="s">
        <v>8339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s="7" t="s">
        <v>8338</v>
      </c>
      <c r="R1814" t="s">
        <v>8339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s="7" t="s">
        <v>8338</v>
      </c>
      <c r="R1815" t="s">
        <v>8339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s="7" t="s">
        <v>8338</v>
      </c>
      <c r="R1816" t="s">
        <v>8339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s="7" t="s">
        <v>8338</v>
      </c>
      <c r="R1817" t="s">
        <v>8339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s="7" t="s">
        <v>8338</v>
      </c>
      <c r="R1818" t="s">
        <v>8339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s="7" t="s">
        <v>8338</v>
      </c>
      <c r="R1819" t="s">
        <v>8339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s="7" t="s">
        <v>8338</v>
      </c>
      <c r="R1820" t="s">
        <v>8339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s="7" t="s">
        <v>8338</v>
      </c>
      <c r="R1821" t="s">
        <v>8339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s="7" t="s">
        <v>8338</v>
      </c>
      <c r="R1822" t="s">
        <v>8339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s="7" t="s">
        <v>8325</v>
      </c>
      <c r="R1823" t="s">
        <v>8326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s="7" t="s">
        <v>8325</v>
      </c>
      <c r="R1824" t="s">
        <v>8326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s="7" t="s">
        <v>8325</v>
      </c>
      <c r="R1825" t="s">
        <v>8326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s="7" t="s">
        <v>8325</v>
      </c>
      <c r="R1826" t="s">
        <v>8326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s="7" t="s">
        <v>8325</v>
      </c>
      <c r="R1827" t="s">
        <v>8326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s="7" t="s">
        <v>8325</v>
      </c>
      <c r="R1828" t="s">
        <v>8326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s="7" t="s">
        <v>8325</v>
      </c>
      <c r="R1829" t="s">
        <v>8326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s="7" t="s">
        <v>8325</v>
      </c>
      <c r="R1830" t="s">
        <v>8326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s="7" t="s">
        <v>8325</v>
      </c>
      <c r="R1831" t="s">
        <v>8326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s="7" t="s">
        <v>8325</v>
      </c>
      <c r="R1832" t="s">
        <v>8326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s="7" t="s">
        <v>8325</v>
      </c>
      <c r="R1833" t="s">
        <v>8326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s="7" t="s">
        <v>8325</v>
      </c>
      <c r="R1834" t="s">
        <v>8326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s="7" t="s">
        <v>8325</v>
      </c>
      <c r="R1835" t="s">
        <v>8326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s="7" t="s">
        <v>8325</v>
      </c>
      <c r="R1836" t="s">
        <v>8326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s="7" t="s">
        <v>8325</v>
      </c>
      <c r="R1837" t="s">
        <v>8326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s="7" t="s">
        <v>8325</v>
      </c>
      <c r="R1838" t="s">
        <v>8326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s="7" t="s">
        <v>8325</v>
      </c>
      <c r="R1839" t="s">
        <v>8326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s="7" t="s">
        <v>8325</v>
      </c>
      <c r="R1840" t="s">
        <v>8326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s="7" t="s">
        <v>8325</v>
      </c>
      <c r="R1841" t="s">
        <v>8326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s="7" t="s">
        <v>8325</v>
      </c>
      <c r="R1842" t="s">
        <v>8326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s="7" t="s">
        <v>8325</v>
      </c>
      <c r="R1843" t="s">
        <v>8326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s="7" t="s">
        <v>8325</v>
      </c>
      <c r="R1844" t="s">
        <v>8326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s="7" t="s">
        <v>8325</v>
      </c>
      <c r="R1845" t="s">
        <v>8326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s="7" t="s">
        <v>8325</v>
      </c>
      <c r="R1846" t="s">
        <v>8326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s="7" t="s">
        <v>8325</v>
      </c>
      <c r="R1847" t="s">
        <v>8326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s="7" t="s">
        <v>8325</v>
      </c>
      <c r="R1848" t="s">
        <v>8326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s="7" t="s">
        <v>8325</v>
      </c>
      <c r="R1849" t="s">
        <v>8326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s="7" t="s">
        <v>8325</v>
      </c>
      <c r="R1850" t="s">
        <v>8326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s="7" t="s">
        <v>8325</v>
      </c>
      <c r="R1851" t="s">
        <v>8326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s="7" t="s">
        <v>8325</v>
      </c>
      <c r="R1852" t="s">
        <v>8326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s="7" t="s">
        <v>8325</v>
      </c>
      <c r="R1853" t="s">
        <v>8326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s="7" t="s">
        <v>8325</v>
      </c>
      <c r="R1854" t="s">
        <v>8326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s="7" t="s">
        <v>8325</v>
      </c>
      <c r="R1855" t="s">
        <v>8326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s="7" t="s">
        <v>8325</v>
      </c>
      <c r="R1856" t="s">
        <v>8326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s="7" t="s">
        <v>8325</v>
      </c>
      <c r="R1857" t="s">
        <v>8326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E1858/L1858</f>
        <v>53.289473684210527</v>
      </c>
      <c r="Q1858" s="7" t="s">
        <v>8325</v>
      </c>
      <c r="R1858" t="s">
        <v>8326</v>
      </c>
      <c r="S1858" s="11">
        <f t="shared" ref="S1858:S1921" si="118">(((J1858/60)/60)/24)+DATE(1970,1,1)</f>
        <v>41817.854999999996</v>
      </c>
      <c r="T1858" s="11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s="7" t="s">
        <v>8325</v>
      </c>
      <c r="R1859" t="s">
        <v>8326</v>
      </c>
      <c r="S1859" s="11">
        <f t="shared" si="118"/>
        <v>41864.76866898148</v>
      </c>
      <c r="T1859" s="11">
        <f t="shared" si="119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s="7" t="s">
        <v>8325</v>
      </c>
      <c r="R1860" t="s">
        <v>8326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s="7" t="s">
        <v>8325</v>
      </c>
      <c r="R1861" t="s">
        <v>8326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s="7" t="s">
        <v>8325</v>
      </c>
      <c r="R1862" t="s">
        <v>8326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s="7" t="s">
        <v>8333</v>
      </c>
      <c r="R1863" t="s">
        <v>8335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s="7" t="s">
        <v>8333</v>
      </c>
      <c r="R1864" t="s">
        <v>8335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s="7" t="s">
        <v>8333</v>
      </c>
      <c r="R1865" t="s">
        <v>8335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s="7" t="s">
        <v>8333</v>
      </c>
      <c r="R1866" t="s">
        <v>8335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s="7" t="s">
        <v>8333</v>
      </c>
      <c r="R1867" t="s">
        <v>8335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s="7" t="s">
        <v>8333</v>
      </c>
      <c r="R1868" t="s">
        <v>8335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s="7" t="s">
        <v>8333</v>
      </c>
      <c r="R1869" t="s">
        <v>8335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s="7" t="s">
        <v>8333</v>
      </c>
      <c r="R1870" t="s">
        <v>8335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s="7" t="s">
        <v>8333</v>
      </c>
      <c r="R1871" t="s">
        <v>8335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s="7" t="s">
        <v>8333</v>
      </c>
      <c r="R1872" t="s">
        <v>8335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s="7" t="s">
        <v>8333</v>
      </c>
      <c r="R1873" t="s">
        <v>8335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s="7" t="s">
        <v>8333</v>
      </c>
      <c r="R1874" t="s">
        <v>8335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s="7" t="s">
        <v>8333</v>
      </c>
      <c r="R1875" t="s">
        <v>8335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s="7" t="s">
        <v>8333</v>
      </c>
      <c r="R1876" t="s">
        <v>8335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s="7" t="s">
        <v>8333</v>
      </c>
      <c r="R1877" t="s">
        <v>8335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s="7" t="s">
        <v>8333</v>
      </c>
      <c r="R1878" t="s">
        <v>8335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s="7" t="s">
        <v>8333</v>
      </c>
      <c r="R1879" t="s">
        <v>8335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s="7" t="s">
        <v>8333</v>
      </c>
      <c r="R1880" t="s">
        <v>8335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s="7" t="s">
        <v>8333</v>
      </c>
      <c r="R1881" t="s">
        <v>8335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s="7" t="s">
        <v>8333</v>
      </c>
      <c r="R1882" t="s">
        <v>8335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s="7" t="s">
        <v>8325</v>
      </c>
      <c r="R1883" t="s">
        <v>8329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s="7" t="s">
        <v>8325</v>
      </c>
      <c r="R1884" t="s">
        <v>8329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s="7" t="s">
        <v>8325</v>
      </c>
      <c r="R1885" t="s">
        <v>8329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s="7" t="s">
        <v>8325</v>
      </c>
      <c r="R1886" t="s">
        <v>8329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s="7" t="s">
        <v>8325</v>
      </c>
      <c r="R1887" t="s">
        <v>8329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s="7" t="s">
        <v>8325</v>
      </c>
      <c r="R1888" t="s">
        <v>8329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s="7" t="s">
        <v>8325</v>
      </c>
      <c r="R1889" t="s">
        <v>8329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s="7" t="s">
        <v>8325</v>
      </c>
      <c r="R1890" t="s">
        <v>8329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s="7" t="s">
        <v>8325</v>
      </c>
      <c r="R1891" t="s">
        <v>8329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s="7" t="s">
        <v>8325</v>
      </c>
      <c r="R1892" t="s">
        <v>8329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s="7" t="s">
        <v>8325</v>
      </c>
      <c r="R1893" t="s">
        <v>8329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s="7" t="s">
        <v>8325</v>
      </c>
      <c r="R1894" t="s">
        <v>8329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s="7" t="s">
        <v>8325</v>
      </c>
      <c r="R1895" t="s">
        <v>8329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s="7" t="s">
        <v>8325</v>
      </c>
      <c r="R1896" t="s">
        <v>8329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s="7" t="s">
        <v>8325</v>
      </c>
      <c r="R1897" t="s">
        <v>8329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s="7" t="s">
        <v>8325</v>
      </c>
      <c r="R1898" t="s">
        <v>8329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s="7" t="s">
        <v>8325</v>
      </c>
      <c r="R1899" t="s">
        <v>8329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s="7" t="s">
        <v>8325</v>
      </c>
      <c r="R1900" t="s">
        <v>8329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s="7" t="s">
        <v>8325</v>
      </c>
      <c r="R1901" t="s">
        <v>8329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s="7" t="s">
        <v>8325</v>
      </c>
      <c r="R1902" t="s">
        <v>8329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s="7" t="s">
        <v>8319</v>
      </c>
      <c r="R1903" t="s">
        <v>8348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s="7" t="s">
        <v>8319</v>
      </c>
      <c r="R1904" t="s">
        <v>8348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s="7" t="s">
        <v>8319</v>
      </c>
      <c r="R1905" t="s">
        <v>8348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s="7" t="s">
        <v>8319</v>
      </c>
      <c r="R1906" t="s">
        <v>8348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s="7" t="s">
        <v>8319</v>
      </c>
      <c r="R1907" t="s">
        <v>8348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s="7" t="s">
        <v>8319</v>
      </c>
      <c r="R1908" t="s">
        <v>8348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s="7" t="s">
        <v>8319</v>
      </c>
      <c r="R1909" t="s">
        <v>8348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s="7" t="s">
        <v>8319</v>
      </c>
      <c r="R1910" t="s">
        <v>8348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s="7" t="s">
        <v>8319</v>
      </c>
      <c r="R1911" t="s">
        <v>8348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s="7" t="s">
        <v>8319</v>
      </c>
      <c r="R1912" t="s">
        <v>8348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s="7" t="s">
        <v>8319</v>
      </c>
      <c r="R1913" t="s">
        <v>8348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s="7" t="s">
        <v>8319</v>
      </c>
      <c r="R1914" t="s">
        <v>8348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s="7" t="s">
        <v>8319</v>
      </c>
      <c r="R1915" t="s">
        <v>8348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s="7" t="s">
        <v>8319</v>
      </c>
      <c r="R1916" t="s">
        <v>8348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s="7" t="s">
        <v>8319</v>
      </c>
      <c r="R1917" t="s">
        <v>8348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s="7" t="s">
        <v>8319</v>
      </c>
      <c r="R1918" t="s">
        <v>8348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s="7" t="s">
        <v>8319</v>
      </c>
      <c r="R1919" t="s">
        <v>8348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s="7" t="s">
        <v>8319</v>
      </c>
      <c r="R1920" t="s">
        <v>8348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s="7" t="s">
        <v>8319</v>
      </c>
      <c r="R1921" t="s">
        <v>8348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E1922/L1922</f>
        <v>40.980952380952381</v>
      </c>
      <c r="Q1922" s="7" t="s">
        <v>8319</v>
      </c>
      <c r="R1922" t="s">
        <v>8348</v>
      </c>
      <c r="S1922" s="11">
        <f t="shared" ref="S1922:S1985" si="122">(((J1922/60)/60)/24)+DATE(1970,1,1)</f>
        <v>42270.875706018516</v>
      </c>
      <c r="T1922" s="11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s="7" t="s">
        <v>8325</v>
      </c>
      <c r="R1923" t="s">
        <v>8329</v>
      </c>
      <c r="S1923" s="11">
        <f t="shared" si="122"/>
        <v>41074.221562500003</v>
      </c>
      <c r="T1923" s="11">
        <f t="shared" si="123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s="7" t="s">
        <v>8325</v>
      </c>
      <c r="R1924" t="s">
        <v>8329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s="7" t="s">
        <v>8325</v>
      </c>
      <c r="R1925" t="s">
        <v>8329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s="7" t="s">
        <v>8325</v>
      </c>
      <c r="R1926" t="s">
        <v>8329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s="7" t="s">
        <v>8325</v>
      </c>
      <c r="R1927" t="s">
        <v>8329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s="7" t="s">
        <v>8325</v>
      </c>
      <c r="R1928" t="s">
        <v>8329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s="7" t="s">
        <v>8325</v>
      </c>
      <c r="R1929" t="s">
        <v>8329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s="7" t="s">
        <v>8325</v>
      </c>
      <c r="R1930" t="s">
        <v>8329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s="7" t="s">
        <v>8325</v>
      </c>
      <c r="R1931" t="s">
        <v>8329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s="7" t="s">
        <v>8325</v>
      </c>
      <c r="R1932" t="s">
        <v>8329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s="7" t="s">
        <v>8325</v>
      </c>
      <c r="R1933" t="s">
        <v>8329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s="7" t="s">
        <v>8325</v>
      </c>
      <c r="R1934" t="s">
        <v>8329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s="7" t="s">
        <v>8325</v>
      </c>
      <c r="R1935" t="s">
        <v>8329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s="7" t="s">
        <v>8325</v>
      </c>
      <c r="R1936" t="s">
        <v>8329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s="7" t="s">
        <v>8325</v>
      </c>
      <c r="R1937" t="s">
        <v>8329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s="7" t="s">
        <v>8325</v>
      </c>
      <c r="R1938" t="s">
        <v>8329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s="7" t="s">
        <v>8325</v>
      </c>
      <c r="R1939" t="s">
        <v>8329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s="7" t="s">
        <v>8325</v>
      </c>
      <c r="R1940" t="s">
        <v>8329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s="7" t="s">
        <v>8325</v>
      </c>
      <c r="R1941" t="s">
        <v>8329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s="7" t="s">
        <v>8325</v>
      </c>
      <c r="R1942" t="s">
        <v>8329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s="7" t="s">
        <v>8319</v>
      </c>
      <c r="R1943" t="s">
        <v>8349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s="7" t="s">
        <v>8319</v>
      </c>
      <c r="R1944" t="s">
        <v>8349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s="7" t="s">
        <v>8319</v>
      </c>
      <c r="R1945" t="s">
        <v>8349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s="7" t="s">
        <v>8319</v>
      </c>
      <c r="R1946" t="s">
        <v>8349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s="7" t="s">
        <v>8319</v>
      </c>
      <c r="R1947" t="s">
        <v>8349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s="7" t="s">
        <v>8319</v>
      </c>
      <c r="R1948" t="s">
        <v>8349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s="7" t="s">
        <v>8319</v>
      </c>
      <c r="R1949" t="s">
        <v>8349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s="7" t="s">
        <v>8319</v>
      </c>
      <c r="R1950" t="s">
        <v>8349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s="7" t="s">
        <v>8319</v>
      </c>
      <c r="R1951" t="s">
        <v>8349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s="7" t="s">
        <v>8319</v>
      </c>
      <c r="R1952" t="s">
        <v>8349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s="7" t="s">
        <v>8319</v>
      </c>
      <c r="R1953" t="s">
        <v>8349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s="7" t="s">
        <v>8319</v>
      </c>
      <c r="R1954" t="s">
        <v>8349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s="7" t="s">
        <v>8319</v>
      </c>
      <c r="R1955" t="s">
        <v>8349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s="7" t="s">
        <v>8319</v>
      </c>
      <c r="R1956" t="s">
        <v>8349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s="7" t="s">
        <v>8319</v>
      </c>
      <c r="R1957" t="s">
        <v>8349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s="7" t="s">
        <v>8319</v>
      </c>
      <c r="R1958" t="s">
        <v>8349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s="7" t="s">
        <v>8319</v>
      </c>
      <c r="R1959" t="s">
        <v>8349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s="7" t="s">
        <v>8319</v>
      </c>
      <c r="R1960" t="s">
        <v>8349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s="7" t="s">
        <v>8319</v>
      </c>
      <c r="R1961" t="s">
        <v>8349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s="7" t="s">
        <v>8319</v>
      </c>
      <c r="R1962" t="s">
        <v>8349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s="7" t="s">
        <v>8319</v>
      </c>
      <c r="R1963" t="s">
        <v>8349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s="7" t="s">
        <v>8319</v>
      </c>
      <c r="R1964" t="s">
        <v>8349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s="7" t="s">
        <v>8319</v>
      </c>
      <c r="R1965" t="s">
        <v>8349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s="7" t="s">
        <v>8319</v>
      </c>
      <c r="R1966" t="s">
        <v>8349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s="7" t="s">
        <v>8319</v>
      </c>
      <c r="R1967" t="s">
        <v>8349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s="7" t="s">
        <v>8319</v>
      </c>
      <c r="R1968" t="s">
        <v>8349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s="7" t="s">
        <v>8319</v>
      </c>
      <c r="R1969" t="s">
        <v>8349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s="7" t="s">
        <v>8319</v>
      </c>
      <c r="R1970" t="s">
        <v>8349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s="7" t="s">
        <v>8319</v>
      </c>
      <c r="R1971" t="s">
        <v>8349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s="7" t="s">
        <v>8319</v>
      </c>
      <c r="R1972" t="s">
        <v>8349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s="7" t="s">
        <v>8319</v>
      </c>
      <c r="R1973" t="s">
        <v>8349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s="7" t="s">
        <v>8319</v>
      </c>
      <c r="R1974" t="s">
        <v>8349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s="7" t="s">
        <v>8319</v>
      </c>
      <c r="R1975" t="s">
        <v>8349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s="7" t="s">
        <v>8319</v>
      </c>
      <c r="R1976" t="s">
        <v>8349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s="7" t="s">
        <v>8319</v>
      </c>
      <c r="R1977" t="s">
        <v>8349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s="7" t="s">
        <v>8319</v>
      </c>
      <c r="R1978" t="s">
        <v>8349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s="7" t="s">
        <v>8319</v>
      </c>
      <c r="R1979" t="s">
        <v>8349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s="7" t="s">
        <v>8319</v>
      </c>
      <c r="R1980" t="s">
        <v>8349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s="7" t="s">
        <v>8319</v>
      </c>
      <c r="R1981" t="s">
        <v>8349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s="7" t="s">
        <v>8319</v>
      </c>
      <c r="R1982" t="s">
        <v>8349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s="7" t="s">
        <v>8338</v>
      </c>
      <c r="R1983" t="s">
        <v>8350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s="7" t="s">
        <v>8338</v>
      </c>
      <c r="R1984" t="s">
        <v>8350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s="7" t="s">
        <v>8338</v>
      </c>
      <c r="R1985" t="s">
        <v>8350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E1986/L1986</f>
        <v>453.14285714285717</v>
      </c>
      <c r="Q1986" s="7" t="s">
        <v>8338</v>
      </c>
      <c r="R1986" t="s">
        <v>8350</v>
      </c>
      <c r="S1986" s="11">
        <f t="shared" ref="S1986:S2049" si="126">(((J1986/60)/60)/24)+DATE(1970,1,1)</f>
        <v>41913.790289351848</v>
      </c>
      <c r="T1986" s="11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s="7" t="s">
        <v>8338</v>
      </c>
      <c r="R1987" t="s">
        <v>8350</v>
      </c>
      <c r="S1987" s="11">
        <f t="shared" si="126"/>
        <v>42555.698738425926</v>
      </c>
      <c r="T1987" s="11">
        <f t="shared" si="127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s="7" t="s">
        <v>8338</v>
      </c>
      <c r="R1988" t="s">
        <v>8350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s="7" t="s">
        <v>8338</v>
      </c>
      <c r="R1989" t="s">
        <v>8350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s="7" t="s">
        <v>8338</v>
      </c>
      <c r="R1990" t="s">
        <v>8350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s="7" t="s">
        <v>8338</v>
      </c>
      <c r="R1991" t="s">
        <v>8350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s="7" t="s">
        <v>8338</v>
      </c>
      <c r="R1992" t="s">
        <v>8350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s="7" t="s">
        <v>8338</v>
      </c>
      <c r="R1993" t="s">
        <v>8350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s="7" t="s">
        <v>8338</v>
      </c>
      <c r="R1994" t="s">
        <v>8350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s="7" t="s">
        <v>8338</v>
      </c>
      <c r="R1995" t="s">
        <v>8350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s="7" t="s">
        <v>8338</v>
      </c>
      <c r="R1996" t="s">
        <v>8350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s="7" t="s">
        <v>8338</v>
      </c>
      <c r="R1997" t="s">
        <v>8350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s="7" t="s">
        <v>8338</v>
      </c>
      <c r="R1998" t="s">
        <v>8350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s="7" t="s">
        <v>8338</v>
      </c>
      <c r="R1999" t="s">
        <v>8350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s="7" t="s">
        <v>8338</v>
      </c>
      <c r="R2000" t="s">
        <v>8350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s="7" t="s">
        <v>8338</v>
      </c>
      <c r="R2001" t="s">
        <v>8350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s="7" t="s">
        <v>8338</v>
      </c>
      <c r="R2002" t="s">
        <v>8350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s="7" t="s">
        <v>8319</v>
      </c>
      <c r="R2003" t="s">
        <v>8349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s="7" t="s">
        <v>8319</v>
      </c>
      <c r="R2004" t="s">
        <v>8349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s="7" t="s">
        <v>8319</v>
      </c>
      <c r="R2005" t="s">
        <v>8349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s="7" t="s">
        <v>8319</v>
      </c>
      <c r="R2006" t="s">
        <v>8349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s="7" t="s">
        <v>8319</v>
      </c>
      <c r="R2007" t="s">
        <v>8349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s="7" t="s">
        <v>8319</v>
      </c>
      <c r="R2008" t="s">
        <v>8349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s="7" t="s">
        <v>8319</v>
      </c>
      <c r="R2009" t="s">
        <v>8349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s="7" t="s">
        <v>8319</v>
      </c>
      <c r="R2010" t="s">
        <v>8349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s="7" t="s">
        <v>8319</v>
      </c>
      <c r="R2011" t="s">
        <v>8349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s="7" t="s">
        <v>8319</v>
      </c>
      <c r="R2012" t="s">
        <v>8349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s="7" t="s">
        <v>8319</v>
      </c>
      <c r="R2013" t="s">
        <v>8349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s="7" t="s">
        <v>8319</v>
      </c>
      <c r="R2014" t="s">
        <v>8349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s="7" t="s">
        <v>8319</v>
      </c>
      <c r="R2015" t="s">
        <v>8349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s="7" t="s">
        <v>8319</v>
      </c>
      <c r="R2016" t="s">
        <v>8349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s="7" t="s">
        <v>8319</v>
      </c>
      <c r="R2017" t="s">
        <v>8349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s="7" t="s">
        <v>8319</v>
      </c>
      <c r="R2018" t="s">
        <v>8349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s="7" t="s">
        <v>8319</v>
      </c>
      <c r="R2019" t="s">
        <v>8349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s="7" t="s">
        <v>8319</v>
      </c>
      <c r="R2020" t="s">
        <v>8349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s="7" t="s">
        <v>8319</v>
      </c>
      <c r="R2021" t="s">
        <v>8349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s="7" t="s">
        <v>8319</v>
      </c>
      <c r="R2022" t="s">
        <v>8349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s="7" t="s">
        <v>8319</v>
      </c>
      <c r="R2023" t="s">
        <v>8349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s="7" t="s">
        <v>8319</v>
      </c>
      <c r="R2024" t="s">
        <v>8349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s="7" t="s">
        <v>8319</v>
      </c>
      <c r="R2025" t="s">
        <v>8349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s="7" t="s">
        <v>8319</v>
      </c>
      <c r="R2026" t="s">
        <v>8349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s="7" t="s">
        <v>8319</v>
      </c>
      <c r="R2027" t="s">
        <v>8349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s="7" t="s">
        <v>8319</v>
      </c>
      <c r="R2028" t="s">
        <v>8349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s="7" t="s">
        <v>8319</v>
      </c>
      <c r="R2029" t="s">
        <v>8349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s="7" t="s">
        <v>8319</v>
      </c>
      <c r="R2030" t="s">
        <v>8349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s="7" t="s">
        <v>8319</v>
      </c>
      <c r="R2031" t="s">
        <v>8349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s="7" t="s">
        <v>8319</v>
      </c>
      <c r="R2032" t="s">
        <v>8349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s="7" t="s">
        <v>8319</v>
      </c>
      <c r="R2033" t="s">
        <v>8349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s="7" t="s">
        <v>8319</v>
      </c>
      <c r="R2034" t="s">
        <v>8349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s="7" t="s">
        <v>8319</v>
      </c>
      <c r="R2035" t="s">
        <v>8349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s="7" t="s">
        <v>8319</v>
      </c>
      <c r="R2036" t="s">
        <v>8349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s="7" t="s">
        <v>8319</v>
      </c>
      <c r="R2037" t="s">
        <v>8349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s="7" t="s">
        <v>8319</v>
      </c>
      <c r="R2038" t="s">
        <v>8349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s="7" t="s">
        <v>8319</v>
      </c>
      <c r="R2039" t="s">
        <v>8349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s="7" t="s">
        <v>8319</v>
      </c>
      <c r="R2040" t="s">
        <v>8349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s="7" t="s">
        <v>8319</v>
      </c>
      <c r="R2041" t="s">
        <v>8349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s="7" t="s">
        <v>8319</v>
      </c>
      <c r="R2042" t="s">
        <v>8349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s="7" t="s">
        <v>8319</v>
      </c>
      <c r="R2043" t="s">
        <v>8349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s="7" t="s">
        <v>8319</v>
      </c>
      <c r="R2044" t="s">
        <v>8349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s="7" t="s">
        <v>8319</v>
      </c>
      <c r="R2045" t="s">
        <v>8349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s="7" t="s">
        <v>8319</v>
      </c>
      <c r="R2046" t="s">
        <v>8349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s="7" t="s">
        <v>8319</v>
      </c>
      <c r="R2047" t="s">
        <v>8349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s="7" t="s">
        <v>8319</v>
      </c>
      <c r="R2048" t="s">
        <v>8349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s="7" t="s">
        <v>8319</v>
      </c>
      <c r="R2049" t="s">
        <v>8349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E2050/L2050</f>
        <v>91.82989803350327</v>
      </c>
      <c r="Q2050" s="7" t="s">
        <v>8319</v>
      </c>
      <c r="R2050" t="s">
        <v>8349</v>
      </c>
      <c r="S2050" s="11">
        <f t="shared" ref="S2050:S2113" si="130">(((J2050/60)/60)/24)+DATE(1970,1,1)</f>
        <v>41387.651516203703</v>
      </c>
      <c r="T2050" s="11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s="7" t="s">
        <v>8319</v>
      </c>
      <c r="R2051" t="s">
        <v>8349</v>
      </c>
      <c r="S2051" s="11">
        <f t="shared" si="130"/>
        <v>41575.527349537035</v>
      </c>
      <c r="T2051" s="11">
        <f t="shared" si="131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s="7" t="s">
        <v>8319</v>
      </c>
      <c r="R2052" t="s">
        <v>8349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s="7" t="s">
        <v>8319</v>
      </c>
      <c r="R2053" t="s">
        <v>8349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s="7" t="s">
        <v>8319</v>
      </c>
      <c r="R2054" t="s">
        <v>8349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s="7" t="s">
        <v>8319</v>
      </c>
      <c r="R2055" t="s">
        <v>8349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s="7" t="s">
        <v>8319</v>
      </c>
      <c r="R2056" t="s">
        <v>8349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s="7" t="s">
        <v>8319</v>
      </c>
      <c r="R2057" t="s">
        <v>8349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s="7" t="s">
        <v>8319</v>
      </c>
      <c r="R2058" t="s">
        <v>8349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s="7" t="s">
        <v>8319</v>
      </c>
      <c r="R2059" t="s">
        <v>8349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s="7" t="s">
        <v>8319</v>
      </c>
      <c r="R2060" t="s">
        <v>8349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s="7" t="s">
        <v>8319</v>
      </c>
      <c r="R2061" t="s">
        <v>8349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s="7" t="s">
        <v>8319</v>
      </c>
      <c r="R2062" t="s">
        <v>8349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s="7" t="s">
        <v>8319</v>
      </c>
      <c r="R2063" t="s">
        <v>8349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s="7" t="s">
        <v>8319</v>
      </c>
      <c r="R2064" t="s">
        <v>8349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s="7" t="s">
        <v>8319</v>
      </c>
      <c r="R2065" t="s">
        <v>8349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s="7" t="s">
        <v>8319</v>
      </c>
      <c r="R2066" t="s">
        <v>8349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s="7" t="s">
        <v>8319</v>
      </c>
      <c r="R2067" t="s">
        <v>8349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s="7" t="s">
        <v>8319</v>
      </c>
      <c r="R2068" t="s">
        <v>8349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s="7" t="s">
        <v>8319</v>
      </c>
      <c r="R2069" t="s">
        <v>8349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s="7" t="s">
        <v>8319</v>
      </c>
      <c r="R2070" t="s">
        <v>8349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s="7" t="s">
        <v>8319</v>
      </c>
      <c r="R2071" t="s">
        <v>8349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s="7" t="s">
        <v>8319</v>
      </c>
      <c r="R2072" t="s">
        <v>8349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s="7" t="s">
        <v>8319</v>
      </c>
      <c r="R2073" t="s">
        <v>8349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s="7" t="s">
        <v>8319</v>
      </c>
      <c r="R2074" t="s">
        <v>8349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s="7" t="s">
        <v>8319</v>
      </c>
      <c r="R2075" t="s">
        <v>8349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s="7" t="s">
        <v>8319</v>
      </c>
      <c r="R2076" t="s">
        <v>8349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s="7" t="s">
        <v>8319</v>
      </c>
      <c r="R2077" t="s">
        <v>8349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s="7" t="s">
        <v>8319</v>
      </c>
      <c r="R2078" t="s">
        <v>8349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s="7" t="s">
        <v>8319</v>
      </c>
      <c r="R2079" t="s">
        <v>8349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s="7" t="s">
        <v>8319</v>
      </c>
      <c r="R2080" t="s">
        <v>8349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s="7" t="s">
        <v>8319</v>
      </c>
      <c r="R2081" t="s">
        <v>8349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s="7" t="s">
        <v>8319</v>
      </c>
      <c r="R2082" t="s">
        <v>8349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s="7" t="s">
        <v>8325</v>
      </c>
      <c r="R2083" t="s">
        <v>8329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s="7" t="s">
        <v>8325</v>
      </c>
      <c r="R2084" t="s">
        <v>8329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s="7" t="s">
        <v>8325</v>
      </c>
      <c r="R2085" t="s">
        <v>8329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s="7" t="s">
        <v>8325</v>
      </c>
      <c r="R2086" t="s">
        <v>8329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s="7" t="s">
        <v>8325</v>
      </c>
      <c r="R2087" t="s">
        <v>8329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s="7" t="s">
        <v>8325</v>
      </c>
      <c r="R2088" t="s">
        <v>8329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s="7" t="s">
        <v>8325</v>
      </c>
      <c r="R2089" t="s">
        <v>8329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s="7" t="s">
        <v>8325</v>
      </c>
      <c r="R2090" t="s">
        <v>8329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s="7" t="s">
        <v>8325</v>
      </c>
      <c r="R2091" t="s">
        <v>8329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s="7" t="s">
        <v>8325</v>
      </c>
      <c r="R2092" t="s">
        <v>8329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s="7" t="s">
        <v>8325</v>
      </c>
      <c r="R2093" t="s">
        <v>8329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s="7" t="s">
        <v>8325</v>
      </c>
      <c r="R2094" t="s">
        <v>8329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s="7" t="s">
        <v>8325</v>
      </c>
      <c r="R2095" t="s">
        <v>8329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s="7" t="s">
        <v>8325</v>
      </c>
      <c r="R2096" t="s">
        <v>8329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s="7" t="s">
        <v>8325</v>
      </c>
      <c r="R2097" t="s">
        <v>8329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s="7" t="s">
        <v>8325</v>
      </c>
      <c r="R2098" t="s">
        <v>8329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s="7" t="s">
        <v>8325</v>
      </c>
      <c r="R2099" t="s">
        <v>8329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s="7" t="s">
        <v>8325</v>
      </c>
      <c r="R2100" t="s">
        <v>8329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s="7" t="s">
        <v>8325</v>
      </c>
      <c r="R2101" t="s">
        <v>8329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s="7" t="s">
        <v>8325</v>
      </c>
      <c r="R2102" t="s">
        <v>8329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s="7" t="s">
        <v>8325</v>
      </c>
      <c r="R2103" t="s">
        <v>8329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s="7" t="s">
        <v>8325</v>
      </c>
      <c r="R2104" t="s">
        <v>8329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s="7" t="s">
        <v>8325</v>
      </c>
      <c r="R2105" t="s">
        <v>8329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s="7" t="s">
        <v>8325</v>
      </c>
      <c r="R2106" t="s">
        <v>8329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s="7" t="s">
        <v>8325</v>
      </c>
      <c r="R2107" t="s">
        <v>8329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s="7" t="s">
        <v>8325</v>
      </c>
      <c r="R2108" t="s">
        <v>8329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s="7" t="s">
        <v>8325</v>
      </c>
      <c r="R2109" t="s">
        <v>8329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s="7" t="s">
        <v>8325</v>
      </c>
      <c r="R2110" t="s">
        <v>8329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s="7" t="s">
        <v>8325</v>
      </c>
      <c r="R2111" t="s">
        <v>8329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s="7" t="s">
        <v>8325</v>
      </c>
      <c r="R2112" t="s">
        <v>8329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s="7" t="s">
        <v>8325</v>
      </c>
      <c r="R2113" t="s">
        <v>8329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E2114/L2114</f>
        <v>27.272727272727273</v>
      </c>
      <c r="Q2114" s="7" t="s">
        <v>8325</v>
      </c>
      <c r="R2114" t="s">
        <v>8329</v>
      </c>
      <c r="S2114" s="11">
        <f t="shared" ref="S2114:S2177" si="134">(((J2114/60)/60)/24)+DATE(1970,1,1)</f>
        <v>41365.928159722222</v>
      </c>
      <c r="T2114" s="11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s="7" t="s">
        <v>8325</v>
      </c>
      <c r="R2115" t="s">
        <v>8329</v>
      </c>
      <c r="S2115" s="11">
        <f t="shared" si="134"/>
        <v>41870.86546296296</v>
      </c>
      <c r="T2115" s="11">
        <f t="shared" si="135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s="7" t="s">
        <v>8325</v>
      </c>
      <c r="R2116" t="s">
        <v>8329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s="7" t="s">
        <v>8325</v>
      </c>
      <c r="R2117" t="s">
        <v>8329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s="7" t="s">
        <v>8325</v>
      </c>
      <c r="R2118" t="s">
        <v>8329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s="7" t="s">
        <v>8325</v>
      </c>
      <c r="R2119" t="s">
        <v>8329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s="7" t="s">
        <v>8325</v>
      </c>
      <c r="R2120" t="s">
        <v>8329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s="7" t="s">
        <v>8325</v>
      </c>
      <c r="R2121" t="s">
        <v>8329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s="7" t="s">
        <v>8325</v>
      </c>
      <c r="R2122" t="s">
        <v>8329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s="7" t="s">
        <v>8333</v>
      </c>
      <c r="R2123" t="s">
        <v>8334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s="7" t="s">
        <v>8333</v>
      </c>
      <c r="R2124" t="s">
        <v>8334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s="7" t="s">
        <v>8333</v>
      </c>
      <c r="R2125" t="s">
        <v>8334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s="7" t="s">
        <v>8333</v>
      </c>
      <c r="R2126" t="s">
        <v>8334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s="7" t="s">
        <v>8333</v>
      </c>
      <c r="R2127" t="s">
        <v>8334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s="7" t="s">
        <v>8333</v>
      </c>
      <c r="R2128" t="s">
        <v>8334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s="7" t="s">
        <v>8333</v>
      </c>
      <c r="R2129" t="s">
        <v>8334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s="7" t="s">
        <v>8333</v>
      </c>
      <c r="R2130" t="s">
        <v>8334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s="7" t="s">
        <v>8333</v>
      </c>
      <c r="R2131" t="s">
        <v>8334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s="7" t="s">
        <v>8333</v>
      </c>
      <c r="R2132" t="s">
        <v>8334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s="7" t="s">
        <v>8333</v>
      </c>
      <c r="R2133" t="s">
        <v>8334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s="7" t="s">
        <v>8333</v>
      </c>
      <c r="R2134" t="s">
        <v>8334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s="7" t="s">
        <v>8333</v>
      </c>
      <c r="R2135" t="s">
        <v>8334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s="7" t="s">
        <v>8333</v>
      </c>
      <c r="R2136" t="s">
        <v>8334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s="7" t="s">
        <v>8333</v>
      </c>
      <c r="R2137" t="s">
        <v>8334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s="7" t="s">
        <v>8333</v>
      </c>
      <c r="R2138" t="s">
        <v>8334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s="7" t="s">
        <v>8333</v>
      </c>
      <c r="R2139" t="s">
        <v>8334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s="7" t="s">
        <v>8333</v>
      </c>
      <c r="R2140" t="s">
        <v>8334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s="7" t="s">
        <v>8333</v>
      </c>
      <c r="R2141" t="s">
        <v>8334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s="7" t="s">
        <v>8333</v>
      </c>
      <c r="R2142" t="s">
        <v>8334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s="7" t="s">
        <v>8333</v>
      </c>
      <c r="R2143" t="s">
        <v>8334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s="7" t="s">
        <v>8333</v>
      </c>
      <c r="R2144" t="s">
        <v>8334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s="7" t="s">
        <v>8333</v>
      </c>
      <c r="R2145" t="s">
        <v>8334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s="7" t="s">
        <v>8333</v>
      </c>
      <c r="R2146" t="s">
        <v>8334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s="7" t="s">
        <v>8333</v>
      </c>
      <c r="R2147" t="s">
        <v>8334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s="7" t="s">
        <v>8333</v>
      </c>
      <c r="R2148" t="s">
        <v>8334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s="7" t="s">
        <v>8333</v>
      </c>
      <c r="R2149" t="s">
        <v>8334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s="7" t="s">
        <v>8333</v>
      </c>
      <c r="R2150" t="s">
        <v>8334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s="7" t="s">
        <v>8333</v>
      </c>
      <c r="R2151" t="s">
        <v>8334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s="7" t="s">
        <v>8333</v>
      </c>
      <c r="R2152" t="s">
        <v>8334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s="7" t="s">
        <v>8333</v>
      </c>
      <c r="R2153" t="s">
        <v>8334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s="7" t="s">
        <v>8333</v>
      </c>
      <c r="R2154" t="s">
        <v>8334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s="7" t="s">
        <v>8333</v>
      </c>
      <c r="R2155" t="s">
        <v>8334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s="7" t="s">
        <v>8333</v>
      </c>
      <c r="R2156" t="s">
        <v>8334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s="7" t="s">
        <v>8333</v>
      </c>
      <c r="R2157" t="s">
        <v>8334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s="7" t="s">
        <v>8333</v>
      </c>
      <c r="R2158" t="s">
        <v>8334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s="7" t="s">
        <v>8333</v>
      </c>
      <c r="R2159" t="s">
        <v>8334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s="7" t="s">
        <v>8333</v>
      </c>
      <c r="R2160" t="s">
        <v>8334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s="7" t="s">
        <v>8333</v>
      </c>
      <c r="R2161" t="s">
        <v>8334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s="7" t="s">
        <v>8333</v>
      </c>
      <c r="R2162" t="s">
        <v>8334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s="7" t="s">
        <v>8325</v>
      </c>
      <c r="R2163" t="s">
        <v>8326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s="7" t="s">
        <v>8325</v>
      </c>
      <c r="R2164" t="s">
        <v>8326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s="7" t="s">
        <v>8325</v>
      </c>
      <c r="R2165" t="s">
        <v>8326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s="7" t="s">
        <v>8325</v>
      </c>
      <c r="R2166" t="s">
        <v>8326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s="7" t="s">
        <v>8325</v>
      </c>
      <c r="R2167" t="s">
        <v>8326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s="7" t="s">
        <v>8325</v>
      </c>
      <c r="R2168" t="s">
        <v>8326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s="7" t="s">
        <v>8325</v>
      </c>
      <c r="R2169" t="s">
        <v>8326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s="7" t="s">
        <v>8325</v>
      </c>
      <c r="R2170" t="s">
        <v>8326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s="7" t="s">
        <v>8325</v>
      </c>
      <c r="R2171" t="s">
        <v>8326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s="7" t="s">
        <v>8325</v>
      </c>
      <c r="R2172" t="s">
        <v>8326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s="7" t="s">
        <v>8325</v>
      </c>
      <c r="R2173" t="s">
        <v>8326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s="7" t="s">
        <v>8325</v>
      </c>
      <c r="R2174" t="s">
        <v>8326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s="7" t="s">
        <v>8325</v>
      </c>
      <c r="R2175" t="s">
        <v>8326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s="7" t="s">
        <v>8325</v>
      </c>
      <c r="R2176" t="s">
        <v>8326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s="7" t="s">
        <v>8325</v>
      </c>
      <c r="R2177" t="s">
        <v>8326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E2178/L2178</f>
        <v>88.74647887323944</v>
      </c>
      <c r="Q2178" s="7" t="s">
        <v>8325</v>
      </c>
      <c r="R2178" t="s">
        <v>8326</v>
      </c>
      <c r="S2178" s="11">
        <f t="shared" ref="S2178:S2241" si="138">(((J2178/60)/60)/24)+DATE(1970,1,1)</f>
        <v>42096.633206018523</v>
      </c>
      <c r="T2178" s="11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s="7" t="s">
        <v>8325</v>
      </c>
      <c r="R2179" t="s">
        <v>8326</v>
      </c>
      <c r="S2179" s="11">
        <f t="shared" si="138"/>
        <v>42502.250775462962</v>
      </c>
      <c r="T2179" s="11">
        <f t="shared" si="139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s="7" t="s">
        <v>8325</v>
      </c>
      <c r="R2180" t="s">
        <v>8326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s="7" t="s">
        <v>8325</v>
      </c>
      <c r="R2181" t="s">
        <v>8326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s="7" t="s">
        <v>8325</v>
      </c>
      <c r="R2182" t="s">
        <v>8326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s="7" t="s">
        <v>8333</v>
      </c>
      <c r="R2183" t="s">
        <v>8351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s="7" t="s">
        <v>8333</v>
      </c>
      <c r="R2184" t="s">
        <v>8351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s="7" t="s">
        <v>8333</v>
      </c>
      <c r="R2185" t="s">
        <v>8351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s="7" t="s">
        <v>8333</v>
      </c>
      <c r="R2186" t="s">
        <v>8351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s="7" t="s">
        <v>8333</v>
      </c>
      <c r="R2187" t="s">
        <v>8351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s="7" t="s">
        <v>8333</v>
      </c>
      <c r="R2188" t="s">
        <v>8351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s="7" t="s">
        <v>8333</v>
      </c>
      <c r="R2189" t="s">
        <v>8351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s="7" t="s">
        <v>8333</v>
      </c>
      <c r="R2190" t="s">
        <v>8351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s="7" t="s">
        <v>8333</v>
      </c>
      <c r="R2191" t="s">
        <v>8351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s="7" t="s">
        <v>8333</v>
      </c>
      <c r="R2192" t="s">
        <v>8351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s="7" t="s">
        <v>8333</v>
      </c>
      <c r="R2193" t="s">
        <v>8351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s="7" t="s">
        <v>8333</v>
      </c>
      <c r="R2194" t="s">
        <v>8351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s="7" t="s">
        <v>8333</v>
      </c>
      <c r="R2195" t="s">
        <v>8351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s="7" t="s">
        <v>8333</v>
      </c>
      <c r="R2196" t="s">
        <v>8351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s="7" t="s">
        <v>8333</v>
      </c>
      <c r="R2197" t="s">
        <v>8351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s="7" t="s">
        <v>8333</v>
      </c>
      <c r="R2198" t="s">
        <v>8351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s="7" t="s">
        <v>8333</v>
      </c>
      <c r="R2199" t="s">
        <v>8351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s="7" t="s">
        <v>8333</v>
      </c>
      <c r="R2200" t="s">
        <v>8351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s="7" t="s">
        <v>8333</v>
      </c>
      <c r="R2201" t="s">
        <v>8351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s="7" t="s">
        <v>8333</v>
      </c>
      <c r="R2202" t="s">
        <v>8351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s="7" t="s">
        <v>8325</v>
      </c>
      <c r="R2203" t="s">
        <v>8330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s="7" t="s">
        <v>8325</v>
      </c>
      <c r="R2204" t="s">
        <v>8330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s="7" t="s">
        <v>8325</v>
      </c>
      <c r="R2205" t="s">
        <v>8330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s="7" t="s">
        <v>8325</v>
      </c>
      <c r="R2206" t="s">
        <v>8330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s="7" t="s">
        <v>8325</v>
      </c>
      <c r="R2207" t="s">
        <v>8330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s="7" t="s">
        <v>8325</v>
      </c>
      <c r="R2208" t="s">
        <v>8330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s="7" t="s">
        <v>8325</v>
      </c>
      <c r="R2209" t="s">
        <v>8330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s="7" t="s">
        <v>8325</v>
      </c>
      <c r="R2210" t="s">
        <v>8330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s="7" t="s">
        <v>8325</v>
      </c>
      <c r="R2211" t="s">
        <v>8330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s="7" t="s">
        <v>8325</v>
      </c>
      <c r="R2212" t="s">
        <v>8330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s="7" t="s">
        <v>8325</v>
      </c>
      <c r="R2213" t="s">
        <v>8330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s="7" t="s">
        <v>8325</v>
      </c>
      <c r="R2214" t="s">
        <v>8330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s="7" t="s">
        <v>8325</v>
      </c>
      <c r="R2215" t="s">
        <v>8330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s="7" t="s">
        <v>8325</v>
      </c>
      <c r="R2216" t="s">
        <v>8330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s="7" t="s">
        <v>8325</v>
      </c>
      <c r="R2217" t="s">
        <v>8330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s="7" t="s">
        <v>8325</v>
      </c>
      <c r="R2218" t="s">
        <v>8330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s="7" t="s">
        <v>8325</v>
      </c>
      <c r="R2219" t="s">
        <v>8330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s="7" t="s">
        <v>8325</v>
      </c>
      <c r="R2220" t="s">
        <v>8330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s="7" t="s">
        <v>8325</v>
      </c>
      <c r="R2221" t="s">
        <v>8330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s="7" t="s">
        <v>8325</v>
      </c>
      <c r="R2222" t="s">
        <v>8330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s="7" t="s">
        <v>8333</v>
      </c>
      <c r="R2223" t="s">
        <v>8351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s="7" t="s">
        <v>8333</v>
      </c>
      <c r="R2224" t="s">
        <v>8351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s="7" t="s">
        <v>8333</v>
      </c>
      <c r="R2225" t="s">
        <v>8351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s="7" t="s">
        <v>8333</v>
      </c>
      <c r="R2226" t="s">
        <v>8351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s="7" t="s">
        <v>8333</v>
      </c>
      <c r="R2227" t="s">
        <v>8351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s="7" t="s">
        <v>8333</v>
      </c>
      <c r="R2228" t="s">
        <v>8351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s="7" t="s">
        <v>8333</v>
      </c>
      <c r="R2229" t="s">
        <v>8351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s="7" t="s">
        <v>8333</v>
      </c>
      <c r="R2230" t="s">
        <v>8351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s="7" t="s">
        <v>8333</v>
      </c>
      <c r="R2231" t="s">
        <v>8351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s="7" t="s">
        <v>8333</v>
      </c>
      <c r="R2232" t="s">
        <v>8351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s="7" t="s">
        <v>8333</v>
      </c>
      <c r="R2233" t="s">
        <v>8351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s="7" t="s">
        <v>8333</v>
      </c>
      <c r="R2234" t="s">
        <v>8351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s="7" t="s">
        <v>8333</v>
      </c>
      <c r="R2235" t="s">
        <v>8351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s="7" t="s">
        <v>8333</v>
      </c>
      <c r="R2236" t="s">
        <v>8351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s="7" t="s">
        <v>8333</v>
      </c>
      <c r="R2237" t="s">
        <v>8351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s="7" t="s">
        <v>8333</v>
      </c>
      <c r="R2238" t="s">
        <v>8351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s="7" t="s">
        <v>8333</v>
      </c>
      <c r="R2239" t="s">
        <v>8351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s="7" t="s">
        <v>8333</v>
      </c>
      <c r="R2240" t="s">
        <v>8351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s="7" t="s">
        <v>8333</v>
      </c>
      <c r="R2241" t="s">
        <v>8351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E2242/L2242</f>
        <v>140.97916666666666</v>
      </c>
      <c r="Q2242" s="7" t="s">
        <v>8333</v>
      </c>
      <c r="R2242" t="s">
        <v>8351</v>
      </c>
      <c r="S2242" s="11">
        <f t="shared" ref="S2242:S2305" si="142">(((J2242/60)/60)/24)+DATE(1970,1,1)</f>
        <v>42452.825740740736</v>
      </c>
      <c r="T2242" s="11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s="7" t="s">
        <v>8333</v>
      </c>
      <c r="R2243" t="s">
        <v>8351</v>
      </c>
      <c r="S2243" s="11">
        <f t="shared" si="142"/>
        <v>42766.827546296292</v>
      </c>
      <c r="T2243" s="11">
        <f t="shared" si="143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s="7" t="s">
        <v>8333</v>
      </c>
      <c r="R2244" t="s">
        <v>8351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s="7" t="s">
        <v>8333</v>
      </c>
      <c r="R2245" t="s">
        <v>8351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s="7" t="s">
        <v>8333</v>
      </c>
      <c r="R2246" t="s">
        <v>8351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s="7" t="s">
        <v>8333</v>
      </c>
      <c r="R2247" t="s">
        <v>8351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s="7" t="s">
        <v>8333</v>
      </c>
      <c r="R2248" t="s">
        <v>8351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s="7" t="s">
        <v>8333</v>
      </c>
      <c r="R2249" t="s">
        <v>8351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s="7" t="s">
        <v>8333</v>
      </c>
      <c r="R2250" t="s">
        <v>8351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s="7" t="s">
        <v>8333</v>
      </c>
      <c r="R2251" t="s">
        <v>8351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s="7" t="s">
        <v>8333</v>
      </c>
      <c r="R2252" t="s">
        <v>8351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s="7" t="s">
        <v>8333</v>
      </c>
      <c r="R2253" t="s">
        <v>8351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s="7" t="s">
        <v>8333</v>
      </c>
      <c r="R2254" t="s">
        <v>8351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s="7" t="s">
        <v>8333</v>
      </c>
      <c r="R2255" t="s">
        <v>8351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s="7" t="s">
        <v>8333</v>
      </c>
      <c r="R2256" t="s">
        <v>8351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s="7" t="s">
        <v>8333</v>
      </c>
      <c r="R2257" t="s">
        <v>8351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s="7" t="s">
        <v>8333</v>
      </c>
      <c r="R2258" t="s">
        <v>8351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s="7" t="s">
        <v>8333</v>
      </c>
      <c r="R2259" t="s">
        <v>8351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s="7" t="s">
        <v>8333</v>
      </c>
      <c r="R2260" t="s">
        <v>8351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s="7" t="s">
        <v>8333</v>
      </c>
      <c r="R2261" t="s">
        <v>8351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s="7" t="s">
        <v>8333</v>
      </c>
      <c r="R2262" t="s">
        <v>8351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s="7" t="s">
        <v>8333</v>
      </c>
      <c r="R2263" t="s">
        <v>8351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s="7" t="s">
        <v>8333</v>
      </c>
      <c r="R2264" t="s">
        <v>8351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s="7" t="s">
        <v>8333</v>
      </c>
      <c r="R2265" t="s">
        <v>8351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s="7" t="s">
        <v>8333</v>
      </c>
      <c r="R2266" t="s">
        <v>8351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s="7" t="s">
        <v>8333</v>
      </c>
      <c r="R2267" t="s">
        <v>8351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s="7" t="s">
        <v>8333</v>
      </c>
      <c r="R2268" t="s">
        <v>8351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s="7" t="s">
        <v>8333</v>
      </c>
      <c r="R2269" t="s">
        <v>8351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s="7" t="s">
        <v>8333</v>
      </c>
      <c r="R2270" t="s">
        <v>8351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s="7" t="s">
        <v>8333</v>
      </c>
      <c r="R2271" t="s">
        <v>8351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s="7" t="s">
        <v>8333</v>
      </c>
      <c r="R2272" t="s">
        <v>8351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s="7" t="s">
        <v>8333</v>
      </c>
      <c r="R2273" t="s">
        <v>8351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s="7" t="s">
        <v>8333</v>
      </c>
      <c r="R2274" t="s">
        <v>8351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s="7" t="s">
        <v>8333</v>
      </c>
      <c r="R2275" t="s">
        <v>8351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s="7" t="s">
        <v>8333</v>
      </c>
      <c r="R2276" t="s">
        <v>8351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s="7" t="s">
        <v>8333</v>
      </c>
      <c r="R2277" t="s">
        <v>8351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s="7" t="s">
        <v>8333</v>
      </c>
      <c r="R2278" t="s">
        <v>8351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s="7" t="s">
        <v>8333</v>
      </c>
      <c r="R2279" t="s">
        <v>8351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s="7" t="s">
        <v>8333</v>
      </c>
      <c r="R2280" t="s">
        <v>8351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s="7" t="s">
        <v>8333</v>
      </c>
      <c r="R2281" t="s">
        <v>8351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s="7" t="s">
        <v>8333</v>
      </c>
      <c r="R2282" t="s">
        <v>8351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s="7" t="s">
        <v>8325</v>
      </c>
      <c r="R2283" t="s">
        <v>8326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s="7" t="s">
        <v>8325</v>
      </c>
      <c r="R2284" t="s">
        <v>8326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s="7" t="s">
        <v>8325</v>
      </c>
      <c r="R2285" t="s">
        <v>8326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s="7" t="s">
        <v>8325</v>
      </c>
      <c r="R2286" t="s">
        <v>8326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s="7" t="s">
        <v>8325</v>
      </c>
      <c r="R2287" t="s">
        <v>8326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s="7" t="s">
        <v>8325</v>
      </c>
      <c r="R2288" t="s">
        <v>8326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s="7" t="s">
        <v>8325</v>
      </c>
      <c r="R2289" t="s">
        <v>8326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s="7" t="s">
        <v>8325</v>
      </c>
      <c r="R2290" t="s">
        <v>8326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s="7" t="s">
        <v>8325</v>
      </c>
      <c r="R2291" t="s">
        <v>8326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s="7" t="s">
        <v>8325</v>
      </c>
      <c r="R2292" t="s">
        <v>8326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s="7" t="s">
        <v>8325</v>
      </c>
      <c r="R2293" t="s">
        <v>8326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s="7" t="s">
        <v>8325</v>
      </c>
      <c r="R2294" t="s">
        <v>8326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s="7" t="s">
        <v>8325</v>
      </c>
      <c r="R2295" t="s">
        <v>8326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s="7" t="s">
        <v>8325</v>
      </c>
      <c r="R2296" t="s">
        <v>8326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s="7" t="s">
        <v>8325</v>
      </c>
      <c r="R2297" t="s">
        <v>8326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s="7" t="s">
        <v>8325</v>
      </c>
      <c r="R2298" t="s">
        <v>8326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s="7" t="s">
        <v>8325</v>
      </c>
      <c r="R2299" t="s">
        <v>8326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s="7" t="s">
        <v>8325</v>
      </c>
      <c r="R2300" t="s">
        <v>8326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s="7" t="s">
        <v>8325</v>
      </c>
      <c r="R2301" t="s">
        <v>8326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s="7" t="s">
        <v>8325</v>
      </c>
      <c r="R2302" t="s">
        <v>8326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s="7" t="s">
        <v>8325</v>
      </c>
      <c r="R2303" t="s">
        <v>8329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s="7" t="s">
        <v>8325</v>
      </c>
      <c r="R2304" t="s">
        <v>8329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s="7" t="s">
        <v>8325</v>
      </c>
      <c r="R2305" t="s">
        <v>8329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E2306/L2306</f>
        <v>53.469203539823013</v>
      </c>
      <c r="Q2306" s="7" t="s">
        <v>8325</v>
      </c>
      <c r="R2306" t="s">
        <v>8329</v>
      </c>
      <c r="S2306" s="11">
        <f t="shared" ref="S2306:S2369" si="146">(((J2306/60)/60)/24)+DATE(1970,1,1)</f>
        <v>40502.815868055557</v>
      </c>
      <c r="T2306" s="11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s="7" t="s">
        <v>8325</v>
      </c>
      <c r="R2307" t="s">
        <v>8329</v>
      </c>
      <c r="S2307" s="11">
        <f t="shared" si="146"/>
        <v>41834.695277777777</v>
      </c>
      <c r="T2307" s="11">
        <f t="shared" si="147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s="7" t="s">
        <v>8325</v>
      </c>
      <c r="R2308" t="s">
        <v>8329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s="7" t="s">
        <v>8325</v>
      </c>
      <c r="R2309" t="s">
        <v>8329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s="7" t="s">
        <v>8325</v>
      </c>
      <c r="R2310" t="s">
        <v>8329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s="7" t="s">
        <v>8325</v>
      </c>
      <c r="R2311" t="s">
        <v>8329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s="7" t="s">
        <v>8325</v>
      </c>
      <c r="R2312" t="s">
        <v>8329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s="7" t="s">
        <v>8325</v>
      </c>
      <c r="R2313" t="s">
        <v>8329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s="7" t="s">
        <v>8325</v>
      </c>
      <c r="R2314" t="s">
        <v>8329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s="7" t="s">
        <v>8325</v>
      </c>
      <c r="R2315" t="s">
        <v>8329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s="7" t="s">
        <v>8325</v>
      </c>
      <c r="R2316" t="s">
        <v>8329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s="7" t="s">
        <v>8325</v>
      </c>
      <c r="R2317" t="s">
        <v>8329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s="7" t="s">
        <v>8325</v>
      </c>
      <c r="R2318" t="s">
        <v>8329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s="7" t="s">
        <v>8325</v>
      </c>
      <c r="R2319" t="s">
        <v>8329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s="7" t="s">
        <v>8325</v>
      </c>
      <c r="R2320" t="s">
        <v>8329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s="7" t="s">
        <v>8325</v>
      </c>
      <c r="R2321" t="s">
        <v>8329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s="7" t="s">
        <v>8325</v>
      </c>
      <c r="R2322" t="s">
        <v>8329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s="7" t="s">
        <v>8336</v>
      </c>
      <c r="R2323" t="s">
        <v>8352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s="7" t="s">
        <v>8336</v>
      </c>
      <c r="R2324" t="s">
        <v>8352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s="7" t="s">
        <v>8336</v>
      </c>
      <c r="R2325" t="s">
        <v>8352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s="7" t="s">
        <v>8336</v>
      </c>
      <c r="R2326" t="s">
        <v>8352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s="7" t="s">
        <v>8336</v>
      </c>
      <c r="R2327" t="s">
        <v>8352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s="7" t="s">
        <v>8336</v>
      </c>
      <c r="R2328" t="s">
        <v>8352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s="7" t="s">
        <v>8336</v>
      </c>
      <c r="R2329" t="s">
        <v>8352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s="7" t="s">
        <v>8336</v>
      </c>
      <c r="R2330" t="s">
        <v>8352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s="7" t="s">
        <v>8336</v>
      </c>
      <c r="R2331" t="s">
        <v>8352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s="7" t="s">
        <v>8336</v>
      </c>
      <c r="R2332" t="s">
        <v>8352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s="7" t="s">
        <v>8336</v>
      </c>
      <c r="R2333" t="s">
        <v>8352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s="7" t="s">
        <v>8336</v>
      </c>
      <c r="R2334" t="s">
        <v>8352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s="7" t="s">
        <v>8336</v>
      </c>
      <c r="R2335" t="s">
        <v>8352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s="7" t="s">
        <v>8336</v>
      </c>
      <c r="R2336" t="s">
        <v>8352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s="7" t="s">
        <v>8336</v>
      </c>
      <c r="R2337" t="s">
        <v>8352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s="7" t="s">
        <v>8336</v>
      </c>
      <c r="R2338" t="s">
        <v>8352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s="7" t="s">
        <v>8336</v>
      </c>
      <c r="R2339" t="s">
        <v>8352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s="7" t="s">
        <v>8336</v>
      </c>
      <c r="R2340" t="s">
        <v>8352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s="7" t="s">
        <v>8336</v>
      </c>
      <c r="R2341" t="s">
        <v>8352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s="7" t="s">
        <v>8336</v>
      </c>
      <c r="R2342" t="s">
        <v>8352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s="7" t="s">
        <v>8319</v>
      </c>
      <c r="R2343" t="s">
        <v>8320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s="7" t="s">
        <v>8319</v>
      </c>
      <c r="R2344" t="s">
        <v>8320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s="7" t="s">
        <v>8319</v>
      </c>
      <c r="R2345" t="s">
        <v>8320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s="7" t="s">
        <v>8319</v>
      </c>
      <c r="R2346" t="s">
        <v>8320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s="7" t="s">
        <v>8319</v>
      </c>
      <c r="R2347" t="s">
        <v>8320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s="7" t="s">
        <v>8319</v>
      </c>
      <c r="R2348" t="s">
        <v>8320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s="7" t="s">
        <v>8319</v>
      </c>
      <c r="R2349" t="s">
        <v>8320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s="7" t="s">
        <v>8319</v>
      </c>
      <c r="R2350" t="s">
        <v>8320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s="7" t="s">
        <v>8319</v>
      </c>
      <c r="R2351" t="s">
        <v>8320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s="7" t="s">
        <v>8319</v>
      </c>
      <c r="R2352" t="s">
        <v>8320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s="7" t="s">
        <v>8319</v>
      </c>
      <c r="R2353" t="s">
        <v>8320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s="7" t="s">
        <v>8319</v>
      </c>
      <c r="R2354" t="s">
        <v>8320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s="7" t="s">
        <v>8319</v>
      </c>
      <c r="R2355" t="s">
        <v>8320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s="7" t="s">
        <v>8319</v>
      </c>
      <c r="R2356" t="s">
        <v>8320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s="7" t="s">
        <v>8319</v>
      </c>
      <c r="R2357" t="s">
        <v>8320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s="7" t="s">
        <v>8319</v>
      </c>
      <c r="R2358" t="s">
        <v>8320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s="7" t="s">
        <v>8319</v>
      </c>
      <c r="R2359" t="s">
        <v>8320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s="7" t="s">
        <v>8319</v>
      </c>
      <c r="R2360" t="s">
        <v>8320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s="7" t="s">
        <v>8319</v>
      </c>
      <c r="R2361" t="s">
        <v>8320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s="7" t="s">
        <v>8319</v>
      </c>
      <c r="R2362" t="s">
        <v>8320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s="7" t="s">
        <v>8319</v>
      </c>
      <c r="R2363" t="s">
        <v>8320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s="7" t="s">
        <v>8319</v>
      </c>
      <c r="R2364" t="s">
        <v>8320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s="7" t="s">
        <v>8319</v>
      </c>
      <c r="R2365" t="s">
        <v>8320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s="7" t="s">
        <v>8319</v>
      </c>
      <c r="R2366" t="s">
        <v>8320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s="7" t="s">
        <v>8319</v>
      </c>
      <c r="R2367" t="s">
        <v>8320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s="7" t="s">
        <v>8319</v>
      </c>
      <c r="R2368" t="s">
        <v>8320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s="7" t="s">
        <v>8319</v>
      </c>
      <c r="R2369" t="s">
        <v>8320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E2370/L2370</f>
        <v>50</v>
      </c>
      <c r="Q2370" s="7" t="s">
        <v>8319</v>
      </c>
      <c r="R2370" t="s">
        <v>8320</v>
      </c>
      <c r="S2370" s="11">
        <f t="shared" ref="S2370:S2433" si="150">(((J2370/60)/60)/24)+DATE(1970,1,1)</f>
        <v>42063.721817129626</v>
      </c>
      <c r="T2370" s="11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 t="e">
        <f t="shared" si="149"/>
        <v>#DIV/0!</v>
      </c>
      <c r="Q2371" s="7" t="s">
        <v>8319</v>
      </c>
      <c r="R2371" t="s">
        <v>8320</v>
      </c>
      <c r="S2371" s="11">
        <f t="shared" si="150"/>
        <v>42380.812627314815</v>
      </c>
      <c r="T2371" s="11">
        <f t="shared" si="151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s="7" t="s">
        <v>8319</v>
      </c>
      <c r="R2372" t="s">
        <v>8320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s="7" t="s">
        <v>8319</v>
      </c>
      <c r="R2373" t="s">
        <v>8320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s="7" t="s">
        <v>8319</v>
      </c>
      <c r="R2374" t="s">
        <v>8320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s="7" t="s">
        <v>8319</v>
      </c>
      <c r="R2375" t="s">
        <v>8320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s="7" t="s">
        <v>8319</v>
      </c>
      <c r="R2376" t="s">
        <v>8320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s="7" t="s">
        <v>8319</v>
      </c>
      <c r="R2377" t="s">
        <v>8320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s="7" t="s">
        <v>8319</v>
      </c>
      <c r="R2378" t="s">
        <v>8320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s="7" t="s">
        <v>8319</v>
      </c>
      <c r="R2379" t="s">
        <v>8320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s="7" t="s">
        <v>8319</v>
      </c>
      <c r="R2380" t="s">
        <v>8320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s="7" t="s">
        <v>8319</v>
      </c>
      <c r="R2381" t="s">
        <v>8320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s="7" t="s">
        <v>8319</v>
      </c>
      <c r="R2382" t="s">
        <v>8320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s="7" t="s">
        <v>8319</v>
      </c>
      <c r="R2383" t="s">
        <v>8320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s="7" t="s">
        <v>8319</v>
      </c>
      <c r="R2384" t="s">
        <v>8320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s="7" t="s">
        <v>8319</v>
      </c>
      <c r="R2385" t="s">
        <v>8320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s="7" t="s">
        <v>8319</v>
      </c>
      <c r="R2386" t="s">
        <v>8320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s="7" t="s">
        <v>8319</v>
      </c>
      <c r="R2387" t="s">
        <v>8320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s="7" t="s">
        <v>8319</v>
      </c>
      <c r="R2388" t="s">
        <v>8320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s="7" t="s">
        <v>8319</v>
      </c>
      <c r="R2389" t="s">
        <v>8320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s="7" t="s">
        <v>8319</v>
      </c>
      <c r="R2390" t="s">
        <v>8320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s="7" t="s">
        <v>8319</v>
      </c>
      <c r="R2391" t="s">
        <v>8320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s="7" t="s">
        <v>8319</v>
      </c>
      <c r="R2392" t="s">
        <v>8320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s="7" t="s">
        <v>8319</v>
      </c>
      <c r="R2393" t="s">
        <v>8320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s="7" t="s">
        <v>8319</v>
      </c>
      <c r="R2394" t="s">
        <v>8320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s="7" t="s">
        <v>8319</v>
      </c>
      <c r="R2395" t="s">
        <v>8320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s="7" t="s">
        <v>8319</v>
      </c>
      <c r="R2396" t="s">
        <v>8320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s="7" t="s">
        <v>8319</v>
      </c>
      <c r="R2397" t="s">
        <v>8320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s="7" t="s">
        <v>8319</v>
      </c>
      <c r="R2398" t="s">
        <v>8320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s="7" t="s">
        <v>8319</v>
      </c>
      <c r="R2399" t="s">
        <v>8320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s="7" t="s">
        <v>8319</v>
      </c>
      <c r="R2400" t="s">
        <v>8320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s="7" t="s">
        <v>8319</v>
      </c>
      <c r="R2401" t="s">
        <v>8320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s="7" t="s">
        <v>8319</v>
      </c>
      <c r="R2402" t="s">
        <v>8320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s="7" t="s">
        <v>8336</v>
      </c>
      <c r="R2403" t="s">
        <v>8337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s="7" t="s">
        <v>8336</v>
      </c>
      <c r="R2404" t="s">
        <v>8337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s="7" t="s">
        <v>8336</v>
      </c>
      <c r="R2405" t="s">
        <v>8337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s="7" t="s">
        <v>8336</v>
      </c>
      <c r="R2406" t="s">
        <v>8337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s="7" t="s">
        <v>8336</v>
      </c>
      <c r="R2407" t="s">
        <v>8337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s="7" t="s">
        <v>8336</v>
      </c>
      <c r="R2408" t="s">
        <v>8337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s="7" t="s">
        <v>8336</v>
      </c>
      <c r="R2409" t="s">
        <v>8337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s="7" t="s">
        <v>8336</v>
      </c>
      <c r="R2410" t="s">
        <v>8337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s="7" t="s">
        <v>8336</v>
      </c>
      <c r="R2411" t="s">
        <v>8337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s="7" t="s">
        <v>8336</v>
      </c>
      <c r="R2412" t="s">
        <v>8337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s="7" t="s">
        <v>8336</v>
      </c>
      <c r="R2413" t="s">
        <v>8337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s="7" t="s">
        <v>8336</v>
      </c>
      <c r="R2414" t="s">
        <v>8337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s="7" t="s">
        <v>8336</v>
      </c>
      <c r="R2415" t="s">
        <v>8337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s="7" t="s">
        <v>8336</v>
      </c>
      <c r="R2416" t="s">
        <v>8337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s="7" t="s">
        <v>8336</v>
      </c>
      <c r="R2417" t="s">
        <v>8337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s="7" t="s">
        <v>8336</v>
      </c>
      <c r="R2418" t="s">
        <v>8337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s="7" t="s">
        <v>8336</v>
      </c>
      <c r="R2419" t="s">
        <v>8337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s="7" t="s">
        <v>8336</v>
      </c>
      <c r="R2420" t="s">
        <v>8337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s="7" t="s">
        <v>8336</v>
      </c>
      <c r="R2421" t="s">
        <v>8337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s="7" t="s">
        <v>8336</v>
      </c>
      <c r="R2422" t="s">
        <v>8337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s="7" t="s">
        <v>8336</v>
      </c>
      <c r="R2423" t="s">
        <v>8337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s="7" t="s">
        <v>8336</v>
      </c>
      <c r="R2424" t="s">
        <v>8337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s="7" t="s">
        <v>8336</v>
      </c>
      <c r="R2425" t="s">
        <v>8337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s="7" t="s">
        <v>8336</v>
      </c>
      <c r="R2426" t="s">
        <v>8337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s="7" t="s">
        <v>8336</v>
      </c>
      <c r="R2427" t="s">
        <v>8337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s="7" t="s">
        <v>8336</v>
      </c>
      <c r="R2428" t="s">
        <v>8337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s="7" t="s">
        <v>8336</v>
      </c>
      <c r="R2429" t="s">
        <v>8337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s="7" t="s">
        <v>8336</v>
      </c>
      <c r="R2430" t="s">
        <v>8337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s="7" t="s">
        <v>8336</v>
      </c>
      <c r="R2431" t="s">
        <v>8337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s="7" t="s">
        <v>8336</v>
      </c>
      <c r="R2432" t="s">
        <v>8337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s="7" t="s">
        <v>8336</v>
      </c>
      <c r="R2433" t="s">
        <v>8337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E2434/L2434</f>
        <v>1</v>
      </c>
      <c r="Q2434" s="7" t="s">
        <v>8336</v>
      </c>
      <c r="R2434" t="s">
        <v>8337</v>
      </c>
      <c r="S2434" s="11">
        <f t="shared" ref="S2434:S2497" si="154">(((J2434/60)/60)/24)+DATE(1970,1,1)</f>
        <v>42041.218715277777</v>
      </c>
      <c r="T2434" s="11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 t="e">
        <f t="shared" si="153"/>
        <v>#DIV/0!</v>
      </c>
      <c r="Q2435" s="7" t="s">
        <v>8336</v>
      </c>
      <c r="R2435" t="s">
        <v>8337</v>
      </c>
      <c r="S2435" s="11">
        <f t="shared" si="154"/>
        <v>42397.89980324074</v>
      </c>
      <c r="T2435" s="11">
        <f t="shared" si="155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s="7" t="s">
        <v>8336</v>
      </c>
      <c r="R2436" t="s">
        <v>8337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s="7" t="s">
        <v>8336</v>
      </c>
      <c r="R2437" t="s">
        <v>8337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s="7" t="s">
        <v>8336</v>
      </c>
      <c r="R2438" t="s">
        <v>8337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s="7" t="s">
        <v>8336</v>
      </c>
      <c r="R2439" t="s">
        <v>8337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s="7" t="s">
        <v>8336</v>
      </c>
      <c r="R2440" t="s">
        <v>8337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s="7" t="s">
        <v>8336</v>
      </c>
      <c r="R2441" t="s">
        <v>8337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s="7" t="s">
        <v>8336</v>
      </c>
      <c r="R2442" t="s">
        <v>8337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s="7" t="s">
        <v>8336</v>
      </c>
      <c r="R2443" t="s">
        <v>8352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s="7" t="s">
        <v>8336</v>
      </c>
      <c r="R2444" t="s">
        <v>8352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s="7" t="s">
        <v>8336</v>
      </c>
      <c r="R2445" t="s">
        <v>8352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s="7" t="s">
        <v>8336</v>
      </c>
      <c r="R2446" t="s">
        <v>8352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s="7" t="s">
        <v>8336</v>
      </c>
      <c r="R2447" t="s">
        <v>8352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s="7" t="s">
        <v>8336</v>
      </c>
      <c r="R2448" t="s">
        <v>8352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s="7" t="s">
        <v>8336</v>
      </c>
      <c r="R2449" t="s">
        <v>8352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s="7" t="s">
        <v>8336</v>
      </c>
      <c r="R2450" t="s">
        <v>8352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s="7" t="s">
        <v>8336</v>
      </c>
      <c r="R2451" t="s">
        <v>8352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s="7" t="s">
        <v>8336</v>
      </c>
      <c r="R2452" t="s">
        <v>8352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s="7" t="s">
        <v>8336</v>
      </c>
      <c r="R2453" t="s">
        <v>8352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s="7" t="s">
        <v>8336</v>
      </c>
      <c r="R2454" t="s">
        <v>8352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s="7" t="s">
        <v>8336</v>
      </c>
      <c r="R2455" t="s">
        <v>8352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s="7" t="s">
        <v>8336</v>
      </c>
      <c r="R2456" t="s">
        <v>8352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s="7" t="s">
        <v>8336</v>
      </c>
      <c r="R2457" t="s">
        <v>8352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s="7" t="s">
        <v>8336</v>
      </c>
      <c r="R2458" t="s">
        <v>8352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s="7" t="s">
        <v>8336</v>
      </c>
      <c r="R2459" t="s">
        <v>8352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s="7" t="s">
        <v>8336</v>
      </c>
      <c r="R2460" t="s">
        <v>8352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s="7" t="s">
        <v>8336</v>
      </c>
      <c r="R2461" t="s">
        <v>8352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s="7" t="s">
        <v>8336</v>
      </c>
      <c r="R2462" t="s">
        <v>8352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s="7" t="s">
        <v>8325</v>
      </c>
      <c r="R2463" t="s">
        <v>8329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s="7" t="s">
        <v>8325</v>
      </c>
      <c r="R2464" t="s">
        <v>8329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s="7" t="s">
        <v>8325</v>
      </c>
      <c r="R2465" t="s">
        <v>8329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s="7" t="s">
        <v>8325</v>
      </c>
      <c r="R2466" t="s">
        <v>8329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s="7" t="s">
        <v>8325</v>
      </c>
      <c r="R2467" t="s">
        <v>8329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s="7" t="s">
        <v>8325</v>
      </c>
      <c r="R2468" t="s">
        <v>8329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s="7" t="s">
        <v>8325</v>
      </c>
      <c r="R2469" t="s">
        <v>8329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s="7" t="s">
        <v>8325</v>
      </c>
      <c r="R2470" t="s">
        <v>8329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s="7" t="s">
        <v>8325</v>
      </c>
      <c r="R2471" t="s">
        <v>8329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s="7" t="s">
        <v>8325</v>
      </c>
      <c r="R2472" t="s">
        <v>8329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s="7" t="s">
        <v>8325</v>
      </c>
      <c r="R2473" t="s">
        <v>8329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s="7" t="s">
        <v>8325</v>
      </c>
      <c r="R2474" t="s">
        <v>8329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s="7" t="s">
        <v>8325</v>
      </c>
      <c r="R2475" t="s">
        <v>8329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s="7" t="s">
        <v>8325</v>
      </c>
      <c r="R2476" t="s">
        <v>8329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s="7" t="s">
        <v>8325</v>
      </c>
      <c r="R2477" t="s">
        <v>8329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s="7" t="s">
        <v>8325</v>
      </c>
      <c r="R2478" t="s">
        <v>8329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s="7" t="s">
        <v>8325</v>
      </c>
      <c r="R2479" t="s">
        <v>8329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s="7" t="s">
        <v>8325</v>
      </c>
      <c r="R2480" t="s">
        <v>8329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s="7" t="s">
        <v>8325</v>
      </c>
      <c r="R2481" t="s">
        <v>8329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s="7" t="s">
        <v>8325</v>
      </c>
      <c r="R2482" t="s">
        <v>8329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s="7" t="s">
        <v>8325</v>
      </c>
      <c r="R2483" t="s">
        <v>8329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s="7" t="s">
        <v>8325</v>
      </c>
      <c r="R2484" t="s">
        <v>8329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s="7" t="s">
        <v>8325</v>
      </c>
      <c r="R2485" t="s">
        <v>8329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s="7" t="s">
        <v>8325</v>
      </c>
      <c r="R2486" t="s">
        <v>8329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s="7" t="s">
        <v>8325</v>
      </c>
      <c r="R2487" t="s">
        <v>8329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s="7" t="s">
        <v>8325</v>
      </c>
      <c r="R2488" t="s">
        <v>8329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s="7" t="s">
        <v>8325</v>
      </c>
      <c r="R2489" t="s">
        <v>8329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s="7" t="s">
        <v>8325</v>
      </c>
      <c r="R2490" t="s">
        <v>8329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s="7" t="s">
        <v>8325</v>
      </c>
      <c r="R2491" t="s">
        <v>8329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s="7" t="s">
        <v>8325</v>
      </c>
      <c r="R2492" t="s">
        <v>8329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s="7" t="s">
        <v>8325</v>
      </c>
      <c r="R2493" t="s">
        <v>8329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s="7" t="s">
        <v>8325</v>
      </c>
      <c r="R2494" t="s">
        <v>8329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s="7" t="s">
        <v>8325</v>
      </c>
      <c r="R2495" t="s">
        <v>8329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s="7" t="s">
        <v>8325</v>
      </c>
      <c r="R2496" t="s">
        <v>8329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s="7" t="s">
        <v>8325</v>
      </c>
      <c r="R2497" t="s">
        <v>8329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E2498/L2498</f>
        <v>600</v>
      </c>
      <c r="Q2498" s="7" t="s">
        <v>8325</v>
      </c>
      <c r="R2498" t="s">
        <v>8329</v>
      </c>
      <c r="S2498" s="11">
        <f t="shared" ref="S2498:S2561" si="158">(((J2498/60)/60)/24)+DATE(1970,1,1)</f>
        <v>41327.996435185189</v>
      </c>
      <c r="T2498" s="11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s="7" t="s">
        <v>8325</v>
      </c>
      <c r="R2499" t="s">
        <v>8329</v>
      </c>
      <c r="S2499" s="11">
        <f t="shared" si="158"/>
        <v>40730.878912037035</v>
      </c>
      <c r="T2499" s="11">
        <f t="shared" si="159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s="7" t="s">
        <v>8325</v>
      </c>
      <c r="R2500" t="s">
        <v>8329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s="7" t="s">
        <v>8325</v>
      </c>
      <c r="R2501" t="s">
        <v>8329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s="7" t="s">
        <v>8325</v>
      </c>
      <c r="R2502" t="s">
        <v>8329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s="7" t="s">
        <v>8336</v>
      </c>
      <c r="R2503" t="s">
        <v>8353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s="7" t="s">
        <v>8336</v>
      </c>
      <c r="R2504" t="s">
        <v>8353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s="7" t="s">
        <v>8336</v>
      </c>
      <c r="R2505" t="s">
        <v>8353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s="7" t="s">
        <v>8336</v>
      </c>
      <c r="R2506" t="s">
        <v>8353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s="7" t="s">
        <v>8336</v>
      </c>
      <c r="R2507" t="s">
        <v>8353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s="7" t="s">
        <v>8336</v>
      </c>
      <c r="R2508" t="s">
        <v>8353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s="7" t="s">
        <v>8336</v>
      </c>
      <c r="R2509" t="s">
        <v>8353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s="7" t="s">
        <v>8336</v>
      </c>
      <c r="R2510" t="s">
        <v>8353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s="7" t="s">
        <v>8336</v>
      </c>
      <c r="R2511" t="s">
        <v>8353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s="7" t="s">
        <v>8336</v>
      </c>
      <c r="R2512" t="s">
        <v>8353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s="7" t="s">
        <v>8336</v>
      </c>
      <c r="R2513" t="s">
        <v>8353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s="7" t="s">
        <v>8336</v>
      </c>
      <c r="R2514" t="s">
        <v>8353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s="7" t="s">
        <v>8336</v>
      </c>
      <c r="R2515" t="s">
        <v>8353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s="7" t="s">
        <v>8336</v>
      </c>
      <c r="R2516" t="s">
        <v>8353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s="7" t="s">
        <v>8336</v>
      </c>
      <c r="R2517" t="s">
        <v>8353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s="7" t="s">
        <v>8336</v>
      </c>
      <c r="R2518" t="s">
        <v>8353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s="7" t="s">
        <v>8336</v>
      </c>
      <c r="R2519" t="s">
        <v>8353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s="7" t="s">
        <v>8336</v>
      </c>
      <c r="R2520" t="s">
        <v>8353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s="7" t="s">
        <v>8336</v>
      </c>
      <c r="R2521" t="s">
        <v>8353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s="7" t="s">
        <v>8336</v>
      </c>
      <c r="R2522" t="s">
        <v>8353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s="7" t="s">
        <v>8325</v>
      </c>
      <c r="R2523" t="s">
        <v>8354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s="7" t="s">
        <v>8325</v>
      </c>
      <c r="R2524" t="s">
        <v>8354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s="7" t="s">
        <v>8325</v>
      </c>
      <c r="R2525" t="s">
        <v>8354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s="7" t="s">
        <v>8325</v>
      </c>
      <c r="R2526" t="s">
        <v>8354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s="7" t="s">
        <v>8325</v>
      </c>
      <c r="R2527" t="s">
        <v>8354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s="7" t="s">
        <v>8325</v>
      </c>
      <c r="R2528" t="s">
        <v>8354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s="7" t="s">
        <v>8325</v>
      </c>
      <c r="R2529" t="s">
        <v>8354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s="7" t="s">
        <v>8325</v>
      </c>
      <c r="R2530" t="s">
        <v>8354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s="7" t="s">
        <v>8325</v>
      </c>
      <c r="R2531" t="s">
        <v>8354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s="7" t="s">
        <v>8325</v>
      </c>
      <c r="R2532" t="s">
        <v>8354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s="7" t="s">
        <v>8325</v>
      </c>
      <c r="R2533" t="s">
        <v>8354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s="7" t="s">
        <v>8325</v>
      </c>
      <c r="R2534" t="s">
        <v>8354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s="7" t="s">
        <v>8325</v>
      </c>
      <c r="R2535" t="s">
        <v>8354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s="7" t="s">
        <v>8325</v>
      </c>
      <c r="R2536" t="s">
        <v>8354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s="7" t="s">
        <v>8325</v>
      </c>
      <c r="R2537" t="s">
        <v>8354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s="7" t="s">
        <v>8325</v>
      </c>
      <c r="R2538" t="s">
        <v>8354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s="7" t="s">
        <v>8325</v>
      </c>
      <c r="R2539" t="s">
        <v>8354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s="7" t="s">
        <v>8325</v>
      </c>
      <c r="R2540" t="s">
        <v>8354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s="7" t="s">
        <v>8325</v>
      </c>
      <c r="R2541" t="s">
        <v>8354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s="7" t="s">
        <v>8325</v>
      </c>
      <c r="R2542" t="s">
        <v>8354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s="7" t="s">
        <v>8325</v>
      </c>
      <c r="R2543" t="s">
        <v>8354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s="7" t="s">
        <v>8325</v>
      </c>
      <c r="R2544" t="s">
        <v>8354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s="7" t="s">
        <v>8325</v>
      </c>
      <c r="R2545" t="s">
        <v>8354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s="7" t="s">
        <v>8325</v>
      </c>
      <c r="R2546" t="s">
        <v>8354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s="7" t="s">
        <v>8325</v>
      </c>
      <c r="R2547" t="s">
        <v>8354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s="7" t="s">
        <v>8325</v>
      </c>
      <c r="R2548" t="s">
        <v>8354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s="7" t="s">
        <v>8325</v>
      </c>
      <c r="R2549" t="s">
        <v>8354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s="7" t="s">
        <v>8325</v>
      </c>
      <c r="R2550" t="s">
        <v>8354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s="7" t="s">
        <v>8325</v>
      </c>
      <c r="R2551" t="s">
        <v>8354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s="7" t="s">
        <v>8325</v>
      </c>
      <c r="R2552" t="s">
        <v>8354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s="7" t="s">
        <v>8325</v>
      </c>
      <c r="R2553" t="s">
        <v>8354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s="7" t="s">
        <v>8325</v>
      </c>
      <c r="R2554" t="s">
        <v>8354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s="7" t="s">
        <v>8325</v>
      </c>
      <c r="R2555" t="s">
        <v>8354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s="7" t="s">
        <v>8325</v>
      </c>
      <c r="R2556" t="s">
        <v>8354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s="7" t="s">
        <v>8325</v>
      </c>
      <c r="R2557" t="s">
        <v>8354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s="7" t="s">
        <v>8325</v>
      </c>
      <c r="R2558" t="s">
        <v>8354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s="7" t="s">
        <v>8325</v>
      </c>
      <c r="R2559" t="s">
        <v>8354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s="7" t="s">
        <v>8325</v>
      </c>
      <c r="R2560" t="s">
        <v>8354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s="7" t="s">
        <v>8325</v>
      </c>
      <c r="R2561" t="s">
        <v>8354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E2562/L2562</f>
        <v>143</v>
      </c>
      <c r="Q2562" s="7" t="s">
        <v>8325</v>
      </c>
      <c r="R2562" t="s">
        <v>8354</v>
      </c>
      <c r="S2562" s="11">
        <f t="shared" ref="S2562:S2625" si="162">(((J2562/60)/60)/24)+DATE(1970,1,1)</f>
        <v>42039.951087962967</v>
      </c>
      <c r="T2562" s="11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 t="e">
        <f t="shared" si="161"/>
        <v>#DIV/0!</v>
      </c>
      <c r="Q2563" s="7" t="s">
        <v>8336</v>
      </c>
      <c r="R2563" t="s">
        <v>8337</v>
      </c>
      <c r="S2563" s="11">
        <f t="shared" si="162"/>
        <v>42260.528807870374</v>
      </c>
      <c r="T2563" s="11">
        <f t="shared" si="163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s="7" t="s">
        <v>8336</v>
      </c>
      <c r="R2564" t="s">
        <v>8337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s="7" t="s">
        <v>8336</v>
      </c>
      <c r="R2565" t="s">
        <v>8337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s="7" t="s">
        <v>8336</v>
      </c>
      <c r="R2566" t="s">
        <v>8337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s="7" t="s">
        <v>8336</v>
      </c>
      <c r="R2567" t="s">
        <v>8337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s="7" t="s">
        <v>8336</v>
      </c>
      <c r="R2568" t="s">
        <v>8337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s="7" t="s">
        <v>8336</v>
      </c>
      <c r="R2569" t="s">
        <v>8337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s="7" t="s">
        <v>8336</v>
      </c>
      <c r="R2570" t="s">
        <v>8337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s="7" t="s">
        <v>8336</v>
      </c>
      <c r="R2571" t="s">
        <v>8337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s="7" t="s">
        <v>8336</v>
      </c>
      <c r="R2572" t="s">
        <v>8337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s="7" t="s">
        <v>8336</v>
      </c>
      <c r="R2573" t="s">
        <v>8337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s="7" t="s">
        <v>8336</v>
      </c>
      <c r="R2574" t="s">
        <v>8337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s="7" t="s">
        <v>8336</v>
      </c>
      <c r="R2575" t="s">
        <v>8337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s="7" t="s">
        <v>8336</v>
      </c>
      <c r="R2576" t="s">
        <v>8337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s="7" t="s">
        <v>8336</v>
      </c>
      <c r="R2577" t="s">
        <v>8337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s="7" t="s">
        <v>8336</v>
      </c>
      <c r="R2578" t="s">
        <v>8337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s="7" t="s">
        <v>8336</v>
      </c>
      <c r="R2579" t="s">
        <v>8337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s="7" t="s">
        <v>8336</v>
      </c>
      <c r="R2580" t="s">
        <v>8337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s="7" t="s">
        <v>8336</v>
      </c>
      <c r="R2581" t="s">
        <v>8337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s="7" t="s">
        <v>8336</v>
      </c>
      <c r="R2582" t="s">
        <v>8337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s="7" t="s">
        <v>8336</v>
      </c>
      <c r="R2583" t="s">
        <v>8337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s="7" t="s">
        <v>8336</v>
      </c>
      <c r="R2584" t="s">
        <v>8337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s="7" t="s">
        <v>8336</v>
      </c>
      <c r="R2585" t="s">
        <v>8337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s="7" t="s">
        <v>8336</v>
      </c>
      <c r="R2586" t="s">
        <v>8337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s="7" t="s">
        <v>8336</v>
      </c>
      <c r="R2587" t="s">
        <v>8337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s="7" t="s">
        <v>8336</v>
      </c>
      <c r="R2588" t="s">
        <v>8337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s="7" t="s">
        <v>8336</v>
      </c>
      <c r="R2589" t="s">
        <v>8337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s="7" t="s">
        <v>8336</v>
      </c>
      <c r="R2590" t="s">
        <v>8337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s="7" t="s">
        <v>8336</v>
      </c>
      <c r="R2591" t="s">
        <v>8337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s="7" t="s">
        <v>8336</v>
      </c>
      <c r="R2592" t="s">
        <v>8337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s="7" t="s">
        <v>8336</v>
      </c>
      <c r="R2593" t="s">
        <v>8337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s="7" t="s">
        <v>8336</v>
      </c>
      <c r="R2594" t="s">
        <v>8337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s="7" t="s">
        <v>8336</v>
      </c>
      <c r="R2595" t="s">
        <v>8337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s="7" t="s">
        <v>8336</v>
      </c>
      <c r="R2596" t="s">
        <v>8337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s="7" t="s">
        <v>8336</v>
      </c>
      <c r="R2597" t="s">
        <v>8337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s="7" t="s">
        <v>8336</v>
      </c>
      <c r="R2598" t="s">
        <v>8337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s="7" t="s">
        <v>8336</v>
      </c>
      <c r="R2599" t="s">
        <v>8337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s="7" t="s">
        <v>8336</v>
      </c>
      <c r="R2600" t="s">
        <v>8337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s="7" t="s">
        <v>8336</v>
      </c>
      <c r="R2601" t="s">
        <v>8337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s="7" t="s">
        <v>8336</v>
      </c>
      <c r="R2602" t="s">
        <v>8337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s="7" t="s">
        <v>8319</v>
      </c>
      <c r="R2603" t="s">
        <v>8355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s="7" t="s">
        <v>8319</v>
      </c>
      <c r="R2604" t="s">
        <v>8355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s="7" t="s">
        <v>8319</v>
      </c>
      <c r="R2605" t="s">
        <v>8355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s="7" t="s">
        <v>8319</v>
      </c>
      <c r="R2606" t="s">
        <v>8355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s="7" t="s">
        <v>8319</v>
      </c>
      <c r="R2607" t="s">
        <v>8355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s="7" t="s">
        <v>8319</v>
      </c>
      <c r="R2608" t="s">
        <v>8355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s="7" t="s">
        <v>8319</v>
      </c>
      <c r="R2609" t="s">
        <v>8355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s="7" t="s">
        <v>8319</v>
      </c>
      <c r="R2610" t="s">
        <v>8355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s="7" t="s">
        <v>8319</v>
      </c>
      <c r="R2611" t="s">
        <v>8355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s="7" t="s">
        <v>8319</v>
      </c>
      <c r="R2612" t="s">
        <v>8355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s="7" t="s">
        <v>8319</v>
      </c>
      <c r="R2613" t="s">
        <v>8355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s="7" t="s">
        <v>8319</v>
      </c>
      <c r="R2614" t="s">
        <v>8355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s="7" t="s">
        <v>8319</v>
      </c>
      <c r="R2615" t="s">
        <v>8355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s="7" t="s">
        <v>8319</v>
      </c>
      <c r="R2616" t="s">
        <v>8355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s="7" t="s">
        <v>8319</v>
      </c>
      <c r="R2617" t="s">
        <v>8355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s="7" t="s">
        <v>8319</v>
      </c>
      <c r="R2618" t="s">
        <v>8355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s="7" t="s">
        <v>8319</v>
      </c>
      <c r="R2619" t="s">
        <v>8355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s="7" t="s">
        <v>8319</v>
      </c>
      <c r="R2620" t="s">
        <v>8355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s="7" t="s">
        <v>8319</v>
      </c>
      <c r="R2621" t="s">
        <v>8355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s="7" t="s">
        <v>8319</v>
      </c>
      <c r="R2622" t="s">
        <v>8355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s="7" t="s">
        <v>8319</v>
      </c>
      <c r="R2623" t="s">
        <v>8355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s="7" t="s">
        <v>8319</v>
      </c>
      <c r="R2624" t="s">
        <v>8355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s="7" t="s">
        <v>8319</v>
      </c>
      <c r="R2625" t="s">
        <v>8355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E2626/L2626</f>
        <v>31.820544982698959</v>
      </c>
      <c r="Q2626" s="7" t="s">
        <v>8319</v>
      </c>
      <c r="R2626" t="s">
        <v>8355</v>
      </c>
      <c r="S2626" s="11">
        <f t="shared" ref="S2626:S2689" si="166">(((J2626/60)/60)/24)+DATE(1970,1,1)</f>
        <v>41144.42155092593</v>
      </c>
      <c r="T2626" s="11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s="7" t="s">
        <v>8319</v>
      </c>
      <c r="R2627" t="s">
        <v>8355</v>
      </c>
      <c r="S2627" s="11">
        <f t="shared" si="166"/>
        <v>42658.810277777782</v>
      </c>
      <c r="T2627" s="11">
        <f t="shared" si="167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s="7" t="s">
        <v>8319</v>
      </c>
      <c r="R2628" t="s">
        <v>8355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s="7" t="s">
        <v>8319</v>
      </c>
      <c r="R2629" t="s">
        <v>8355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s="7" t="s">
        <v>8319</v>
      </c>
      <c r="R2630" t="s">
        <v>8355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s="7" t="s">
        <v>8319</v>
      </c>
      <c r="R2631" t="s">
        <v>8355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s="7" t="s">
        <v>8319</v>
      </c>
      <c r="R2632" t="s">
        <v>8355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s="7" t="s">
        <v>8319</v>
      </c>
      <c r="R2633" t="s">
        <v>8355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s="7" t="s">
        <v>8319</v>
      </c>
      <c r="R2634" t="s">
        <v>8355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s="7" t="s">
        <v>8319</v>
      </c>
      <c r="R2635" t="s">
        <v>8355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s="7" t="s">
        <v>8319</v>
      </c>
      <c r="R2636" t="s">
        <v>8355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s="7" t="s">
        <v>8319</v>
      </c>
      <c r="R2637" t="s">
        <v>8355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s="7" t="s">
        <v>8319</v>
      </c>
      <c r="R2638" t="s">
        <v>8355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s="7" t="s">
        <v>8319</v>
      </c>
      <c r="R2639" t="s">
        <v>8355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s="7" t="s">
        <v>8319</v>
      </c>
      <c r="R2640" t="s">
        <v>8355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s="7" t="s">
        <v>8319</v>
      </c>
      <c r="R2641" t="s">
        <v>8355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s="7" t="s">
        <v>8319</v>
      </c>
      <c r="R2642" t="s">
        <v>8355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s="7" t="s">
        <v>8319</v>
      </c>
      <c r="R2643" t="s">
        <v>8355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s="7" t="s">
        <v>8319</v>
      </c>
      <c r="R2644" t="s">
        <v>8355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s="7" t="s">
        <v>8319</v>
      </c>
      <c r="R2645" t="s">
        <v>8355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s="7" t="s">
        <v>8319</v>
      </c>
      <c r="R2646" t="s">
        <v>8355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s="7" t="s">
        <v>8319</v>
      </c>
      <c r="R2647" t="s">
        <v>8355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s="7" t="s">
        <v>8319</v>
      </c>
      <c r="R2648" t="s">
        <v>8355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s="7" t="s">
        <v>8319</v>
      </c>
      <c r="R2649" t="s">
        <v>8355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s="7" t="s">
        <v>8319</v>
      </c>
      <c r="R2650" t="s">
        <v>8355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s="7" t="s">
        <v>8319</v>
      </c>
      <c r="R2651" t="s">
        <v>8355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s="7" t="s">
        <v>8319</v>
      </c>
      <c r="R2652" t="s">
        <v>8355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s="7" t="s">
        <v>8319</v>
      </c>
      <c r="R2653" t="s">
        <v>8355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s="7" t="s">
        <v>8319</v>
      </c>
      <c r="R2654" t="s">
        <v>8355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s="7" t="s">
        <v>8319</v>
      </c>
      <c r="R2655" t="s">
        <v>8355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s="7" t="s">
        <v>8319</v>
      </c>
      <c r="R2656" t="s">
        <v>8355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s="7" t="s">
        <v>8319</v>
      </c>
      <c r="R2657" t="s">
        <v>8355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s="7" t="s">
        <v>8319</v>
      </c>
      <c r="R2658" t="s">
        <v>8355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s="7" t="s">
        <v>8319</v>
      </c>
      <c r="R2659" t="s">
        <v>8355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s="7" t="s">
        <v>8319</v>
      </c>
      <c r="R2660" t="s">
        <v>8355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s="7" t="s">
        <v>8319</v>
      </c>
      <c r="R2661" t="s">
        <v>8355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s="7" t="s">
        <v>8319</v>
      </c>
      <c r="R2662" t="s">
        <v>8355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s="7" t="s">
        <v>8319</v>
      </c>
      <c r="R2663" t="s">
        <v>8356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s="7" t="s">
        <v>8319</v>
      </c>
      <c r="R2664" t="s">
        <v>8356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s="7" t="s">
        <v>8319</v>
      </c>
      <c r="R2665" t="s">
        <v>8356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s="7" t="s">
        <v>8319</v>
      </c>
      <c r="R2666" t="s">
        <v>8356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s="7" t="s">
        <v>8319</v>
      </c>
      <c r="R2667" t="s">
        <v>8356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s="7" t="s">
        <v>8319</v>
      </c>
      <c r="R2668" t="s">
        <v>8356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s="7" t="s">
        <v>8319</v>
      </c>
      <c r="R2669" t="s">
        <v>8356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s="7" t="s">
        <v>8319</v>
      </c>
      <c r="R2670" t="s">
        <v>8356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s="7" t="s">
        <v>8319</v>
      </c>
      <c r="R2671" t="s">
        <v>8356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s="7" t="s">
        <v>8319</v>
      </c>
      <c r="R2672" t="s">
        <v>8356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s="7" t="s">
        <v>8319</v>
      </c>
      <c r="R2673" t="s">
        <v>8356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s="7" t="s">
        <v>8319</v>
      </c>
      <c r="R2674" t="s">
        <v>8356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s="7" t="s">
        <v>8319</v>
      </c>
      <c r="R2675" t="s">
        <v>8356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s="7" t="s">
        <v>8319</v>
      </c>
      <c r="R2676" t="s">
        <v>8356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s="7" t="s">
        <v>8319</v>
      </c>
      <c r="R2677" t="s">
        <v>8356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s="7" t="s">
        <v>8319</v>
      </c>
      <c r="R2678" t="s">
        <v>8356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s="7" t="s">
        <v>8319</v>
      </c>
      <c r="R2679" t="s">
        <v>8356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s="7" t="s">
        <v>8319</v>
      </c>
      <c r="R2680" t="s">
        <v>8356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s="7" t="s">
        <v>8319</v>
      </c>
      <c r="R2681" t="s">
        <v>8356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s="7" t="s">
        <v>8319</v>
      </c>
      <c r="R2682" t="s">
        <v>8356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s="7" t="s">
        <v>8336</v>
      </c>
      <c r="R2683" t="s">
        <v>8337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s="7" t="s">
        <v>8336</v>
      </c>
      <c r="R2684" t="s">
        <v>8337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s="7" t="s">
        <v>8336</v>
      </c>
      <c r="R2685" t="s">
        <v>8337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s="7" t="s">
        <v>8336</v>
      </c>
      <c r="R2686" t="s">
        <v>8337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s="7" t="s">
        <v>8336</v>
      </c>
      <c r="R2687" t="s">
        <v>8337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s="7" t="s">
        <v>8336</v>
      </c>
      <c r="R2688" t="s">
        <v>8337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s="7" t="s">
        <v>8336</v>
      </c>
      <c r="R2689" t="s">
        <v>8337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E2690/L2690</f>
        <v>5.2857142857142856</v>
      </c>
      <c r="Q2690" s="7" t="s">
        <v>8336</v>
      </c>
      <c r="R2690" t="s">
        <v>8337</v>
      </c>
      <c r="S2690" s="11">
        <f t="shared" ref="S2690:S2753" si="170">(((J2690/60)/60)/24)+DATE(1970,1,1)</f>
        <v>42028.118865740747</v>
      </c>
      <c r="T2690" s="11">
        <f t="shared" ref="T2690:T2753" si="171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s="7" t="s">
        <v>8336</v>
      </c>
      <c r="R2691" t="s">
        <v>8337</v>
      </c>
      <c r="S2691" s="11">
        <f t="shared" si="170"/>
        <v>42551.961689814809</v>
      </c>
      <c r="T2691" s="11">
        <f t="shared" si="171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s="7" t="s">
        <v>8336</v>
      </c>
      <c r="R2692" t="s">
        <v>8337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s="7" t="s">
        <v>8336</v>
      </c>
      <c r="R2693" t="s">
        <v>8337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s="7" t="s">
        <v>8336</v>
      </c>
      <c r="R2694" t="s">
        <v>8337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s="7" t="s">
        <v>8336</v>
      </c>
      <c r="R2695" t="s">
        <v>8337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s="7" t="s">
        <v>8336</v>
      </c>
      <c r="R2696" t="s">
        <v>8337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s="7" t="s">
        <v>8336</v>
      </c>
      <c r="R2697" t="s">
        <v>8337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s="7" t="s">
        <v>8336</v>
      </c>
      <c r="R2698" t="s">
        <v>8337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s="7" t="s">
        <v>8336</v>
      </c>
      <c r="R2699" t="s">
        <v>8337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s="7" t="s">
        <v>8336</v>
      </c>
      <c r="R2700" t="s">
        <v>8337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s="7" t="s">
        <v>8336</v>
      </c>
      <c r="R2701" t="s">
        <v>8337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s="7" t="s">
        <v>8336</v>
      </c>
      <c r="R2702" t="s">
        <v>8337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s="7" t="s">
        <v>8317</v>
      </c>
      <c r="R2703" t="s">
        <v>8357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s="7" t="s">
        <v>8317</v>
      </c>
      <c r="R2704" t="s">
        <v>8357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s="7" t="s">
        <v>8317</v>
      </c>
      <c r="R2705" t="s">
        <v>8357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s="7" t="s">
        <v>8317</v>
      </c>
      <c r="R2706" t="s">
        <v>8357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s="7" t="s">
        <v>8317</v>
      </c>
      <c r="R2707" t="s">
        <v>8357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s="7" t="s">
        <v>8317</v>
      </c>
      <c r="R2708" t="s">
        <v>8357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s="7" t="s">
        <v>8317</v>
      </c>
      <c r="R2709" t="s">
        <v>8357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s="7" t="s">
        <v>8317</v>
      </c>
      <c r="R2710" t="s">
        <v>8357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s="7" t="s">
        <v>8317</v>
      </c>
      <c r="R2711" t="s">
        <v>8357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s="7" t="s">
        <v>8317</v>
      </c>
      <c r="R2712" t="s">
        <v>8357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s="7" t="s">
        <v>8317</v>
      </c>
      <c r="R2713" t="s">
        <v>8357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s="7" t="s">
        <v>8317</v>
      </c>
      <c r="R2714" t="s">
        <v>8357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s="7" t="s">
        <v>8317</v>
      </c>
      <c r="R2715" t="s">
        <v>8357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s="7" t="s">
        <v>8317</v>
      </c>
      <c r="R2716" t="s">
        <v>8357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s="7" t="s">
        <v>8317</v>
      </c>
      <c r="R2717" t="s">
        <v>8357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s="7" t="s">
        <v>8317</v>
      </c>
      <c r="R2718" t="s">
        <v>8357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s="7" t="s">
        <v>8317</v>
      </c>
      <c r="R2719" t="s">
        <v>8357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s="7" t="s">
        <v>8317</v>
      </c>
      <c r="R2720" t="s">
        <v>8357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s="7" t="s">
        <v>8317</v>
      </c>
      <c r="R2721" t="s">
        <v>8357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s="7" t="s">
        <v>8317</v>
      </c>
      <c r="R2722" t="s">
        <v>8357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s="7" t="s">
        <v>8319</v>
      </c>
      <c r="R2723" t="s">
        <v>8349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s="7" t="s">
        <v>8319</v>
      </c>
      <c r="R2724" t="s">
        <v>8349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s="7" t="s">
        <v>8319</v>
      </c>
      <c r="R2725" t="s">
        <v>8349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s="7" t="s">
        <v>8319</v>
      </c>
      <c r="R2726" t="s">
        <v>8349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s="7" t="s">
        <v>8319</v>
      </c>
      <c r="R2727" t="s">
        <v>8349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s="7" t="s">
        <v>8319</v>
      </c>
      <c r="R2728" t="s">
        <v>8349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s="7" t="s">
        <v>8319</v>
      </c>
      <c r="R2729" t="s">
        <v>8349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s="7" t="s">
        <v>8319</v>
      </c>
      <c r="R2730" t="s">
        <v>8349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s="7" t="s">
        <v>8319</v>
      </c>
      <c r="R2731" t="s">
        <v>8349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s="7" t="s">
        <v>8319</v>
      </c>
      <c r="R2732" t="s">
        <v>8349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s="7" t="s">
        <v>8319</v>
      </c>
      <c r="R2733" t="s">
        <v>8349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s="7" t="s">
        <v>8319</v>
      </c>
      <c r="R2734" t="s">
        <v>8349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s="7" t="s">
        <v>8319</v>
      </c>
      <c r="R2735" t="s">
        <v>8349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s="7" t="s">
        <v>8319</v>
      </c>
      <c r="R2736" t="s">
        <v>8349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s="7" t="s">
        <v>8319</v>
      </c>
      <c r="R2737" t="s">
        <v>8349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s="7" t="s">
        <v>8319</v>
      </c>
      <c r="R2738" t="s">
        <v>8349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s="7" t="s">
        <v>8319</v>
      </c>
      <c r="R2739" t="s">
        <v>8349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s="7" t="s">
        <v>8319</v>
      </c>
      <c r="R2740" t="s">
        <v>8349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s="7" t="s">
        <v>8319</v>
      </c>
      <c r="R2741" t="s">
        <v>8349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s="7" t="s">
        <v>8319</v>
      </c>
      <c r="R2742" t="s">
        <v>8349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s="7" t="s">
        <v>8322</v>
      </c>
      <c r="R2743" t="s">
        <v>8358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s="7" t="s">
        <v>8322</v>
      </c>
      <c r="R2744" t="s">
        <v>8358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s="7" t="s">
        <v>8322</v>
      </c>
      <c r="R2745" t="s">
        <v>8358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s="7" t="s">
        <v>8322</v>
      </c>
      <c r="R2746" t="s">
        <v>8358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s="7" t="s">
        <v>8322</v>
      </c>
      <c r="R2747" t="s">
        <v>8358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s="7" t="s">
        <v>8322</v>
      </c>
      <c r="R2748" t="s">
        <v>8358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s="7" t="s">
        <v>8322</v>
      </c>
      <c r="R2749" t="s">
        <v>8358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s="7" t="s">
        <v>8322</v>
      </c>
      <c r="R2750" t="s">
        <v>8358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s="7" t="s">
        <v>8322</v>
      </c>
      <c r="R2751" t="s">
        <v>8358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s="7" t="s">
        <v>8322</v>
      </c>
      <c r="R2752" t="s">
        <v>8358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s="7" t="s">
        <v>8322</v>
      </c>
      <c r="R2753" t="s">
        <v>8358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E2754/L2754</f>
        <v>39.285714285714285</v>
      </c>
      <c r="Q2754" s="7" t="s">
        <v>8322</v>
      </c>
      <c r="R2754" t="s">
        <v>8358</v>
      </c>
      <c r="S2754" s="11">
        <f t="shared" ref="S2754:S2817" si="174">(((J2754/60)/60)/24)+DATE(1970,1,1)</f>
        <v>40855.765092592592</v>
      </c>
      <c r="T2754" s="11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s="7" t="s">
        <v>8322</v>
      </c>
      <c r="R2755" t="s">
        <v>8358</v>
      </c>
      <c r="S2755" s="11">
        <f t="shared" si="174"/>
        <v>41117.900729166664</v>
      </c>
      <c r="T2755" s="11">
        <f t="shared" si="175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s="7" t="s">
        <v>8322</v>
      </c>
      <c r="R2756" t="s">
        <v>8358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s="7" t="s">
        <v>8322</v>
      </c>
      <c r="R2757" t="s">
        <v>8358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s="7" t="s">
        <v>8322</v>
      </c>
      <c r="R2758" t="s">
        <v>8358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s="7" t="s">
        <v>8322</v>
      </c>
      <c r="R2759" t="s">
        <v>8358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s="7" t="s">
        <v>8322</v>
      </c>
      <c r="R2760" t="s">
        <v>8358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s="7" t="s">
        <v>8322</v>
      </c>
      <c r="R2761" t="s">
        <v>8358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s="7" t="s">
        <v>8322</v>
      </c>
      <c r="R2762" t="s">
        <v>8358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s="7" t="s">
        <v>8322</v>
      </c>
      <c r="R2763" t="s">
        <v>8358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s="7" t="s">
        <v>8322</v>
      </c>
      <c r="R2764" t="s">
        <v>8358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s="7" t="s">
        <v>8322</v>
      </c>
      <c r="R2765" t="s">
        <v>8358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s="7" t="s">
        <v>8322</v>
      </c>
      <c r="R2766" t="s">
        <v>8358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s="7" t="s">
        <v>8322</v>
      </c>
      <c r="R2767" t="s">
        <v>8358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s="7" t="s">
        <v>8322</v>
      </c>
      <c r="R2768" t="s">
        <v>8358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s="7" t="s">
        <v>8322</v>
      </c>
      <c r="R2769" t="s">
        <v>8358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s="7" t="s">
        <v>8322</v>
      </c>
      <c r="R2770" t="s">
        <v>8358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s="7" t="s">
        <v>8322</v>
      </c>
      <c r="R2771" t="s">
        <v>8358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s="7" t="s">
        <v>8322</v>
      </c>
      <c r="R2772" t="s">
        <v>8358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s="7" t="s">
        <v>8322</v>
      </c>
      <c r="R2773" t="s">
        <v>8358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s="7" t="s">
        <v>8322</v>
      </c>
      <c r="R2774" t="s">
        <v>8358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s="7" t="s">
        <v>8322</v>
      </c>
      <c r="R2775" t="s">
        <v>8358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s="7" t="s">
        <v>8322</v>
      </c>
      <c r="R2776" t="s">
        <v>8358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s="7" t="s">
        <v>8322</v>
      </c>
      <c r="R2777" t="s">
        <v>8358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s="7" t="s">
        <v>8322</v>
      </c>
      <c r="R2778" t="s">
        <v>8358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s="7" t="s">
        <v>8322</v>
      </c>
      <c r="R2779" t="s">
        <v>8358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s="7" t="s">
        <v>8322</v>
      </c>
      <c r="R2780" t="s">
        <v>8358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s="7" t="s">
        <v>8322</v>
      </c>
      <c r="R2781" t="s">
        <v>8358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s="7" t="s">
        <v>8322</v>
      </c>
      <c r="R2782" t="s">
        <v>8358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s="7" t="s">
        <v>8317</v>
      </c>
      <c r="R2783" t="s">
        <v>8318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s="7" t="s">
        <v>8317</v>
      </c>
      <c r="R2784" t="s">
        <v>8318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s="7" t="s">
        <v>8317</v>
      </c>
      <c r="R2785" t="s">
        <v>8318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s="7" t="s">
        <v>8317</v>
      </c>
      <c r="R2786" t="s">
        <v>8318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s="7" t="s">
        <v>8317</v>
      </c>
      <c r="R2787" t="s">
        <v>8318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s="7" t="s">
        <v>8317</v>
      </c>
      <c r="R2788" t="s">
        <v>8318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s="7" t="s">
        <v>8317</v>
      </c>
      <c r="R2789" t="s">
        <v>8318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s="7" t="s">
        <v>8317</v>
      </c>
      <c r="R2790" t="s">
        <v>8318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s="7" t="s">
        <v>8317</v>
      </c>
      <c r="R2791" t="s">
        <v>8318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s="7" t="s">
        <v>8317</v>
      </c>
      <c r="R2792" t="s">
        <v>8318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s="7" t="s">
        <v>8317</v>
      </c>
      <c r="R2793" t="s">
        <v>8318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s="7" t="s">
        <v>8317</v>
      </c>
      <c r="R2794" t="s">
        <v>8318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s="7" t="s">
        <v>8317</v>
      </c>
      <c r="R2795" t="s">
        <v>8318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s="7" t="s">
        <v>8317</v>
      </c>
      <c r="R2796" t="s">
        <v>8318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s="7" t="s">
        <v>8317</v>
      </c>
      <c r="R2797" t="s">
        <v>8318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s="7" t="s">
        <v>8317</v>
      </c>
      <c r="R2798" t="s">
        <v>8318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s="7" t="s">
        <v>8317</v>
      </c>
      <c r="R2799" t="s">
        <v>8318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s="7" t="s">
        <v>8317</v>
      </c>
      <c r="R2800" t="s">
        <v>8318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s="7" t="s">
        <v>8317</v>
      </c>
      <c r="R2801" t="s">
        <v>8318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s="7" t="s">
        <v>8317</v>
      </c>
      <c r="R2802" t="s">
        <v>8318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s="7" t="s">
        <v>8317</v>
      </c>
      <c r="R2803" t="s">
        <v>8318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s="7" t="s">
        <v>8317</v>
      </c>
      <c r="R2804" t="s">
        <v>8318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s="7" t="s">
        <v>8317</v>
      </c>
      <c r="R2805" t="s">
        <v>8318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s="7" t="s">
        <v>8317</v>
      </c>
      <c r="R2806" t="s">
        <v>8318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s="7" t="s">
        <v>8317</v>
      </c>
      <c r="R2807" t="s">
        <v>8318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s="7" t="s">
        <v>8317</v>
      </c>
      <c r="R2808" t="s">
        <v>8318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s="7" t="s">
        <v>8317</v>
      </c>
      <c r="R2809" t="s">
        <v>8318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s="7" t="s">
        <v>8317</v>
      </c>
      <c r="R2810" t="s">
        <v>8318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s="7" t="s">
        <v>8317</v>
      </c>
      <c r="R2811" t="s">
        <v>8318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s="7" t="s">
        <v>8317</v>
      </c>
      <c r="R2812" t="s">
        <v>8318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s="7" t="s">
        <v>8317</v>
      </c>
      <c r="R2813" t="s">
        <v>8318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s="7" t="s">
        <v>8317</v>
      </c>
      <c r="R2814" t="s">
        <v>8318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s="7" t="s">
        <v>8317</v>
      </c>
      <c r="R2815" t="s">
        <v>8318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s="7" t="s">
        <v>8317</v>
      </c>
      <c r="R2816" t="s">
        <v>8318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s="7" t="s">
        <v>8317</v>
      </c>
      <c r="R2817" t="s">
        <v>8318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E2818/L2818</f>
        <v>25.130177514792898</v>
      </c>
      <c r="Q2818" s="7" t="s">
        <v>8317</v>
      </c>
      <c r="R2818" t="s">
        <v>8318</v>
      </c>
      <c r="S2818" s="11">
        <f t="shared" ref="S2818:S2881" si="178">(((J2818/60)/60)/24)+DATE(1970,1,1)</f>
        <v>42188.467499999999</v>
      </c>
      <c r="T2818" s="11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s="7" t="s">
        <v>8317</v>
      </c>
      <c r="R2819" t="s">
        <v>8318</v>
      </c>
      <c r="S2819" s="11">
        <f t="shared" si="178"/>
        <v>42023.634976851856</v>
      </c>
      <c r="T2819" s="11">
        <f t="shared" si="179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s="7" t="s">
        <v>8317</v>
      </c>
      <c r="R2820" t="s">
        <v>8318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s="7" t="s">
        <v>8317</v>
      </c>
      <c r="R2821" t="s">
        <v>8318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s="7" t="s">
        <v>8317</v>
      </c>
      <c r="R2822" t="s">
        <v>8318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s="7" t="s">
        <v>8317</v>
      </c>
      <c r="R2823" t="s">
        <v>8318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s="7" t="s">
        <v>8317</v>
      </c>
      <c r="R2824" t="s">
        <v>8318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s="7" t="s">
        <v>8317</v>
      </c>
      <c r="R2825" t="s">
        <v>8318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s="7" t="s">
        <v>8317</v>
      </c>
      <c r="R2826" t="s">
        <v>8318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s="7" t="s">
        <v>8317</v>
      </c>
      <c r="R2827" t="s">
        <v>8318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s="7" t="s">
        <v>8317</v>
      </c>
      <c r="R2828" t="s">
        <v>8318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s="7" t="s">
        <v>8317</v>
      </c>
      <c r="R2829" t="s">
        <v>8318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s="7" t="s">
        <v>8317</v>
      </c>
      <c r="R2830" t="s">
        <v>8318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s="7" t="s">
        <v>8317</v>
      </c>
      <c r="R2831" t="s">
        <v>8318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s="7" t="s">
        <v>8317</v>
      </c>
      <c r="R2832" t="s">
        <v>8318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s="7" t="s">
        <v>8317</v>
      </c>
      <c r="R2833" t="s">
        <v>8318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s="7" t="s">
        <v>8317</v>
      </c>
      <c r="R2834" t="s">
        <v>8318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s="7" t="s">
        <v>8317</v>
      </c>
      <c r="R2835" t="s">
        <v>8318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s="7" t="s">
        <v>8317</v>
      </c>
      <c r="R2836" t="s">
        <v>8318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s="7" t="s">
        <v>8317</v>
      </c>
      <c r="R2837" t="s">
        <v>8318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s="7" t="s">
        <v>8317</v>
      </c>
      <c r="R2838" t="s">
        <v>8318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s="7" t="s">
        <v>8317</v>
      </c>
      <c r="R2839" t="s">
        <v>8318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s="7" t="s">
        <v>8317</v>
      </c>
      <c r="R2840" t="s">
        <v>8318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s="7" t="s">
        <v>8317</v>
      </c>
      <c r="R2841" t="s">
        <v>8318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s="7" t="s">
        <v>8317</v>
      </c>
      <c r="R2842" t="s">
        <v>8318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s="7" t="s">
        <v>8317</v>
      </c>
      <c r="R2843" t="s">
        <v>8318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s="7" t="s">
        <v>8317</v>
      </c>
      <c r="R2844" t="s">
        <v>8318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s="7" t="s">
        <v>8317</v>
      </c>
      <c r="R2845" t="s">
        <v>8318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s="7" t="s">
        <v>8317</v>
      </c>
      <c r="R2846" t="s">
        <v>8318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s="7" t="s">
        <v>8317</v>
      </c>
      <c r="R2847" t="s">
        <v>8318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s="7" t="s">
        <v>8317</v>
      </c>
      <c r="R2848" t="s">
        <v>8318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s="7" t="s">
        <v>8317</v>
      </c>
      <c r="R2849" t="s">
        <v>8318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s="7" t="s">
        <v>8317</v>
      </c>
      <c r="R2850" t="s">
        <v>8318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s="7" t="s">
        <v>8317</v>
      </c>
      <c r="R2851" t="s">
        <v>8318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s="7" t="s">
        <v>8317</v>
      </c>
      <c r="R2852" t="s">
        <v>8318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s="7" t="s">
        <v>8317</v>
      </c>
      <c r="R2853" t="s">
        <v>8318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s="7" t="s">
        <v>8317</v>
      </c>
      <c r="R2854" t="s">
        <v>8318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s="7" t="s">
        <v>8317</v>
      </c>
      <c r="R2855" t="s">
        <v>8318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s="7" t="s">
        <v>8317</v>
      </c>
      <c r="R2856" t="s">
        <v>8318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s="7" t="s">
        <v>8317</v>
      </c>
      <c r="R2857" t="s">
        <v>8318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s="7" t="s">
        <v>8317</v>
      </c>
      <c r="R2858" t="s">
        <v>8318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s="7" t="s">
        <v>8317</v>
      </c>
      <c r="R2859" t="s">
        <v>8318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s="7" t="s">
        <v>8317</v>
      </c>
      <c r="R2860" t="s">
        <v>8318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s="7" t="s">
        <v>8317</v>
      </c>
      <c r="R2861" t="s">
        <v>8318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s="7" t="s">
        <v>8317</v>
      </c>
      <c r="R2862" t="s">
        <v>8318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s="7" t="s">
        <v>8317</v>
      </c>
      <c r="R2863" t="s">
        <v>8318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s="7" t="s">
        <v>8317</v>
      </c>
      <c r="R2864" t="s">
        <v>8318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s="7" t="s">
        <v>8317</v>
      </c>
      <c r="R2865" t="s">
        <v>8318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s="7" t="s">
        <v>8317</v>
      </c>
      <c r="R2866" t="s">
        <v>8318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s="7" t="s">
        <v>8317</v>
      </c>
      <c r="R2867" t="s">
        <v>8318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s="7" t="s">
        <v>8317</v>
      </c>
      <c r="R2868" t="s">
        <v>8318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s="7" t="s">
        <v>8317</v>
      </c>
      <c r="R2869" t="s">
        <v>8318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s="7" t="s">
        <v>8317</v>
      </c>
      <c r="R2870" t="s">
        <v>8318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s="7" t="s">
        <v>8317</v>
      </c>
      <c r="R2871" t="s">
        <v>8318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s="7" t="s">
        <v>8317</v>
      </c>
      <c r="R2872" t="s">
        <v>8318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s="7" t="s">
        <v>8317</v>
      </c>
      <c r="R2873" t="s">
        <v>8318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s="7" t="s">
        <v>8317</v>
      </c>
      <c r="R2874" t="s">
        <v>8318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s="7" t="s">
        <v>8317</v>
      </c>
      <c r="R2875" t="s">
        <v>8318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s="7" t="s">
        <v>8317</v>
      </c>
      <c r="R2876" t="s">
        <v>8318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s="7" t="s">
        <v>8317</v>
      </c>
      <c r="R2877" t="s">
        <v>8318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s="7" t="s">
        <v>8317</v>
      </c>
      <c r="R2878" t="s">
        <v>8318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s="7" t="s">
        <v>8317</v>
      </c>
      <c r="R2879" t="s">
        <v>8318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s="7" t="s">
        <v>8317</v>
      </c>
      <c r="R2880" t="s">
        <v>8318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s="7" t="s">
        <v>8317</v>
      </c>
      <c r="R2881" t="s">
        <v>8318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E2882/L2882</f>
        <v>96.551724137931032</v>
      </c>
      <c r="Q2882" s="7" t="s">
        <v>8317</v>
      </c>
      <c r="R2882" t="s">
        <v>8318</v>
      </c>
      <c r="S2882" s="11">
        <f t="shared" ref="S2882:S2945" si="182">(((J2882/60)/60)/24)+DATE(1970,1,1)</f>
        <v>42192.905694444446</v>
      </c>
      <c r="T2882" s="11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 t="e">
        <f t="shared" si="181"/>
        <v>#DIV/0!</v>
      </c>
      <c r="Q2883" s="7" t="s">
        <v>8317</v>
      </c>
      <c r="R2883" t="s">
        <v>8318</v>
      </c>
      <c r="S2883" s="11">
        <f t="shared" si="182"/>
        <v>41916.597638888888</v>
      </c>
      <c r="T2883" s="11">
        <f t="shared" si="183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s="7" t="s">
        <v>8317</v>
      </c>
      <c r="R2884" t="s">
        <v>8318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s="7" t="s">
        <v>8317</v>
      </c>
      <c r="R2885" t="s">
        <v>8318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s="7" t="s">
        <v>8317</v>
      </c>
      <c r="R2886" t="s">
        <v>8318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s="7" t="s">
        <v>8317</v>
      </c>
      <c r="R2887" t="s">
        <v>8318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s="7" t="s">
        <v>8317</v>
      </c>
      <c r="R2888" t="s">
        <v>8318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s="7" t="s">
        <v>8317</v>
      </c>
      <c r="R2889" t="s">
        <v>8318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s="7" t="s">
        <v>8317</v>
      </c>
      <c r="R2890" t="s">
        <v>8318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s="7" t="s">
        <v>8317</v>
      </c>
      <c r="R2891" t="s">
        <v>8318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s="7" t="s">
        <v>8317</v>
      </c>
      <c r="R2892" t="s">
        <v>8318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s="7" t="s">
        <v>8317</v>
      </c>
      <c r="R2893" t="s">
        <v>8318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s="7" t="s">
        <v>8317</v>
      </c>
      <c r="R2894" t="s">
        <v>8318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s="7" t="s">
        <v>8317</v>
      </c>
      <c r="R2895" t="s">
        <v>8318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s="7" t="s">
        <v>8317</v>
      </c>
      <c r="R2896" t="s">
        <v>8318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s="7" t="s">
        <v>8317</v>
      </c>
      <c r="R2897" t="s">
        <v>8318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s="7" t="s">
        <v>8317</v>
      </c>
      <c r="R2898" t="s">
        <v>8318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s="7" t="s">
        <v>8317</v>
      </c>
      <c r="R2899" t="s">
        <v>8318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s="7" t="s">
        <v>8317</v>
      </c>
      <c r="R2900" t="s">
        <v>8318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s="7" t="s">
        <v>8317</v>
      </c>
      <c r="R2901" t="s">
        <v>8318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s="7" t="s">
        <v>8317</v>
      </c>
      <c r="R2902" t="s">
        <v>8318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s="7" t="s">
        <v>8317</v>
      </c>
      <c r="R2903" t="s">
        <v>8318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s="7" t="s">
        <v>8317</v>
      </c>
      <c r="R2904" t="s">
        <v>8318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s="7" t="s">
        <v>8317</v>
      </c>
      <c r="R2905" t="s">
        <v>8318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s="7" t="s">
        <v>8317</v>
      </c>
      <c r="R2906" t="s">
        <v>8318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s="7" t="s">
        <v>8317</v>
      </c>
      <c r="R2907" t="s">
        <v>8318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s="7" t="s">
        <v>8317</v>
      </c>
      <c r="R2908" t="s">
        <v>8318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s="7" t="s">
        <v>8317</v>
      </c>
      <c r="R2909" t="s">
        <v>8318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s="7" t="s">
        <v>8317</v>
      </c>
      <c r="R2910" t="s">
        <v>8318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s="7" t="s">
        <v>8317</v>
      </c>
      <c r="R2911" t="s">
        <v>8318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s="7" t="s">
        <v>8317</v>
      </c>
      <c r="R2912" t="s">
        <v>8318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s="7" t="s">
        <v>8317</v>
      </c>
      <c r="R2913" t="s">
        <v>8318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s="7" t="s">
        <v>8317</v>
      </c>
      <c r="R2914" t="s">
        <v>8318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s="7" t="s">
        <v>8317</v>
      </c>
      <c r="R2915" t="s">
        <v>8318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s="7" t="s">
        <v>8317</v>
      </c>
      <c r="R2916" t="s">
        <v>8318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s="7" t="s">
        <v>8317</v>
      </c>
      <c r="R2917" t="s">
        <v>8318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s="7" t="s">
        <v>8317</v>
      </c>
      <c r="R2918" t="s">
        <v>8318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s="7" t="s">
        <v>8317</v>
      </c>
      <c r="R2919" t="s">
        <v>8318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s="7" t="s">
        <v>8317</v>
      </c>
      <c r="R2920" t="s">
        <v>8318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s="7" t="s">
        <v>8317</v>
      </c>
      <c r="R2921" t="s">
        <v>8318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s="7" t="s">
        <v>8317</v>
      </c>
      <c r="R2922" t="s">
        <v>8318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s="7" t="s">
        <v>8317</v>
      </c>
      <c r="R2923" t="s">
        <v>8359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s="7" t="s">
        <v>8317</v>
      </c>
      <c r="R2924" t="s">
        <v>8359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s="7" t="s">
        <v>8317</v>
      </c>
      <c r="R2925" t="s">
        <v>8359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s="7" t="s">
        <v>8317</v>
      </c>
      <c r="R2926" t="s">
        <v>8359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s="7" t="s">
        <v>8317</v>
      </c>
      <c r="R2927" t="s">
        <v>8359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s="7" t="s">
        <v>8317</v>
      </c>
      <c r="R2928" t="s">
        <v>8359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s="7" t="s">
        <v>8317</v>
      </c>
      <c r="R2929" t="s">
        <v>8359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s="7" t="s">
        <v>8317</v>
      </c>
      <c r="R2930" t="s">
        <v>8359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s="7" t="s">
        <v>8317</v>
      </c>
      <c r="R2931" t="s">
        <v>8359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s="7" t="s">
        <v>8317</v>
      </c>
      <c r="R2932" t="s">
        <v>8359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s="7" t="s">
        <v>8317</v>
      </c>
      <c r="R2933" t="s">
        <v>8359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s="7" t="s">
        <v>8317</v>
      </c>
      <c r="R2934" t="s">
        <v>8359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s="7" t="s">
        <v>8317</v>
      </c>
      <c r="R2935" t="s">
        <v>8359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s="7" t="s">
        <v>8317</v>
      </c>
      <c r="R2936" t="s">
        <v>8359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s="7" t="s">
        <v>8317</v>
      </c>
      <c r="R2937" t="s">
        <v>8359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s="7" t="s">
        <v>8317</v>
      </c>
      <c r="R2938" t="s">
        <v>8359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s="7" t="s">
        <v>8317</v>
      </c>
      <c r="R2939" t="s">
        <v>8359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s="7" t="s">
        <v>8317</v>
      </c>
      <c r="R2940" t="s">
        <v>8359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s="7" t="s">
        <v>8317</v>
      </c>
      <c r="R2941" t="s">
        <v>8359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s="7" t="s">
        <v>8317</v>
      </c>
      <c r="R2942" t="s">
        <v>8359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s="7" t="s">
        <v>8317</v>
      </c>
      <c r="R2943" t="s">
        <v>8357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s="7" t="s">
        <v>8317</v>
      </c>
      <c r="R2944" t="s">
        <v>8357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s="7" t="s">
        <v>8317</v>
      </c>
      <c r="R2945" t="s">
        <v>8357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E2946/L2946</f>
        <v>100</v>
      </c>
      <c r="Q2946" s="7" t="s">
        <v>8317</v>
      </c>
      <c r="R2946" t="s">
        <v>8357</v>
      </c>
      <c r="S2946" s="11">
        <f t="shared" ref="S2946:S3009" si="186">(((J2946/60)/60)/24)+DATE(1970,1,1)</f>
        <v>42132.9143287037</v>
      </c>
      <c r="T2946" s="11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 t="e">
        <f t="shared" si="185"/>
        <v>#DIV/0!</v>
      </c>
      <c r="Q2947" s="7" t="s">
        <v>8317</v>
      </c>
      <c r="R2947" t="s">
        <v>8357</v>
      </c>
      <c r="S2947" s="11">
        <f t="shared" si="186"/>
        <v>42118.139583333337</v>
      </c>
      <c r="T2947" s="11">
        <f t="shared" si="187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s="7" t="s">
        <v>8317</v>
      </c>
      <c r="R2948" t="s">
        <v>8357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s="7" t="s">
        <v>8317</v>
      </c>
      <c r="R2949" t="s">
        <v>8357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s="7" t="s">
        <v>8317</v>
      </c>
      <c r="R2950" t="s">
        <v>8357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s="7" t="s">
        <v>8317</v>
      </c>
      <c r="R2951" t="s">
        <v>8357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s="7" t="s">
        <v>8317</v>
      </c>
      <c r="R2952" t="s">
        <v>8357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s="7" t="s">
        <v>8317</v>
      </c>
      <c r="R2953" t="s">
        <v>8357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s="7" t="s">
        <v>8317</v>
      </c>
      <c r="R2954" t="s">
        <v>8357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s="7" t="s">
        <v>8317</v>
      </c>
      <c r="R2955" t="s">
        <v>8357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s="7" t="s">
        <v>8317</v>
      </c>
      <c r="R2956" t="s">
        <v>8357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s="7" t="s">
        <v>8317</v>
      </c>
      <c r="R2957" t="s">
        <v>8357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s="7" t="s">
        <v>8317</v>
      </c>
      <c r="R2958" t="s">
        <v>8357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s="7" t="s">
        <v>8317</v>
      </c>
      <c r="R2959" t="s">
        <v>8357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s="7" t="s">
        <v>8317</v>
      </c>
      <c r="R2960" t="s">
        <v>8357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s="7" t="s">
        <v>8317</v>
      </c>
      <c r="R2961" t="s">
        <v>8357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s="7" t="s">
        <v>8317</v>
      </c>
      <c r="R2962" t="s">
        <v>8357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s="7" t="s">
        <v>8317</v>
      </c>
      <c r="R2963" t="s">
        <v>8318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s="7" t="s">
        <v>8317</v>
      </c>
      <c r="R2964" t="s">
        <v>8318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s="7" t="s">
        <v>8317</v>
      </c>
      <c r="R2965" t="s">
        <v>8318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s="7" t="s">
        <v>8317</v>
      </c>
      <c r="R2966" t="s">
        <v>8318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s="7" t="s">
        <v>8317</v>
      </c>
      <c r="R2967" t="s">
        <v>8318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s="7" t="s">
        <v>8317</v>
      </c>
      <c r="R2968" t="s">
        <v>8318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s="7" t="s">
        <v>8317</v>
      </c>
      <c r="R2969" t="s">
        <v>8318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s="7" t="s">
        <v>8317</v>
      </c>
      <c r="R2970" t="s">
        <v>8318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s="7" t="s">
        <v>8317</v>
      </c>
      <c r="R2971" t="s">
        <v>8318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s="7" t="s">
        <v>8317</v>
      </c>
      <c r="R2972" t="s">
        <v>8318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s="7" t="s">
        <v>8317</v>
      </c>
      <c r="R2973" t="s">
        <v>8318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s="7" t="s">
        <v>8317</v>
      </c>
      <c r="R2974" t="s">
        <v>8318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s="7" t="s">
        <v>8317</v>
      </c>
      <c r="R2975" t="s">
        <v>8318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s="7" t="s">
        <v>8317</v>
      </c>
      <c r="R2976" t="s">
        <v>8318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s="7" t="s">
        <v>8317</v>
      </c>
      <c r="R2977" t="s">
        <v>8318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s="7" t="s">
        <v>8317</v>
      </c>
      <c r="R2978" t="s">
        <v>8318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s="7" t="s">
        <v>8317</v>
      </c>
      <c r="R2979" t="s">
        <v>8318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s="7" t="s">
        <v>8317</v>
      </c>
      <c r="R2980" t="s">
        <v>8318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s="7" t="s">
        <v>8317</v>
      </c>
      <c r="R2981" t="s">
        <v>8318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s="7" t="s">
        <v>8317</v>
      </c>
      <c r="R2982" t="s">
        <v>8318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s="7" t="s">
        <v>8317</v>
      </c>
      <c r="R2983" t="s">
        <v>8357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s="7" t="s">
        <v>8317</v>
      </c>
      <c r="R2984" t="s">
        <v>8357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s="7" t="s">
        <v>8317</v>
      </c>
      <c r="R2985" t="s">
        <v>8357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s="7" t="s">
        <v>8317</v>
      </c>
      <c r="R2986" t="s">
        <v>8357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s="7" t="s">
        <v>8317</v>
      </c>
      <c r="R2987" t="s">
        <v>8357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s="7" t="s">
        <v>8317</v>
      </c>
      <c r="R2988" t="s">
        <v>8357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s="7" t="s">
        <v>8317</v>
      </c>
      <c r="R2989" t="s">
        <v>8357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s="7" t="s">
        <v>8317</v>
      </c>
      <c r="R2990" t="s">
        <v>8357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s="7" t="s">
        <v>8317</v>
      </c>
      <c r="R2991" t="s">
        <v>8357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s="7" t="s">
        <v>8317</v>
      </c>
      <c r="R2992" t="s">
        <v>8357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s="7" t="s">
        <v>8317</v>
      </c>
      <c r="R2993" t="s">
        <v>8357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s="7" t="s">
        <v>8317</v>
      </c>
      <c r="R2994" t="s">
        <v>8357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s="7" t="s">
        <v>8317</v>
      </c>
      <c r="R2995" t="s">
        <v>8357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s="7" t="s">
        <v>8317</v>
      </c>
      <c r="R2996" t="s">
        <v>8357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s="7" t="s">
        <v>8317</v>
      </c>
      <c r="R2997" t="s">
        <v>8357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s="7" t="s">
        <v>8317</v>
      </c>
      <c r="R2998" t="s">
        <v>8357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s="7" t="s">
        <v>8317</v>
      </c>
      <c r="R2999" t="s">
        <v>8357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s="7" t="s">
        <v>8317</v>
      </c>
      <c r="R3000" t="s">
        <v>8357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s="7" t="s">
        <v>8317</v>
      </c>
      <c r="R3001" t="s">
        <v>8357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s="7" t="s">
        <v>8317</v>
      </c>
      <c r="R3002" t="s">
        <v>8357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s="7" t="s">
        <v>8317</v>
      </c>
      <c r="R3003" t="s">
        <v>8357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s="7" t="s">
        <v>8317</v>
      </c>
      <c r="R3004" t="s">
        <v>8357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s="7" t="s">
        <v>8317</v>
      </c>
      <c r="R3005" t="s">
        <v>8357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s="7" t="s">
        <v>8317</v>
      </c>
      <c r="R3006" t="s">
        <v>8357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s="7" t="s">
        <v>8317</v>
      </c>
      <c r="R3007" t="s">
        <v>8357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s="7" t="s">
        <v>8317</v>
      </c>
      <c r="R3008" t="s">
        <v>8357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s="7" t="s">
        <v>8317</v>
      </c>
      <c r="R3009" t="s">
        <v>8357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E3010/L3010</f>
        <v>116.73076923076923</v>
      </c>
      <c r="Q3010" s="7" t="s">
        <v>8317</v>
      </c>
      <c r="R3010" t="s">
        <v>8357</v>
      </c>
      <c r="S3010" s="11">
        <f t="shared" ref="S3010:S3073" si="190">(((J3010/60)/60)/24)+DATE(1970,1,1)</f>
        <v>42360.212025462963</v>
      </c>
      <c r="T3010" s="11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s="7" t="s">
        <v>8317</v>
      </c>
      <c r="R3011" t="s">
        <v>8357</v>
      </c>
      <c r="S3011" s="11">
        <f t="shared" si="190"/>
        <v>41939.569907407407</v>
      </c>
      <c r="T3011" s="11">
        <f t="shared" si="191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s="7" t="s">
        <v>8317</v>
      </c>
      <c r="R3012" t="s">
        <v>8357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s="7" t="s">
        <v>8317</v>
      </c>
      <c r="R3013" t="s">
        <v>8357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s="7" t="s">
        <v>8317</v>
      </c>
      <c r="R3014" t="s">
        <v>8357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s="7" t="s">
        <v>8317</v>
      </c>
      <c r="R3015" t="s">
        <v>8357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s="7" t="s">
        <v>8317</v>
      </c>
      <c r="R3016" t="s">
        <v>8357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s="7" t="s">
        <v>8317</v>
      </c>
      <c r="R3017" t="s">
        <v>8357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s="7" t="s">
        <v>8317</v>
      </c>
      <c r="R3018" t="s">
        <v>8357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s="7" t="s">
        <v>8317</v>
      </c>
      <c r="R3019" t="s">
        <v>8357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s="7" t="s">
        <v>8317</v>
      </c>
      <c r="R3020" t="s">
        <v>8357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s="7" t="s">
        <v>8317</v>
      </c>
      <c r="R3021" t="s">
        <v>8357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s="7" t="s">
        <v>8317</v>
      </c>
      <c r="R3022" t="s">
        <v>8357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s="7" t="s">
        <v>8317</v>
      </c>
      <c r="R3023" t="s">
        <v>8357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s="7" t="s">
        <v>8317</v>
      </c>
      <c r="R3024" t="s">
        <v>8357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s="7" t="s">
        <v>8317</v>
      </c>
      <c r="R3025" t="s">
        <v>8357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s="7" t="s">
        <v>8317</v>
      </c>
      <c r="R3026" t="s">
        <v>8357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s="7" t="s">
        <v>8317</v>
      </c>
      <c r="R3027" t="s">
        <v>8357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s="7" t="s">
        <v>8317</v>
      </c>
      <c r="R3028" t="s">
        <v>8357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s="7" t="s">
        <v>8317</v>
      </c>
      <c r="R3029" t="s">
        <v>8357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s="7" t="s">
        <v>8317</v>
      </c>
      <c r="R3030" t="s">
        <v>8357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s="7" t="s">
        <v>8317</v>
      </c>
      <c r="R3031" t="s">
        <v>8357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s="7" t="s">
        <v>8317</v>
      </c>
      <c r="R3032" t="s">
        <v>8357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s="7" t="s">
        <v>8317</v>
      </c>
      <c r="R3033" t="s">
        <v>8357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s="7" t="s">
        <v>8317</v>
      </c>
      <c r="R3034" t="s">
        <v>8357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s="7" t="s">
        <v>8317</v>
      </c>
      <c r="R3035" t="s">
        <v>8357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s="7" t="s">
        <v>8317</v>
      </c>
      <c r="R3036" t="s">
        <v>8357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s="7" t="s">
        <v>8317</v>
      </c>
      <c r="R3037" t="s">
        <v>8357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s="7" t="s">
        <v>8317</v>
      </c>
      <c r="R3038" t="s">
        <v>8357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s="7" t="s">
        <v>8317</v>
      </c>
      <c r="R3039" t="s">
        <v>8357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s="7" t="s">
        <v>8317</v>
      </c>
      <c r="R3040" t="s">
        <v>8357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s="7" t="s">
        <v>8317</v>
      </c>
      <c r="R3041" t="s">
        <v>8357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s="7" t="s">
        <v>8317</v>
      </c>
      <c r="R3042" t="s">
        <v>8357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s="7" t="s">
        <v>8317</v>
      </c>
      <c r="R3043" t="s">
        <v>8357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s="7" t="s">
        <v>8317</v>
      </c>
      <c r="R3044" t="s">
        <v>8357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s="7" t="s">
        <v>8317</v>
      </c>
      <c r="R3045" t="s">
        <v>8357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s="7" t="s">
        <v>8317</v>
      </c>
      <c r="R3046" t="s">
        <v>8357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s="7" t="s">
        <v>8317</v>
      </c>
      <c r="R3047" t="s">
        <v>8357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s="7" t="s">
        <v>8317</v>
      </c>
      <c r="R3048" t="s">
        <v>8357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s="7" t="s">
        <v>8317</v>
      </c>
      <c r="R3049" t="s">
        <v>8357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s="7" t="s">
        <v>8317</v>
      </c>
      <c r="R3050" t="s">
        <v>8357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s="7" t="s">
        <v>8317</v>
      </c>
      <c r="R3051" t="s">
        <v>8357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s="7" t="s">
        <v>8317</v>
      </c>
      <c r="R3052" t="s">
        <v>8357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s="7" t="s">
        <v>8317</v>
      </c>
      <c r="R3053" t="s">
        <v>8357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s="7" t="s">
        <v>8317</v>
      </c>
      <c r="R3054" t="s">
        <v>8357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s="7" t="s">
        <v>8317</v>
      </c>
      <c r="R3055" t="s">
        <v>8357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s="7" t="s">
        <v>8317</v>
      </c>
      <c r="R3056" t="s">
        <v>8357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s="7" t="s">
        <v>8317</v>
      </c>
      <c r="R3057" t="s">
        <v>8357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s="7" t="s">
        <v>8317</v>
      </c>
      <c r="R3058" t="s">
        <v>8357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s="7" t="s">
        <v>8317</v>
      </c>
      <c r="R3059" t="s">
        <v>8357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s="7" t="s">
        <v>8317</v>
      </c>
      <c r="R3060" t="s">
        <v>8357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s="7" t="s">
        <v>8317</v>
      </c>
      <c r="R3061" t="s">
        <v>8357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s="7" t="s">
        <v>8317</v>
      </c>
      <c r="R3062" t="s">
        <v>8357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s="7" t="s">
        <v>8317</v>
      </c>
      <c r="R3063" t="s">
        <v>8357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s="7" t="s">
        <v>8317</v>
      </c>
      <c r="R3064" t="s">
        <v>8357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s="7" t="s">
        <v>8317</v>
      </c>
      <c r="R3065" t="s">
        <v>8357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s="7" t="s">
        <v>8317</v>
      </c>
      <c r="R3066" t="s">
        <v>8357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s="7" t="s">
        <v>8317</v>
      </c>
      <c r="R3067" t="s">
        <v>8357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s="7" t="s">
        <v>8317</v>
      </c>
      <c r="R3068" t="s">
        <v>8357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s="7" t="s">
        <v>8317</v>
      </c>
      <c r="R3069" t="s">
        <v>8357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s="7" t="s">
        <v>8317</v>
      </c>
      <c r="R3070" t="s">
        <v>8357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s="7" t="s">
        <v>8317</v>
      </c>
      <c r="R3071" t="s">
        <v>8357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s="7" t="s">
        <v>8317</v>
      </c>
      <c r="R3072" t="s">
        <v>8357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s="7" t="s">
        <v>8317</v>
      </c>
      <c r="R3073" t="s">
        <v>8357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E3074/L3074</f>
        <v>1</v>
      </c>
      <c r="Q3074" s="7" t="s">
        <v>8317</v>
      </c>
      <c r="R3074" t="s">
        <v>8357</v>
      </c>
      <c r="S3074" s="11">
        <f t="shared" ref="S3074:S3137" si="194">(((J3074/60)/60)/24)+DATE(1970,1,1)</f>
        <v>42658.690532407403</v>
      </c>
      <c r="T3074" s="11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s="7" t="s">
        <v>8317</v>
      </c>
      <c r="R3075" t="s">
        <v>8357</v>
      </c>
      <c r="S3075" s="11">
        <f t="shared" si="194"/>
        <v>42111.684027777781</v>
      </c>
      <c r="T3075" s="11">
        <f t="shared" si="195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s="7" t="s">
        <v>8317</v>
      </c>
      <c r="R3076" t="s">
        <v>8357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s="7" t="s">
        <v>8317</v>
      </c>
      <c r="R3077" t="s">
        <v>8357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s="7" t="s">
        <v>8317</v>
      </c>
      <c r="R3078" t="s">
        <v>8357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s="7" t="s">
        <v>8317</v>
      </c>
      <c r="R3079" t="s">
        <v>8357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s="7" t="s">
        <v>8317</v>
      </c>
      <c r="R3080" t="s">
        <v>8357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s="7" t="s">
        <v>8317</v>
      </c>
      <c r="R3081" t="s">
        <v>8357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s="7" t="s">
        <v>8317</v>
      </c>
      <c r="R3082" t="s">
        <v>8357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s="7" t="s">
        <v>8317</v>
      </c>
      <c r="R3083" t="s">
        <v>8357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s="7" t="s">
        <v>8317</v>
      </c>
      <c r="R3084" t="s">
        <v>8357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s="7" t="s">
        <v>8317</v>
      </c>
      <c r="R3085" t="s">
        <v>8357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s="7" t="s">
        <v>8317</v>
      </c>
      <c r="R3086" t="s">
        <v>8357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s="7" t="s">
        <v>8317</v>
      </c>
      <c r="R3087" t="s">
        <v>8357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s="7" t="s">
        <v>8317</v>
      </c>
      <c r="R3088" t="s">
        <v>8357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s="7" t="s">
        <v>8317</v>
      </c>
      <c r="R3089" t="s">
        <v>8357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s="7" t="s">
        <v>8317</v>
      </c>
      <c r="R3090" t="s">
        <v>8357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s="7" t="s">
        <v>8317</v>
      </c>
      <c r="R3091" t="s">
        <v>8357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s="7" t="s">
        <v>8317</v>
      </c>
      <c r="R3092" t="s">
        <v>8357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s="7" t="s">
        <v>8317</v>
      </c>
      <c r="R3093" t="s">
        <v>8357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s="7" t="s">
        <v>8317</v>
      </c>
      <c r="R3094" t="s">
        <v>8357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s="7" t="s">
        <v>8317</v>
      </c>
      <c r="R3095" t="s">
        <v>8357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s="7" t="s">
        <v>8317</v>
      </c>
      <c r="R3096" t="s">
        <v>8357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s="7" t="s">
        <v>8317</v>
      </c>
      <c r="R3097" t="s">
        <v>8357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s="7" t="s">
        <v>8317</v>
      </c>
      <c r="R3098" t="s">
        <v>8357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s="7" t="s">
        <v>8317</v>
      </c>
      <c r="R3099" t="s">
        <v>8357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s="7" t="s">
        <v>8317</v>
      </c>
      <c r="R3100" t="s">
        <v>8357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7" t="s">
        <v>8317</v>
      </c>
      <c r="R3101" t="s">
        <v>8357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s="7" t="s">
        <v>8317</v>
      </c>
      <c r="R3102" t="s">
        <v>8357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s="7" t="s">
        <v>8317</v>
      </c>
      <c r="R3103" t="s">
        <v>8357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s="7" t="s">
        <v>8317</v>
      </c>
      <c r="R3104" t="s">
        <v>8357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s="7" t="s">
        <v>8317</v>
      </c>
      <c r="R3105" t="s">
        <v>8357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s="7" t="s">
        <v>8317</v>
      </c>
      <c r="R3106" t="s">
        <v>8357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s="7" t="s">
        <v>8317</v>
      </c>
      <c r="R3107" t="s">
        <v>8357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s="7" t="s">
        <v>8317</v>
      </c>
      <c r="R3108" t="s">
        <v>8357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s="7" t="s">
        <v>8317</v>
      </c>
      <c r="R3109" t="s">
        <v>8357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s="7" t="s">
        <v>8317</v>
      </c>
      <c r="R3110" t="s">
        <v>8357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s="7" t="s">
        <v>8317</v>
      </c>
      <c r="R3111" t="s">
        <v>8357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s="7" t="s">
        <v>8317</v>
      </c>
      <c r="R3112" t="s">
        <v>8357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s="7" t="s">
        <v>8317</v>
      </c>
      <c r="R3113" t="s">
        <v>8357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s="7" t="s">
        <v>8317</v>
      </c>
      <c r="R3114" t="s">
        <v>8357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s="7" t="s">
        <v>8317</v>
      </c>
      <c r="R3115" t="s">
        <v>8357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s="7" t="s">
        <v>8317</v>
      </c>
      <c r="R3116" t="s">
        <v>8357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s="7" t="s">
        <v>8317</v>
      </c>
      <c r="R3117" t="s">
        <v>8357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s="7" t="s">
        <v>8317</v>
      </c>
      <c r="R3118" t="s">
        <v>8357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s="7" t="s">
        <v>8317</v>
      </c>
      <c r="R3119" t="s">
        <v>8357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s="7" t="s">
        <v>8317</v>
      </c>
      <c r="R3120" t="s">
        <v>8357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s="7" t="s">
        <v>8317</v>
      </c>
      <c r="R3121" t="s">
        <v>8357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s="7" t="s">
        <v>8317</v>
      </c>
      <c r="R3122" t="s">
        <v>8357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s="7" t="s">
        <v>8317</v>
      </c>
      <c r="R3123" t="s">
        <v>8357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s="7" t="s">
        <v>8317</v>
      </c>
      <c r="R3124" t="s">
        <v>8357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s="7" t="s">
        <v>8317</v>
      </c>
      <c r="R3125" t="s">
        <v>8357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s="7" t="s">
        <v>8317</v>
      </c>
      <c r="R3126" t="s">
        <v>8357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s="7" t="s">
        <v>8317</v>
      </c>
      <c r="R3127" t="s">
        <v>8357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s="7" t="s">
        <v>8317</v>
      </c>
      <c r="R3128" t="s">
        <v>8357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s="7" t="s">
        <v>8317</v>
      </c>
      <c r="R3129" t="s">
        <v>8357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s="7" t="s">
        <v>8317</v>
      </c>
      <c r="R3130" t="s">
        <v>8318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s="7" t="s">
        <v>8317</v>
      </c>
      <c r="R3131" t="s">
        <v>8318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s="7" t="s">
        <v>8317</v>
      </c>
      <c r="R3132" t="s">
        <v>8318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s="7" t="s">
        <v>8317</v>
      </c>
      <c r="R3133" t="s">
        <v>8318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s="7" t="s">
        <v>8317</v>
      </c>
      <c r="R3134" t="s">
        <v>8318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s="7" t="s">
        <v>8317</v>
      </c>
      <c r="R3135" t="s">
        <v>8318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s="7" t="s">
        <v>8317</v>
      </c>
      <c r="R3136" t="s">
        <v>8318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s="7" t="s">
        <v>8317</v>
      </c>
      <c r="R3137" t="s">
        <v>8318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E3138/L3138</f>
        <v>29.045454545454547</v>
      </c>
      <c r="Q3138" s="7" t="s">
        <v>8317</v>
      </c>
      <c r="R3138" t="s">
        <v>8318</v>
      </c>
      <c r="S3138" s="11">
        <f t="shared" ref="S3138:S3201" si="198">(((J3138/60)/60)/24)+DATE(1970,1,1)</f>
        <v>42789.462430555555</v>
      </c>
      <c r="T3138" s="11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s="7" t="s">
        <v>8317</v>
      </c>
      <c r="R3139" t="s">
        <v>8318</v>
      </c>
      <c r="S3139" s="11">
        <f t="shared" si="198"/>
        <v>42807.885057870371</v>
      </c>
      <c r="T3139" s="11">
        <f t="shared" si="199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s="7" t="s">
        <v>8317</v>
      </c>
      <c r="R3140" t="s">
        <v>8318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s="7" t="s">
        <v>8317</v>
      </c>
      <c r="R3141" t="s">
        <v>8318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s="7" t="s">
        <v>8317</v>
      </c>
      <c r="R3142" t="s">
        <v>8318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s="7" t="s">
        <v>8317</v>
      </c>
      <c r="R3143" t="s">
        <v>8318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s="7" t="s">
        <v>8317</v>
      </c>
      <c r="R3144" t="s">
        <v>8318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s="7" t="s">
        <v>8317</v>
      </c>
      <c r="R3145" t="s">
        <v>8318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s="7" t="s">
        <v>8317</v>
      </c>
      <c r="R3146" t="s">
        <v>8318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s="7" t="s">
        <v>8317</v>
      </c>
      <c r="R3147" t="s">
        <v>8318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s="7" t="s">
        <v>8317</v>
      </c>
      <c r="R3148" t="s">
        <v>8318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s="7" t="s">
        <v>8317</v>
      </c>
      <c r="R3149" t="s">
        <v>8318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s="7" t="s">
        <v>8317</v>
      </c>
      <c r="R3150" t="s">
        <v>8318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s="7" t="s">
        <v>8317</v>
      </c>
      <c r="R3151" t="s">
        <v>8318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s="7" t="s">
        <v>8317</v>
      </c>
      <c r="R3152" t="s">
        <v>8318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s="7" t="s">
        <v>8317</v>
      </c>
      <c r="R3153" t="s">
        <v>8318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s="7" t="s">
        <v>8317</v>
      </c>
      <c r="R3154" t="s">
        <v>8318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s="7" t="s">
        <v>8317</v>
      </c>
      <c r="R3155" t="s">
        <v>8318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s="7" t="s">
        <v>8317</v>
      </c>
      <c r="R3156" t="s">
        <v>8318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s="7" t="s">
        <v>8317</v>
      </c>
      <c r="R3157" t="s">
        <v>8318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s="7" t="s">
        <v>8317</v>
      </c>
      <c r="R3158" t="s">
        <v>8318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s="7" t="s">
        <v>8317</v>
      </c>
      <c r="R3159" t="s">
        <v>8318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s="7" t="s">
        <v>8317</v>
      </c>
      <c r="R3160" t="s">
        <v>8318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s="7" t="s">
        <v>8317</v>
      </c>
      <c r="R3161" t="s">
        <v>8318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s="7" t="s">
        <v>8317</v>
      </c>
      <c r="R3162" t="s">
        <v>8318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s="7" t="s">
        <v>8317</v>
      </c>
      <c r="R3163" t="s">
        <v>8318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s="7" t="s">
        <v>8317</v>
      </c>
      <c r="R3164" t="s">
        <v>8318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s="7" t="s">
        <v>8317</v>
      </c>
      <c r="R3165" t="s">
        <v>8318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s="7" t="s">
        <v>8317</v>
      </c>
      <c r="R3166" t="s">
        <v>8318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s="7" t="s">
        <v>8317</v>
      </c>
      <c r="R3167" t="s">
        <v>8318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s="7" t="s">
        <v>8317</v>
      </c>
      <c r="R3168" t="s">
        <v>8318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s="7" t="s">
        <v>8317</v>
      </c>
      <c r="R3169" t="s">
        <v>8318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s="7" t="s">
        <v>8317</v>
      </c>
      <c r="R3170" t="s">
        <v>8318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s="7" t="s">
        <v>8317</v>
      </c>
      <c r="R3171" t="s">
        <v>8318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s="7" t="s">
        <v>8317</v>
      </c>
      <c r="R3172" t="s">
        <v>8318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s="7" t="s">
        <v>8317</v>
      </c>
      <c r="R3173" t="s">
        <v>8318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s="7" t="s">
        <v>8317</v>
      </c>
      <c r="R3174" t="s">
        <v>8318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s="7" t="s">
        <v>8317</v>
      </c>
      <c r="R3175" t="s">
        <v>8318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s="7" t="s">
        <v>8317</v>
      </c>
      <c r="R3176" t="s">
        <v>8318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s="7" t="s">
        <v>8317</v>
      </c>
      <c r="R3177" t="s">
        <v>8318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s="7" t="s">
        <v>8317</v>
      </c>
      <c r="R3178" t="s">
        <v>8318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s="7" t="s">
        <v>8317</v>
      </c>
      <c r="R3179" t="s">
        <v>8318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s="7" t="s">
        <v>8317</v>
      </c>
      <c r="R3180" t="s">
        <v>8318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s="7" t="s">
        <v>8317</v>
      </c>
      <c r="R3181" t="s">
        <v>8318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s="7" t="s">
        <v>8317</v>
      </c>
      <c r="R3182" t="s">
        <v>8318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s="7" t="s">
        <v>8317</v>
      </c>
      <c r="R3183" t="s">
        <v>8318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s="7" t="s">
        <v>8317</v>
      </c>
      <c r="R3184" t="s">
        <v>8318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s="7" t="s">
        <v>8317</v>
      </c>
      <c r="R3185" t="s">
        <v>8318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s="7" t="s">
        <v>8317</v>
      </c>
      <c r="R3186" t="s">
        <v>8318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s="7" t="s">
        <v>8317</v>
      </c>
      <c r="R3187" t="s">
        <v>8318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s="7" t="s">
        <v>8317</v>
      </c>
      <c r="R3188" t="s">
        <v>8318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s="7" t="s">
        <v>8317</v>
      </c>
      <c r="R3189" t="s">
        <v>8318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s="7" t="s">
        <v>8317</v>
      </c>
      <c r="R3190" t="s">
        <v>8359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s="7" t="s">
        <v>8317</v>
      </c>
      <c r="R3191" t="s">
        <v>8359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s="7" t="s">
        <v>8317</v>
      </c>
      <c r="R3192" t="s">
        <v>8359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s="7" t="s">
        <v>8317</v>
      </c>
      <c r="R3193" t="s">
        <v>8359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s="7" t="s">
        <v>8317</v>
      </c>
      <c r="R3194" t="s">
        <v>8359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s="7" t="s">
        <v>8317</v>
      </c>
      <c r="R3195" t="s">
        <v>8359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s="7" t="s">
        <v>8317</v>
      </c>
      <c r="R3196" t="s">
        <v>8359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s="7" t="s">
        <v>8317</v>
      </c>
      <c r="R3197" t="s">
        <v>8359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s="7" t="s">
        <v>8317</v>
      </c>
      <c r="R3198" t="s">
        <v>8359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s="7" t="s">
        <v>8317</v>
      </c>
      <c r="R3199" t="s">
        <v>8359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s="7" t="s">
        <v>8317</v>
      </c>
      <c r="R3200" t="s">
        <v>8359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s="7" t="s">
        <v>8317</v>
      </c>
      <c r="R3201" t="s">
        <v>8359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E3202/L3202</f>
        <v>1</v>
      </c>
      <c r="Q3202" s="7" t="s">
        <v>8317</v>
      </c>
      <c r="R3202" t="s">
        <v>8359</v>
      </c>
      <c r="S3202" s="11">
        <f t="shared" ref="S3202:S3265" si="202">(((J3202/60)/60)/24)+DATE(1970,1,1)</f>
        <v>42460.320613425924</v>
      </c>
      <c r="T3202" s="11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s="7" t="s">
        <v>8317</v>
      </c>
      <c r="R3203" t="s">
        <v>8359</v>
      </c>
      <c r="S3203" s="11">
        <f t="shared" si="202"/>
        <v>41861.767094907409</v>
      </c>
      <c r="T3203" s="11">
        <f t="shared" si="203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s="7" t="s">
        <v>8317</v>
      </c>
      <c r="R3204" t="s">
        <v>8359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s="7" t="s">
        <v>8317</v>
      </c>
      <c r="R3205" t="s">
        <v>8359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s="7" t="s">
        <v>8317</v>
      </c>
      <c r="R3206" t="s">
        <v>8359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s="7" t="s">
        <v>8317</v>
      </c>
      <c r="R3207" t="s">
        <v>8359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s="7" t="s">
        <v>8317</v>
      </c>
      <c r="R3208" t="s">
        <v>8359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s="7" t="s">
        <v>8317</v>
      </c>
      <c r="R3209" t="s">
        <v>8359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s="7" t="s">
        <v>8317</v>
      </c>
      <c r="R3210" t="s">
        <v>8318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s="7" t="s">
        <v>8317</v>
      </c>
      <c r="R3211" t="s">
        <v>8318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s="7" t="s">
        <v>8317</v>
      </c>
      <c r="R3212" t="s">
        <v>8318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s="7" t="s">
        <v>8317</v>
      </c>
      <c r="R3213" t="s">
        <v>8318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s="7" t="s">
        <v>8317</v>
      </c>
      <c r="R3214" t="s">
        <v>8318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s="7" t="s">
        <v>8317</v>
      </c>
      <c r="R3215" t="s">
        <v>8318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s="7" t="s">
        <v>8317</v>
      </c>
      <c r="R3216" t="s">
        <v>8318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s="7" t="s">
        <v>8317</v>
      </c>
      <c r="R3217" t="s">
        <v>8318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s="7" t="s">
        <v>8317</v>
      </c>
      <c r="R3218" t="s">
        <v>8318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s="7" t="s">
        <v>8317</v>
      </c>
      <c r="R3219" t="s">
        <v>8318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s="7" t="s">
        <v>8317</v>
      </c>
      <c r="R3220" t="s">
        <v>8318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s="7" t="s">
        <v>8317</v>
      </c>
      <c r="R3221" t="s">
        <v>8318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s="7" t="s">
        <v>8317</v>
      </c>
      <c r="R3222" t="s">
        <v>8318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s="7" t="s">
        <v>8317</v>
      </c>
      <c r="R3223" t="s">
        <v>8318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s="7" t="s">
        <v>8317</v>
      </c>
      <c r="R3224" t="s">
        <v>8318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s="7" t="s">
        <v>8317</v>
      </c>
      <c r="R3225" t="s">
        <v>8318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s="7" t="s">
        <v>8317</v>
      </c>
      <c r="R3226" t="s">
        <v>8318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s="7" t="s">
        <v>8317</v>
      </c>
      <c r="R3227" t="s">
        <v>8318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s="7" t="s">
        <v>8317</v>
      </c>
      <c r="R3228" t="s">
        <v>8318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s="7" t="s">
        <v>8317</v>
      </c>
      <c r="R3229" t="s">
        <v>8318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s="7" t="s">
        <v>8317</v>
      </c>
      <c r="R3230" t="s">
        <v>8318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s="7" t="s">
        <v>8317</v>
      </c>
      <c r="R3231" t="s">
        <v>8318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s="7" t="s">
        <v>8317</v>
      </c>
      <c r="R3232" t="s">
        <v>8318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s="7" t="s">
        <v>8317</v>
      </c>
      <c r="R3233" t="s">
        <v>8318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s="7" t="s">
        <v>8317</v>
      </c>
      <c r="R3234" t="s">
        <v>8318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s="7" t="s">
        <v>8317</v>
      </c>
      <c r="R3235" t="s">
        <v>8318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s="7" t="s">
        <v>8317</v>
      </c>
      <c r="R3236" t="s">
        <v>8318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s="7" t="s">
        <v>8317</v>
      </c>
      <c r="R3237" t="s">
        <v>8318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s="7" t="s">
        <v>8317</v>
      </c>
      <c r="R3238" t="s">
        <v>8318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s="7" t="s">
        <v>8317</v>
      </c>
      <c r="R3239" t="s">
        <v>8318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s="7" t="s">
        <v>8317</v>
      </c>
      <c r="R3240" t="s">
        <v>8318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s="7" t="s">
        <v>8317</v>
      </c>
      <c r="R3241" t="s">
        <v>8318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s="7" t="s">
        <v>8317</v>
      </c>
      <c r="R3242" t="s">
        <v>8318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s="7" t="s">
        <v>8317</v>
      </c>
      <c r="R3243" t="s">
        <v>8318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s="7" t="s">
        <v>8317</v>
      </c>
      <c r="R3244" t="s">
        <v>8318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s="7" t="s">
        <v>8317</v>
      </c>
      <c r="R3245" t="s">
        <v>8318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s="7" t="s">
        <v>8317</v>
      </c>
      <c r="R3246" t="s">
        <v>8318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s="7" t="s">
        <v>8317</v>
      </c>
      <c r="R3247" t="s">
        <v>8318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s="7" t="s">
        <v>8317</v>
      </c>
      <c r="R3248" t="s">
        <v>8318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s="7" t="s">
        <v>8317</v>
      </c>
      <c r="R3249" t="s">
        <v>8318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s="7" t="s">
        <v>8317</v>
      </c>
      <c r="R3250" t="s">
        <v>8318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s="7" t="s">
        <v>8317</v>
      </c>
      <c r="R3251" t="s">
        <v>8318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s="7" t="s">
        <v>8317</v>
      </c>
      <c r="R3252" t="s">
        <v>8318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s="7" t="s">
        <v>8317</v>
      </c>
      <c r="R3253" t="s">
        <v>8318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s="7" t="s">
        <v>8317</v>
      </c>
      <c r="R3254" t="s">
        <v>8318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s="7" t="s">
        <v>8317</v>
      </c>
      <c r="R3255" t="s">
        <v>8318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s="7" t="s">
        <v>8317</v>
      </c>
      <c r="R3256" t="s">
        <v>8318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s="7" t="s">
        <v>8317</v>
      </c>
      <c r="R3257" t="s">
        <v>8318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s="7" t="s">
        <v>8317</v>
      </c>
      <c r="R3258" t="s">
        <v>8318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s="7" t="s">
        <v>8317</v>
      </c>
      <c r="R3259" t="s">
        <v>8318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s="7" t="s">
        <v>8317</v>
      </c>
      <c r="R3260" t="s">
        <v>8318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s="7" t="s">
        <v>8317</v>
      </c>
      <c r="R3261" t="s">
        <v>8318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s="7" t="s">
        <v>8317</v>
      </c>
      <c r="R3262" t="s">
        <v>8318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s="7" t="s">
        <v>8317</v>
      </c>
      <c r="R3263" t="s">
        <v>8318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s="7" t="s">
        <v>8317</v>
      </c>
      <c r="R3264" t="s">
        <v>8318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s="7" t="s">
        <v>8317</v>
      </c>
      <c r="R3265" t="s">
        <v>8318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E3266/L3266</f>
        <v>52.551020408163268</v>
      </c>
      <c r="Q3266" s="7" t="s">
        <v>8317</v>
      </c>
      <c r="R3266" t="s">
        <v>8318</v>
      </c>
      <c r="S3266" s="11">
        <f t="shared" ref="S3266:S3329" si="206">(((J3266/60)/60)/24)+DATE(1970,1,1)</f>
        <v>42016.800208333334</v>
      </c>
      <c r="T3266" s="11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s="7" t="s">
        <v>8317</v>
      </c>
      <c r="R3267" t="s">
        <v>8318</v>
      </c>
      <c r="S3267" s="11">
        <f t="shared" si="206"/>
        <v>42311.711979166663</v>
      </c>
      <c r="T3267" s="11">
        <f t="shared" si="207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s="7" t="s">
        <v>8317</v>
      </c>
      <c r="R3268" t="s">
        <v>8318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s="7" t="s">
        <v>8317</v>
      </c>
      <c r="R3269" t="s">
        <v>8318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s="7" t="s">
        <v>8317</v>
      </c>
      <c r="R3270" t="s">
        <v>8318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s="7" t="s">
        <v>8317</v>
      </c>
      <c r="R3271" t="s">
        <v>8318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s="7" t="s">
        <v>8317</v>
      </c>
      <c r="R3272" t="s">
        <v>8318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s="7" t="s">
        <v>8317</v>
      </c>
      <c r="R3273" t="s">
        <v>8318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s="7" t="s">
        <v>8317</v>
      </c>
      <c r="R3274" t="s">
        <v>8318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s="7" t="s">
        <v>8317</v>
      </c>
      <c r="R3275" t="s">
        <v>8318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s="7" t="s">
        <v>8317</v>
      </c>
      <c r="R3276" t="s">
        <v>8318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s="7" t="s">
        <v>8317</v>
      </c>
      <c r="R3277" t="s">
        <v>8318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s="7" t="s">
        <v>8317</v>
      </c>
      <c r="R3278" t="s">
        <v>8318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s="7" t="s">
        <v>8317</v>
      </c>
      <c r="R3279" t="s">
        <v>8318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s="7" t="s">
        <v>8317</v>
      </c>
      <c r="R3280" t="s">
        <v>8318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s="7" t="s">
        <v>8317</v>
      </c>
      <c r="R3281" t="s">
        <v>8318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s="7" t="s">
        <v>8317</v>
      </c>
      <c r="R3282" t="s">
        <v>8318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s="7" t="s">
        <v>8317</v>
      </c>
      <c r="R3283" t="s">
        <v>8318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s="7" t="s">
        <v>8317</v>
      </c>
      <c r="R3284" t="s">
        <v>8318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s="7" t="s">
        <v>8317</v>
      </c>
      <c r="R3285" t="s">
        <v>8318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s="7" t="s">
        <v>8317</v>
      </c>
      <c r="R3286" t="s">
        <v>8318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s="7" t="s">
        <v>8317</v>
      </c>
      <c r="R3287" t="s">
        <v>8318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s="7" t="s">
        <v>8317</v>
      </c>
      <c r="R3288" t="s">
        <v>8318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s="7" t="s">
        <v>8317</v>
      </c>
      <c r="R3289" t="s">
        <v>8318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s="7" t="s">
        <v>8317</v>
      </c>
      <c r="R3290" t="s">
        <v>8318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s="7" t="s">
        <v>8317</v>
      </c>
      <c r="R3291" t="s">
        <v>8318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s="7" t="s">
        <v>8317</v>
      </c>
      <c r="R3292" t="s">
        <v>8318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s="7" t="s">
        <v>8317</v>
      </c>
      <c r="R3293" t="s">
        <v>8318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s="7" t="s">
        <v>8317</v>
      </c>
      <c r="R3294" t="s">
        <v>8318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s="7" t="s">
        <v>8317</v>
      </c>
      <c r="R3295" t="s">
        <v>8318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s="7" t="s">
        <v>8317</v>
      </c>
      <c r="R3296" t="s">
        <v>8318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s="7" t="s">
        <v>8317</v>
      </c>
      <c r="R3297" t="s">
        <v>8318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s="7" t="s">
        <v>8317</v>
      </c>
      <c r="R3298" t="s">
        <v>8318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s="7" t="s">
        <v>8317</v>
      </c>
      <c r="R3299" t="s">
        <v>8318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s="7" t="s">
        <v>8317</v>
      </c>
      <c r="R3300" t="s">
        <v>8318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s="7" t="s">
        <v>8317</v>
      </c>
      <c r="R3301" t="s">
        <v>8318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s="7" t="s">
        <v>8317</v>
      </c>
      <c r="R3302" t="s">
        <v>8318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s="7" t="s">
        <v>8317</v>
      </c>
      <c r="R3303" t="s">
        <v>8318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s="7" t="s">
        <v>8317</v>
      </c>
      <c r="R3304" t="s">
        <v>8318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s="7" t="s">
        <v>8317</v>
      </c>
      <c r="R3305" t="s">
        <v>8318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s="7" t="s">
        <v>8317</v>
      </c>
      <c r="R3306" t="s">
        <v>8318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s="7" t="s">
        <v>8317</v>
      </c>
      <c r="R3307" t="s">
        <v>8318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s="7" t="s">
        <v>8317</v>
      </c>
      <c r="R3308" t="s">
        <v>8318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s="7" t="s">
        <v>8317</v>
      </c>
      <c r="R3309" t="s">
        <v>8318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s="7" t="s">
        <v>8317</v>
      </c>
      <c r="R3310" t="s">
        <v>8318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s="7" t="s">
        <v>8317</v>
      </c>
      <c r="R3311" t="s">
        <v>8318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s="7" t="s">
        <v>8317</v>
      </c>
      <c r="R3312" t="s">
        <v>8318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s="7" t="s">
        <v>8317</v>
      </c>
      <c r="R3313" t="s">
        <v>8318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s="7" t="s">
        <v>8317</v>
      </c>
      <c r="R3314" t="s">
        <v>8318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s="7" t="s">
        <v>8317</v>
      </c>
      <c r="R3315" t="s">
        <v>8318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s="7" t="s">
        <v>8317</v>
      </c>
      <c r="R3316" t="s">
        <v>8318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s="7" t="s">
        <v>8317</v>
      </c>
      <c r="R3317" t="s">
        <v>8318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s="7" t="s">
        <v>8317</v>
      </c>
      <c r="R3318" t="s">
        <v>8318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s="7" t="s">
        <v>8317</v>
      </c>
      <c r="R3319" t="s">
        <v>8318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s="7" t="s">
        <v>8317</v>
      </c>
      <c r="R3320" t="s">
        <v>8318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s="7" t="s">
        <v>8317</v>
      </c>
      <c r="R3321" t="s">
        <v>8318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s="7" t="s">
        <v>8317</v>
      </c>
      <c r="R3322" t="s">
        <v>8318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s="7" t="s">
        <v>8317</v>
      </c>
      <c r="R3323" t="s">
        <v>8318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s="7" t="s">
        <v>8317</v>
      </c>
      <c r="R3324" t="s">
        <v>8318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s="7" t="s">
        <v>8317</v>
      </c>
      <c r="R3325" t="s">
        <v>8318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s="7" t="s">
        <v>8317</v>
      </c>
      <c r="R3326" t="s">
        <v>8318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s="7" t="s">
        <v>8317</v>
      </c>
      <c r="R3327" t="s">
        <v>8318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s="7" t="s">
        <v>8317</v>
      </c>
      <c r="R3328" t="s">
        <v>8318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s="7" t="s">
        <v>8317</v>
      </c>
      <c r="R3329" t="s">
        <v>8318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E3330/L3330</f>
        <v>292.77777777777777</v>
      </c>
      <c r="Q3330" s="7" t="s">
        <v>8317</v>
      </c>
      <c r="R3330" t="s">
        <v>8318</v>
      </c>
      <c r="S3330" s="11">
        <f t="shared" ref="S3330:S3393" si="210">(((J3330/60)/60)/24)+DATE(1970,1,1)</f>
        <v>41822.57503472222</v>
      </c>
      <c r="T3330" s="11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s="7" t="s">
        <v>8317</v>
      </c>
      <c r="R3331" t="s">
        <v>8318</v>
      </c>
      <c r="S3331" s="11">
        <f t="shared" si="210"/>
        <v>41837.323009259257</v>
      </c>
      <c r="T3331" s="11">
        <f t="shared" si="211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s="7" t="s">
        <v>8317</v>
      </c>
      <c r="R3332" t="s">
        <v>8318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s="7" t="s">
        <v>8317</v>
      </c>
      <c r="R3333" t="s">
        <v>8318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s="7" t="s">
        <v>8317</v>
      </c>
      <c r="R3334" t="s">
        <v>8318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s="7" t="s">
        <v>8317</v>
      </c>
      <c r="R3335" t="s">
        <v>8318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s="7" t="s">
        <v>8317</v>
      </c>
      <c r="R3336" t="s">
        <v>8318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s="7" t="s">
        <v>8317</v>
      </c>
      <c r="R3337" t="s">
        <v>8318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s="7" t="s">
        <v>8317</v>
      </c>
      <c r="R3338" t="s">
        <v>8318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s="7" t="s">
        <v>8317</v>
      </c>
      <c r="R3339" t="s">
        <v>8318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s="7" t="s">
        <v>8317</v>
      </c>
      <c r="R3340" t="s">
        <v>8318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s="7" t="s">
        <v>8317</v>
      </c>
      <c r="R3341" t="s">
        <v>8318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s="7" t="s">
        <v>8317</v>
      </c>
      <c r="R3342" t="s">
        <v>8318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s="7" t="s">
        <v>8317</v>
      </c>
      <c r="R3343" t="s">
        <v>8318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s="7" t="s">
        <v>8317</v>
      </c>
      <c r="R3344" t="s">
        <v>8318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s="7" t="s">
        <v>8317</v>
      </c>
      <c r="R3345" t="s">
        <v>8318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s="7" t="s">
        <v>8317</v>
      </c>
      <c r="R3346" t="s">
        <v>8318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s="7" t="s">
        <v>8317</v>
      </c>
      <c r="R3347" t="s">
        <v>8318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s="7" t="s">
        <v>8317</v>
      </c>
      <c r="R3348" t="s">
        <v>8318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s="7" t="s">
        <v>8317</v>
      </c>
      <c r="R3349" t="s">
        <v>8318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s="7" t="s">
        <v>8317</v>
      </c>
      <c r="R3350" t="s">
        <v>8318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s="7" t="s">
        <v>8317</v>
      </c>
      <c r="R3351" t="s">
        <v>8318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s="7" t="s">
        <v>8317</v>
      </c>
      <c r="R3352" t="s">
        <v>8318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s="7" t="s">
        <v>8317</v>
      </c>
      <c r="R3353" t="s">
        <v>8318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s="7" t="s">
        <v>8317</v>
      </c>
      <c r="R3354" t="s">
        <v>8318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s="7" t="s">
        <v>8317</v>
      </c>
      <c r="R3355" t="s">
        <v>8318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s="7" t="s">
        <v>8317</v>
      </c>
      <c r="R3356" t="s">
        <v>8318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s="7" t="s">
        <v>8317</v>
      </c>
      <c r="R3357" t="s">
        <v>8318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s="7" t="s">
        <v>8317</v>
      </c>
      <c r="R3358" t="s">
        <v>8318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s="7" t="s">
        <v>8317</v>
      </c>
      <c r="R3359" t="s">
        <v>8318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s="7" t="s">
        <v>8317</v>
      </c>
      <c r="R3360" t="s">
        <v>8318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s="7" t="s">
        <v>8317</v>
      </c>
      <c r="R3361" t="s">
        <v>8318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s="7" t="s">
        <v>8317</v>
      </c>
      <c r="R3362" t="s">
        <v>8318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s="7" t="s">
        <v>8317</v>
      </c>
      <c r="R3363" t="s">
        <v>8318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s="7" t="s">
        <v>8317</v>
      </c>
      <c r="R3364" t="s">
        <v>8318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s="7" t="s">
        <v>8317</v>
      </c>
      <c r="R3365" t="s">
        <v>8318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s="7" t="s">
        <v>8317</v>
      </c>
      <c r="R3366" t="s">
        <v>8318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s="7" t="s">
        <v>8317</v>
      </c>
      <c r="R3367" t="s">
        <v>8318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s="7" t="s">
        <v>8317</v>
      </c>
      <c r="R3368" t="s">
        <v>8318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s="7" t="s">
        <v>8317</v>
      </c>
      <c r="R3369" t="s">
        <v>8318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s="7" t="s">
        <v>8317</v>
      </c>
      <c r="R3370" t="s">
        <v>8318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s="7" t="s">
        <v>8317</v>
      </c>
      <c r="R3371" t="s">
        <v>8318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s="7" t="s">
        <v>8317</v>
      </c>
      <c r="R3372" t="s">
        <v>8318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s="7" t="s">
        <v>8317</v>
      </c>
      <c r="R3373" t="s">
        <v>8318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s="7" t="s">
        <v>8317</v>
      </c>
      <c r="R3374" t="s">
        <v>8318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s="7" t="s">
        <v>8317</v>
      </c>
      <c r="R3375" t="s">
        <v>8318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s="7" t="s">
        <v>8317</v>
      </c>
      <c r="R3376" t="s">
        <v>8318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s="7" t="s">
        <v>8317</v>
      </c>
      <c r="R3377" t="s">
        <v>8318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s="7" t="s">
        <v>8317</v>
      </c>
      <c r="R3378" t="s">
        <v>8318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s="7" t="s">
        <v>8317</v>
      </c>
      <c r="R3379" t="s">
        <v>8318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s="7" t="s">
        <v>8317</v>
      </c>
      <c r="R3380" t="s">
        <v>8318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s="7" t="s">
        <v>8317</v>
      </c>
      <c r="R3381" t="s">
        <v>8318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s="7" t="s">
        <v>8317</v>
      </c>
      <c r="R3382" t="s">
        <v>8318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s="7" t="s">
        <v>8317</v>
      </c>
      <c r="R3383" t="s">
        <v>8318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s="7" t="s">
        <v>8317</v>
      </c>
      <c r="R3384" t="s">
        <v>8318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s="7" t="s">
        <v>8317</v>
      </c>
      <c r="R3385" t="s">
        <v>8318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s="7" t="s">
        <v>8317</v>
      </c>
      <c r="R3386" t="s">
        <v>8318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s="7" t="s">
        <v>8317</v>
      </c>
      <c r="R3387" t="s">
        <v>8318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s="7" t="s">
        <v>8317</v>
      </c>
      <c r="R3388" t="s">
        <v>8318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s="7" t="s">
        <v>8317</v>
      </c>
      <c r="R3389" t="s">
        <v>8318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s="7" t="s">
        <v>8317</v>
      </c>
      <c r="R3390" t="s">
        <v>8318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s="7" t="s">
        <v>8317</v>
      </c>
      <c r="R3391" t="s">
        <v>8318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s="7" t="s">
        <v>8317</v>
      </c>
      <c r="R3392" t="s">
        <v>8318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s="7" t="s">
        <v>8317</v>
      </c>
      <c r="R3393" t="s">
        <v>8318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E3394/L3394</f>
        <v>41.666666666666664</v>
      </c>
      <c r="Q3394" s="7" t="s">
        <v>8317</v>
      </c>
      <c r="R3394" t="s">
        <v>8318</v>
      </c>
      <c r="S3394" s="11">
        <f t="shared" ref="S3394:S3457" si="214">(((J3394/60)/60)/24)+DATE(1970,1,1)</f>
        <v>42446.845543981486</v>
      </c>
      <c r="T3394" s="11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s="7" t="s">
        <v>8317</v>
      </c>
      <c r="R3395" t="s">
        <v>8318</v>
      </c>
      <c r="S3395" s="11">
        <f t="shared" si="214"/>
        <v>41923.921643518523</v>
      </c>
      <c r="T3395" s="11">
        <f t="shared" si="215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s="7" t="s">
        <v>8317</v>
      </c>
      <c r="R3396" t="s">
        <v>8318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s="7" t="s">
        <v>8317</v>
      </c>
      <c r="R3397" t="s">
        <v>8318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s="7" t="s">
        <v>8317</v>
      </c>
      <c r="R3398" t="s">
        <v>8318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s="7" t="s">
        <v>8317</v>
      </c>
      <c r="R3399" t="s">
        <v>8318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s="7" t="s">
        <v>8317</v>
      </c>
      <c r="R3400" t="s">
        <v>8318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s="7" t="s">
        <v>8317</v>
      </c>
      <c r="R3401" t="s">
        <v>8318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s="7" t="s">
        <v>8317</v>
      </c>
      <c r="R3402" t="s">
        <v>8318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s="7" t="s">
        <v>8317</v>
      </c>
      <c r="R3403" t="s">
        <v>8318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s="7" t="s">
        <v>8317</v>
      </c>
      <c r="R3404" t="s">
        <v>8318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s="7" t="s">
        <v>8317</v>
      </c>
      <c r="R3405" t="s">
        <v>8318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s="7" t="s">
        <v>8317</v>
      </c>
      <c r="R3406" t="s">
        <v>8318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s="7" t="s">
        <v>8317</v>
      </c>
      <c r="R3407" t="s">
        <v>8318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s="7" t="s">
        <v>8317</v>
      </c>
      <c r="R3408" t="s">
        <v>8318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s="7" t="s">
        <v>8317</v>
      </c>
      <c r="R3409" t="s">
        <v>8318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s="7" t="s">
        <v>8317</v>
      </c>
      <c r="R3410" t="s">
        <v>8318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s="7" t="s">
        <v>8317</v>
      </c>
      <c r="R3411" t="s">
        <v>8318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s="7" t="s">
        <v>8317</v>
      </c>
      <c r="R3412" t="s">
        <v>8318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s="7" t="s">
        <v>8317</v>
      </c>
      <c r="R3413" t="s">
        <v>8318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s="7" t="s">
        <v>8317</v>
      </c>
      <c r="R3414" t="s">
        <v>8318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s="7" t="s">
        <v>8317</v>
      </c>
      <c r="R3415" t="s">
        <v>8318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s="7" t="s">
        <v>8317</v>
      </c>
      <c r="R3416" t="s">
        <v>8318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s="7" t="s">
        <v>8317</v>
      </c>
      <c r="R3417" t="s">
        <v>8318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s="7" t="s">
        <v>8317</v>
      </c>
      <c r="R3418" t="s">
        <v>8318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s="7" t="s">
        <v>8317</v>
      </c>
      <c r="R3419" t="s">
        <v>8318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s="7" t="s">
        <v>8317</v>
      </c>
      <c r="R3420" t="s">
        <v>8318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s="7" t="s">
        <v>8317</v>
      </c>
      <c r="R3421" t="s">
        <v>8318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s="7" t="s">
        <v>8317</v>
      </c>
      <c r="R3422" t="s">
        <v>8318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s="7" t="s">
        <v>8317</v>
      </c>
      <c r="R3423" t="s">
        <v>8318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s="7" t="s">
        <v>8317</v>
      </c>
      <c r="R3424" t="s">
        <v>8318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s="7" t="s">
        <v>8317</v>
      </c>
      <c r="R3425" t="s">
        <v>8318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s="7" t="s">
        <v>8317</v>
      </c>
      <c r="R3426" t="s">
        <v>8318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s="7" t="s">
        <v>8317</v>
      </c>
      <c r="R3427" t="s">
        <v>8318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s="7" t="s">
        <v>8317</v>
      </c>
      <c r="R3428" t="s">
        <v>8318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s="7" t="s">
        <v>8317</v>
      </c>
      <c r="R3429" t="s">
        <v>8318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s="7" t="s">
        <v>8317</v>
      </c>
      <c r="R3430" t="s">
        <v>8318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s="7" t="s">
        <v>8317</v>
      </c>
      <c r="R3431" t="s">
        <v>8318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s="7" t="s">
        <v>8317</v>
      </c>
      <c r="R3432" t="s">
        <v>8318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s="7" t="s">
        <v>8317</v>
      </c>
      <c r="R3433" t="s">
        <v>8318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s="7" t="s">
        <v>8317</v>
      </c>
      <c r="R3434" t="s">
        <v>8318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s="7" t="s">
        <v>8317</v>
      </c>
      <c r="R3435" t="s">
        <v>8318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s="7" t="s">
        <v>8317</v>
      </c>
      <c r="R3436" t="s">
        <v>8318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s="7" t="s">
        <v>8317</v>
      </c>
      <c r="R3437" t="s">
        <v>8318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s="7" t="s">
        <v>8317</v>
      </c>
      <c r="R3438" t="s">
        <v>8318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s="7" t="s">
        <v>8317</v>
      </c>
      <c r="R3439" t="s">
        <v>8318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s="7" t="s">
        <v>8317</v>
      </c>
      <c r="R3440" t="s">
        <v>8318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s="7" t="s">
        <v>8317</v>
      </c>
      <c r="R3441" t="s">
        <v>8318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s="7" t="s">
        <v>8317</v>
      </c>
      <c r="R3442" t="s">
        <v>8318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s="7" t="s">
        <v>8317</v>
      </c>
      <c r="R3443" t="s">
        <v>8318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s="7" t="s">
        <v>8317</v>
      </c>
      <c r="R3444" t="s">
        <v>8318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s="7" t="s">
        <v>8317</v>
      </c>
      <c r="R3445" t="s">
        <v>8318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s="7" t="s">
        <v>8317</v>
      </c>
      <c r="R3446" t="s">
        <v>8318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s="7" t="s">
        <v>8317</v>
      </c>
      <c r="R3447" t="s">
        <v>8318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s="7" t="s">
        <v>8317</v>
      </c>
      <c r="R3448" t="s">
        <v>8318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s="7" t="s">
        <v>8317</v>
      </c>
      <c r="R3449" t="s">
        <v>8318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s="7" t="s">
        <v>8317</v>
      </c>
      <c r="R3450" t="s">
        <v>8318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s="7" t="s">
        <v>8317</v>
      </c>
      <c r="R3451" t="s">
        <v>8318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s="7" t="s">
        <v>8317</v>
      </c>
      <c r="R3452" t="s">
        <v>8318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s="7" t="s">
        <v>8317</v>
      </c>
      <c r="R3453" t="s">
        <v>8318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s="7" t="s">
        <v>8317</v>
      </c>
      <c r="R3454" t="s">
        <v>8318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s="7" t="s">
        <v>8317</v>
      </c>
      <c r="R3455" t="s">
        <v>8318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s="7" t="s">
        <v>8317</v>
      </c>
      <c r="R3456" t="s">
        <v>8318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s="7" t="s">
        <v>8317</v>
      </c>
      <c r="R3457" t="s">
        <v>8318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E3458/L3458</f>
        <v>358.6875</v>
      </c>
      <c r="Q3458" s="7" t="s">
        <v>8317</v>
      </c>
      <c r="R3458" t="s">
        <v>8318</v>
      </c>
      <c r="S3458" s="11">
        <f t="shared" ref="S3458:S3521" si="218">(((J3458/60)/60)/24)+DATE(1970,1,1)</f>
        <v>41821.205636574072</v>
      </c>
      <c r="T3458" s="11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s="7" t="s">
        <v>8317</v>
      </c>
      <c r="R3459" t="s">
        <v>8318</v>
      </c>
      <c r="S3459" s="11">
        <f t="shared" si="218"/>
        <v>42016.706678240742</v>
      </c>
      <c r="T3459" s="11">
        <f t="shared" si="219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s="7" t="s">
        <v>8317</v>
      </c>
      <c r="R3460" t="s">
        <v>8318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s="7" t="s">
        <v>8317</v>
      </c>
      <c r="R3461" t="s">
        <v>8318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s="7" t="s">
        <v>8317</v>
      </c>
      <c r="R3462" t="s">
        <v>8318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s="7" t="s">
        <v>8317</v>
      </c>
      <c r="R3463" t="s">
        <v>8318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s="7" t="s">
        <v>8317</v>
      </c>
      <c r="R3464" t="s">
        <v>8318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s="7" t="s">
        <v>8317</v>
      </c>
      <c r="R3465" t="s">
        <v>8318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s="7" t="s">
        <v>8317</v>
      </c>
      <c r="R3466" t="s">
        <v>8318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s="7" t="s">
        <v>8317</v>
      </c>
      <c r="R3467" t="s">
        <v>8318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s="7" t="s">
        <v>8317</v>
      </c>
      <c r="R3468" t="s">
        <v>8318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s="7" t="s">
        <v>8317</v>
      </c>
      <c r="R3469" t="s">
        <v>8318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s="7" t="s">
        <v>8317</v>
      </c>
      <c r="R3470" t="s">
        <v>8318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s="7" t="s">
        <v>8317</v>
      </c>
      <c r="R3471" t="s">
        <v>8318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s="7" t="s">
        <v>8317</v>
      </c>
      <c r="R3472" t="s">
        <v>8318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s="7" t="s">
        <v>8317</v>
      </c>
      <c r="R3473" t="s">
        <v>8318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s="7" t="s">
        <v>8317</v>
      </c>
      <c r="R3474" t="s">
        <v>8318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s="7" t="s">
        <v>8317</v>
      </c>
      <c r="R3475" t="s">
        <v>8318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s="7" t="s">
        <v>8317</v>
      </c>
      <c r="R3476" t="s">
        <v>8318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s="7" t="s">
        <v>8317</v>
      </c>
      <c r="R3477" t="s">
        <v>8318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s="7" t="s">
        <v>8317</v>
      </c>
      <c r="R3478" t="s">
        <v>8318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s="7" t="s">
        <v>8317</v>
      </c>
      <c r="R3479" t="s">
        <v>8318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s="7" t="s">
        <v>8317</v>
      </c>
      <c r="R3480" t="s">
        <v>8318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s="7" t="s">
        <v>8317</v>
      </c>
      <c r="R3481" t="s">
        <v>8318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s="7" t="s">
        <v>8317</v>
      </c>
      <c r="R3482" t="s">
        <v>8318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s="7" t="s">
        <v>8317</v>
      </c>
      <c r="R3483" t="s">
        <v>8318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s="7" t="s">
        <v>8317</v>
      </c>
      <c r="R3484" t="s">
        <v>8318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s="7" t="s">
        <v>8317</v>
      </c>
      <c r="R3485" t="s">
        <v>8318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s="7" t="s">
        <v>8317</v>
      </c>
      <c r="R3486" t="s">
        <v>8318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s="7" t="s">
        <v>8317</v>
      </c>
      <c r="R3487" t="s">
        <v>8318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s="7" t="s">
        <v>8317</v>
      </c>
      <c r="R3488" t="s">
        <v>8318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s="7" t="s">
        <v>8317</v>
      </c>
      <c r="R3489" t="s">
        <v>8318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s="7" t="s">
        <v>8317</v>
      </c>
      <c r="R3490" t="s">
        <v>8318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s="7" t="s">
        <v>8317</v>
      </c>
      <c r="R3491" t="s">
        <v>8318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s="7" t="s">
        <v>8317</v>
      </c>
      <c r="R3492" t="s">
        <v>8318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s="7" t="s">
        <v>8317</v>
      </c>
      <c r="R3493" t="s">
        <v>8318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s="7" t="s">
        <v>8317</v>
      </c>
      <c r="R3494" t="s">
        <v>8318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s="7" t="s">
        <v>8317</v>
      </c>
      <c r="R3495" t="s">
        <v>8318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s="7" t="s">
        <v>8317</v>
      </c>
      <c r="R3496" t="s">
        <v>8318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s="7" t="s">
        <v>8317</v>
      </c>
      <c r="R3497" t="s">
        <v>8318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s="7" t="s">
        <v>8317</v>
      </c>
      <c r="R3498" t="s">
        <v>8318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s="7" t="s">
        <v>8317</v>
      </c>
      <c r="R3499" t="s">
        <v>8318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s="7" t="s">
        <v>8317</v>
      </c>
      <c r="R3500" t="s">
        <v>8318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s="7" t="s">
        <v>8317</v>
      </c>
      <c r="R3501" t="s">
        <v>8318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s="7" t="s">
        <v>8317</v>
      </c>
      <c r="R3502" t="s">
        <v>8318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s="7" t="s">
        <v>8317</v>
      </c>
      <c r="R3503" t="s">
        <v>8318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s="7" t="s">
        <v>8317</v>
      </c>
      <c r="R3504" t="s">
        <v>8318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s="7" t="s">
        <v>8317</v>
      </c>
      <c r="R3505" t="s">
        <v>8318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s="7" t="s">
        <v>8317</v>
      </c>
      <c r="R3506" t="s">
        <v>8318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s="7" t="s">
        <v>8317</v>
      </c>
      <c r="R3507" t="s">
        <v>8318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s="7" t="s">
        <v>8317</v>
      </c>
      <c r="R3508" t="s">
        <v>8318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s="7" t="s">
        <v>8317</v>
      </c>
      <c r="R3509" t="s">
        <v>8318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s="7" t="s">
        <v>8317</v>
      </c>
      <c r="R3510" t="s">
        <v>8318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s="7" t="s">
        <v>8317</v>
      </c>
      <c r="R3511" t="s">
        <v>8318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s="7" t="s">
        <v>8317</v>
      </c>
      <c r="R3512" t="s">
        <v>8318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s="7" t="s">
        <v>8317</v>
      </c>
      <c r="R3513" t="s">
        <v>8318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s="7" t="s">
        <v>8317</v>
      </c>
      <c r="R3514" t="s">
        <v>8318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s="7" t="s">
        <v>8317</v>
      </c>
      <c r="R3515" t="s">
        <v>8318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s="7" t="s">
        <v>8317</v>
      </c>
      <c r="R3516" t="s">
        <v>8318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s="7" t="s">
        <v>8317</v>
      </c>
      <c r="R3517" t="s">
        <v>8318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s="7" t="s">
        <v>8317</v>
      </c>
      <c r="R3518" t="s">
        <v>8318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s="7" t="s">
        <v>8317</v>
      </c>
      <c r="R3519" t="s">
        <v>8318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s="7" t="s">
        <v>8317</v>
      </c>
      <c r="R3520" t="s">
        <v>8318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s="7" t="s">
        <v>8317</v>
      </c>
      <c r="R3521" t="s">
        <v>8318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E3522/L3522</f>
        <v>95.952380952380949</v>
      </c>
      <c r="Q3522" s="7" t="s">
        <v>8317</v>
      </c>
      <c r="R3522" t="s">
        <v>8318</v>
      </c>
      <c r="S3522" s="11">
        <f t="shared" ref="S3522:S3585" si="222">(((J3522/60)/60)/24)+DATE(1970,1,1)</f>
        <v>42227.824212962965</v>
      </c>
      <c r="T3522" s="11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s="7" t="s">
        <v>8317</v>
      </c>
      <c r="R3523" t="s">
        <v>8318</v>
      </c>
      <c r="S3523" s="11">
        <f t="shared" si="222"/>
        <v>41881.361342592594</v>
      </c>
      <c r="T3523" s="11">
        <f t="shared" si="223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s="7" t="s">
        <v>8317</v>
      </c>
      <c r="R3524" t="s">
        <v>8318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s="7" t="s">
        <v>8317</v>
      </c>
      <c r="R3525" t="s">
        <v>8318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s="7" t="s">
        <v>8317</v>
      </c>
      <c r="R3526" t="s">
        <v>8318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s="7" t="s">
        <v>8317</v>
      </c>
      <c r="R3527" t="s">
        <v>8318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s="7" t="s">
        <v>8317</v>
      </c>
      <c r="R3528" t="s">
        <v>8318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s="7" t="s">
        <v>8317</v>
      </c>
      <c r="R3529" t="s">
        <v>8318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s="7" t="s">
        <v>8317</v>
      </c>
      <c r="R3530" t="s">
        <v>8318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s="7" t="s">
        <v>8317</v>
      </c>
      <c r="R3531" t="s">
        <v>8318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s="7" t="s">
        <v>8317</v>
      </c>
      <c r="R3532" t="s">
        <v>8318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s="7" t="s">
        <v>8317</v>
      </c>
      <c r="R3533" t="s">
        <v>8318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s="7" t="s">
        <v>8317</v>
      </c>
      <c r="R3534" t="s">
        <v>8318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s="7" t="s">
        <v>8317</v>
      </c>
      <c r="R3535" t="s">
        <v>8318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s="7" t="s">
        <v>8317</v>
      </c>
      <c r="R3536" t="s">
        <v>8318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s="7" t="s">
        <v>8317</v>
      </c>
      <c r="R3537" t="s">
        <v>8318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s="7" t="s">
        <v>8317</v>
      </c>
      <c r="R3538" t="s">
        <v>8318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s="7" t="s">
        <v>8317</v>
      </c>
      <c r="R3539" t="s">
        <v>8318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s="7" t="s">
        <v>8317</v>
      </c>
      <c r="R3540" t="s">
        <v>8318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s="7" t="s">
        <v>8317</v>
      </c>
      <c r="R3541" t="s">
        <v>8318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s="7" t="s">
        <v>8317</v>
      </c>
      <c r="R3542" t="s">
        <v>8318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s="7" t="s">
        <v>8317</v>
      </c>
      <c r="R3543" t="s">
        <v>8318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s="7" t="s">
        <v>8317</v>
      </c>
      <c r="R3544" t="s">
        <v>8318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s="7" t="s">
        <v>8317</v>
      </c>
      <c r="R3545" t="s">
        <v>8318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s="7" t="s">
        <v>8317</v>
      </c>
      <c r="R3546" t="s">
        <v>8318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s="7" t="s">
        <v>8317</v>
      </c>
      <c r="R3547" t="s">
        <v>8318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s="7" t="s">
        <v>8317</v>
      </c>
      <c r="R3548" t="s">
        <v>8318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s="7" t="s">
        <v>8317</v>
      </c>
      <c r="R3549" t="s">
        <v>8318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s="7" t="s">
        <v>8317</v>
      </c>
      <c r="R3550" t="s">
        <v>8318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s="7" t="s">
        <v>8317</v>
      </c>
      <c r="R3551" t="s">
        <v>8318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s="7" t="s">
        <v>8317</v>
      </c>
      <c r="R3552" t="s">
        <v>8318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s="7" t="s">
        <v>8317</v>
      </c>
      <c r="R3553" t="s">
        <v>8318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s="7" t="s">
        <v>8317</v>
      </c>
      <c r="R3554" t="s">
        <v>8318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s="7" t="s">
        <v>8317</v>
      </c>
      <c r="R3555" t="s">
        <v>8318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s="7" t="s">
        <v>8317</v>
      </c>
      <c r="R3556" t="s">
        <v>8318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s="7" t="s">
        <v>8317</v>
      </c>
      <c r="R3557" t="s">
        <v>8318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s="7" t="s">
        <v>8317</v>
      </c>
      <c r="R3558" t="s">
        <v>8318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s="7" t="s">
        <v>8317</v>
      </c>
      <c r="R3559" t="s">
        <v>8318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s="7" t="s">
        <v>8317</v>
      </c>
      <c r="R3560" t="s">
        <v>8318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s="7" t="s">
        <v>8317</v>
      </c>
      <c r="R3561" t="s">
        <v>8318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s="7" t="s">
        <v>8317</v>
      </c>
      <c r="R3562" t="s">
        <v>8318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s="7" t="s">
        <v>8317</v>
      </c>
      <c r="R3563" t="s">
        <v>8318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s="7" t="s">
        <v>8317</v>
      </c>
      <c r="R3564" t="s">
        <v>8318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s="7" t="s">
        <v>8317</v>
      </c>
      <c r="R3565" t="s">
        <v>8318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s="7" t="s">
        <v>8317</v>
      </c>
      <c r="R3566" t="s">
        <v>8318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s="7" t="s">
        <v>8317</v>
      </c>
      <c r="R3567" t="s">
        <v>8318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s="7" t="s">
        <v>8317</v>
      </c>
      <c r="R3568" t="s">
        <v>8318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s="7" t="s">
        <v>8317</v>
      </c>
      <c r="R3569" t="s">
        <v>8318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s="7" t="s">
        <v>8317</v>
      </c>
      <c r="R3570" t="s">
        <v>8318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s="7" t="s">
        <v>8317</v>
      </c>
      <c r="R3571" t="s">
        <v>8318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s="7" t="s">
        <v>8317</v>
      </c>
      <c r="R3572" t="s">
        <v>8318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s="7" t="s">
        <v>8317</v>
      </c>
      <c r="R3573" t="s">
        <v>8318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s="7" t="s">
        <v>8317</v>
      </c>
      <c r="R3574" t="s">
        <v>8318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s="7" t="s">
        <v>8317</v>
      </c>
      <c r="R3575" t="s">
        <v>8318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s="7" t="s">
        <v>8317</v>
      </c>
      <c r="R3576" t="s">
        <v>8318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s="7" t="s">
        <v>8317</v>
      </c>
      <c r="R3577" t="s">
        <v>8318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s="7" t="s">
        <v>8317</v>
      </c>
      <c r="R3578" t="s">
        <v>8318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s="7" t="s">
        <v>8317</v>
      </c>
      <c r="R3579" t="s">
        <v>8318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s="7" t="s">
        <v>8317</v>
      </c>
      <c r="R3580" t="s">
        <v>8318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s="7" t="s">
        <v>8317</v>
      </c>
      <c r="R3581" t="s">
        <v>8318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s="7" t="s">
        <v>8317</v>
      </c>
      <c r="R3582" t="s">
        <v>8318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s="7" t="s">
        <v>8317</v>
      </c>
      <c r="R3583" t="s">
        <v>8318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s="7" t="s">
        <v>8317</v>
      </c>
      <c r="R3584" t="s">
        <v>8318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s="7" t="s">
        <v>8317</v>
      </c>
      <c r="R3585" t="s">
        <v>8318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E3586/L3586</f>
        <v>30.9375</v>
      </c>
      <c r="Q3586" s="7" t="s">
        <v>8317</v>
      </c>
      <c r="R3586" t="s">
        <v>8318</v>
      </c>
      <c r="S3586" s="11">
        <f t="shared" ref="S3586:S3649" si="226">(((J3586/60)/60)/24)+DATE(1970,1,1)</f>
        <v>42168.316481481481</v>
      </c>
      <c r="T3586" s="11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s="7" t="s">
        <v>8317</v>
      </c>
      <c r="R3587" t="s">
        <v>8318</v>
      </c>
      <c r="S3587" s="11">
        <f t="shared" si="226"/>
        <v>41964.716319444444</v>
      </c>
      <c r="T3587" s="11">
        <f t="shared" si="227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s="7" t="s">
        <v>8317</v>
      </c>
      <c r="R3588" t="s">
        <v>8318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s="7" t="s">
        <v>8317</v>
      </c>
      <c r="R3589" t="s">
        <v>8318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s="7" t="s">
        <v>8317</v>
      </c>
      <c r="R3590" t="s">
        <v>8318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s="7" t="s">
        <v>8317</v>
      </c>
      <c r="R3591" t="s">
        <v>8318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s="7" t="s">
        <v>8317</v>
      </c>
      <c r="R3592" t="s">
        <v>8318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s="7" t="s">
        <v>8317</v>
      </c>
      <c r="R3593" t="s">
        <v>8318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s="7" t="s">
        <v>8317</v>
      </c>
      <c r="R3594" t="s">
        <v>8318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s="7" t="s">
        <v>8317</v>
      </c>
      <c r="R3595" t="s">
        <v>8318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s="7" t="s">
        <v>8317</v>
      </c>
      <c r="R3596" t="s">
        <v>8318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s="7" t="s">
        <v>8317</v>
      </c>
      <c r="R3597" t="s">
        <v>8318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s="7" t="s">
        <v>8317</v>
      </c>
      <c r="R3598" t="s">
        <v>8318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s="7" t="s">
        <v>8317</v>
      </c>
      <c r="R3599" t="s">
        <v>8318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s="7" t="s">
        <v>8317</v>
      </c>
      <c r="R3600" t="s">
        <v>8318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s="7" t="s">
        <v>8317</v>
      </c>
      <c r="R3601" t="s">
        <v>8318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s="7" t="s">
        <v>8317</v>
      </c>
      <c r="R3602" t="s">
        <v>8318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s="7" t="s">
        <v>8317</v>
      </c>
      <c r="R3603" t="s">
        <v>8318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s="7" t="s">
        <v>8317</v>
      </c>
      <c r="R3604" t="s">
        <v>8318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s="7" t="s">
        <v>8317</v>
      </c>
      <c r="R3605" t="s">
        <v>8318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s="7" t="s">
        <v>8317</v>
      </c>
      <c r="R3606" t="s">
        <v>8318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s="7" t="s">
        <v>8317</v>
      </c>
      <c r="R3607" t="s">
        <v>8318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s="7" t="s">
        <v>8317</v>
      </c>
      <c r="R3608" t="s">
        <v>8318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s="7" t="s">
        <v>8317</v>
      </c>
      <c r="R3609" t="s">
        <v>8318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s="7" t="s">
        <v>8317</v>
      </c>
      <c r="R3610" t="s">
        <v>8318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s="7" t="s">
        <v>8317</v>
      </c>
      <c r="R3611" t="s">
        <v>8318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s="7" t="s">
        <v>8317</v>
      </c>
      <c r="R3612" t="s">
        <v>8318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s="7" t="s">
        <v>8317</v>
      </c>
      <c r="R3613" t="s">
        <v>8318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s="7" t="s">
        <v>8317</v>
      </c>
      <c r="R3614" t="s">
        <v>8318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s="7" t="s">
        <v>8317</v>
      </c>
      <c r="R3615" t="s">
        <v>8318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s="7" t="s">
        <v>8317</v>
      </c>
      <c r="R3616" t="s">
        <v>8318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s="7" t="s">
        <v>8317</v>
      </c>
      <c r="R3617" t="s">
        <v>8318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s="7" t="s">
        <v>8317</v>
      </c>
      <c r="R3618" t="s">
        <v>8318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s="7" t="s">
        <v>8317</v>
      </c>
      <c r="R3619" t="s">
        <v>8318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s="7" t="s">
        <v>8317</v>
      </c>
      <c r="R3620" t="s">
        <v>8318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s="7" t="s">
        <v>8317</v>
      </c>
      <c r="R3621" t="s">
        <v>8318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s="7" t="s">
        <v>8317</v>
      </c>
      <c r="R3622" t="s">
        <v>8318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s="7" t="s">
        <v>8317</v>
      </c>
      <c r="R3623" t="s">
        <v>8318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s="7" t="s">
        <v>8317</v>
      </c>
      <c r="R3624" t="s">
        <v>8318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s="7" t="s">
        <v>8317</v>
      </c>
      <c r="R3625" t="s">
        <v>8318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s="7" t="s">
        <v>8317</v>
      </c>
      <c r="R3626" t="s">
        <v>8318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s="7" t="s">
        <v>8317</v>
      </c>
      <c r="R3627" t="s">
        <v>8318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s="7" t="s">
        <v>8317</v>
      </c>
      <c r="R3628" t="s">
        <v>8318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s="7" t="s">
        <v>8317</v>
      </c>
      <c r="R3629" t="s">
        <v>8318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s="7" t="s">
        <v>8317</v>
      </c>
      <c r="R3630" t="s">
        <v>8359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s="7" t="s">
        <v>8317</v>
      </c>
      <c r="R3631" t="s">
        <v>8359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s="7" t="s">
        <v>8317</v>
      </c>
      <c r="R3632" t="s">
        <v>8359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s="7" t="s">
        <v>8317</v>
      </c>
      <c r="R3633" t="s">
        <v>8359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s="7" t="s">
        <v>8317</v>
      </c>
      <c r="R3634" t="s">
        <v>8359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s="7" t="s">
        <v>8317</v>
      </c>
      <c r="R3635" t="s">
        <v>8359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s="7" t="s">
        <v>8317</v>
      </c>
      <c r="R3636" t="s">
        <v>8359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s="7" t="s">
        <v>8317</v>
      </c>
      <c r="R3637" t="s">
        <v>8359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s="7" t="s">
        <v>8317</v>
      </c>
      <c r="R3638" t="s">
        <v>8359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s="7" t="s">
        <v>8317</v>
      </c>
      <c r="R3639" t="s">
        <v>8359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s="7" t="s">
        <v>8317</v>
      </c>
      <c r="R3640" t="s">
        <v>8359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s="7" t="s">
        <v>8317</v>
      </c>
      <c r="R3641" t="s">
        <v>8359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s="7" t="s">
        <v>8317</v>
      </c>
      <c r="R3642" t="s">
        <v>8359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s="7" t="s">
        <v>8317</v>
      </c>
      <c r="R3643" t="s">
        <v>8359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s="7" t="s">
        <v>8317</v>
      </c>
      <c r="R3644" t="s">
        <v>8359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s="7" t="s">
        <v>8317</v>
      </c>
      <c r="R3645" t="s">
        <v>8359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s="7" t="s">
        <v>8317</v>
      </c>
      <c r="R3646" t="s">
        <v>8359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s="7" t="s">
        <v>8317</v>
      </c>
      <c r="R3647" t="s">
        <v>8359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s="7" t="s">
        <v>8317</v>
      </c>
      <c r="R3648" t="s">
        <v>8359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s="7" t="s">
        <v>8317</v>
      </c>
      <c r="R3649" t="s">
        <v>8359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E3650/L3650</f>
        <v>550.04109589041093</v>
      </c>
      <c r="Q3650" s="7" t="s">
        <v>8317</v>
      </c>
      <c r="R3650" t="s">
        <v>8318</v>
      </c>
      <c r="S3650" s="11">
        <f t="shared" ref="S3650:S3713" si="230">(((J3650/60)/60)/24)+DATE(1970,1,1)</f>
        <v>41887.292187500003</v>
      </c>
      <c r="T3650" s="11">
        <f t="shared" ref="T3650:T3713" si="231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s="7" t="s">
        <v>8317</v>
      </c>
      <c r="R3651" t="s">
        <v>8318</v>
      </c>
      <c r="S3651" s="11">
        <f t="shared" si="230"/>
        <v>41780.712893518517</v>
      </c>
      <c r="T3651" s="11">
        <f t="shared" si="231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s="7" t="s">
        <v>8317</v>
      </c>
      <c r="R3652" t="s">
        <v>8318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s="7" t="s">
        <v>8317</v>
      </c>
      <c r="R3653" t="s">
        <v>8318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s="7" t="s">
        <v>8317</v>
      </c>
      <c r="R3654" t="s">
        <v>8318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s="7" t="s">
        <v>8317</v>
      </c>
      <c r="R3655" t="s">
        <v>8318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s="7" t="s">
        <v>8317</v>
      </c>
      <c r="R3656" t="s">
        <v>8318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s="7" t="s">
        <v>8317</v>
      </c>
      <c r="R3657" t="s">
        <v>8318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s="7" t="s">
        <v>8317</v>
      </c>
      <c r="R3658" t="s">
        <v>8318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s="7" t="s">
        <v>8317</v>
      </c>
      <c r="R3659" t="s">
        <v>8318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s="7" t="s">
        <v>8317</v>
      </c>
      <c r="R3660" t="s">
        <v>8318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s="7" t="s">
        <v>8317</v>
      </c>
      <c r="R3661" t="s">
        <v>8318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s="7" t="s">
        <v>8317</v>
      </c>
      <c r="R3662" t="s">
        <v>8318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s="7" t="s">
        <v>8317</v>
      </c>
      <c r="R3663" t="s">
        <v>8318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s="7" t="s">
        <v>8317</v>
      </c>
      <c r="R3664" t="s">
        <v>8318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s="7" t="s">
        <v>8317</v>
      </c>
      <c r="R3665" t="s">
        <v>8318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s="7" t="s">
        <v>8317</v>
      </c>
      <c r="R3666" t="s">
        <v>8318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s="7" t="s">
        <v>8317</v>
      </c>
      <c r="R3667" t="s">
        <v>8318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s="7" t="s">
        <v>8317</v>
      </c>
      <c r="R3668" t="s">
        <v>8318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s="7" t="s">
        <v>8317</v>
      </c>
      <c r="R3669" t="s">
        <v>8318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s="7" t="s">
        <v>8317</v>
      </c>
      <c r="R3670" t="s">
        <v>8318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s="7" t="s">
        <v>8317</v>
      </c>
      <c r="R3671" t="s">
        <v>8318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s="7" t="s">
        <v>8317</v>
      </c>
      <c r="R3672" t="s">
        <v>8318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s="7" t="s">
        <v>8317</v>
      </c>
      <c r="R3673" t="s">
        <v>8318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s="7" t="s">
        <v>8317</v>
      </c>
      <c r="R3674" t="s">
        <v>8318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s="7" t="s">
        <v>8317</v>
      </c>
      <c r="R3675" t="s">
        <v>8318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s="7" t="s">
        <v>8317</v>
      </c>
      <c r="R3676" t="s">
        <v>8318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s="7" t="s">
        <v>8317</v>
      </c>
      <c r="R3677" t="s">
        <v>8318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s="7" t="s">
        <v>8317</v>
      </c>
      <c r="R3678" t="s">
        <v>8318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s="7" t="s">
        <v>8317</v>
      </c>
      <c r="R3679" t="s">
        <v>8318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s="7" t="s">
        <v>8317</v>
      </c>
      <c r="R3680" t="s">
        <v>8318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s="7" t="s">
        <v>8317</v>
      </c>
      <c r="R3681" t="s">
        <v>8318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s="7" t="s">
        <v>8317</v>
      </c>
      <c r="R3682" t="s">
        <v>8318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s="7" t="s">
        <v>8317</v>
      </c>
      <c r="R3683" t="s">
        <v>8318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s="7" t="s">
        <v>8317</v>
      </c>
      <c r="R3684" t="s">
        <v>8318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s="7" t="s">
        <v>8317</v>
      </c>
      <c r="R3685" t="s">
        <v>8318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s="7" t="s">
        <v>8317</v>
      </c>
      <c r="R3686" t="s">
        <v>8318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s="7" t="s">
        <v>8317</v>
      </c>
      <c r="R3687" t="s">
        <v>8318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s="7" t="s">
        <v>8317</v>
      </c>
      <c r="R3688" t="s">
        <v>8318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s="7" t="s">
        <v>8317</v>
      </c>
      <c r="R3689" t="s">
        <v>8318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s="7" t="s">
        <v>8317</v>
      </c>
      <c r="R3690" t="s">
        <v>8318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s="7" t="s">
        <v>8317</v>
      </c>
      <c r="R3691" t="s">
        <v>8318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s="7" t="s">
        <v>8317</v>
      </c>
      <c r="R3692" t="s">
        <v>8318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s="7" t="s">
        <v>8317</v>
      </c>
      <c r="R3693" t="s">
        <v>8318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s="7" t="s">
        <v>8317</v>
      </c>
      <c r="R3694" t="s">
        <v>8318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s="7" t="s">
        <v>8317</v>
      </c>
      <c r="R3695" t="s">
        <v>8318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s="7" t="s">
        <v>8317</v>
      </c>
      <c r="R3696" t="s">
        <v>8318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s="7" t="s">
        <v>8317</v>
      </c>
      <c r="R3697" t="s">
        <v>8318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s="7" t="s">
        <v>8317</v>
      </c>
      <c r="R3698" t="s">
        <v>8318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s="7" t="s">
        <v>8317</v>
      </c>
      <c r="R3699" t="s">
        <v>8318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s="7" t="s">
        <v>8317</v>
      </c>
      <c r="R3700" t="s">
        <v>8318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s="7" t="s">
        <v>8317</v>
      </c>
      <c r="R3701" t="s">
        <v>8318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s="7" t="s">
        <v>8317</v>
      </c>
      <c r="R3702" t="s">
        <v>8318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s="7" t="s">
        <v>8317</v>
      </c>
      <c r="R3703" t="s">
        <v>8318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s="7" t="s">
        <v>8317</v>
      </c>
      <c r="R3704" t="s">
        <v>8318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s="7" t="s">
        <v>8317</v>
      </c>
      <c r="R3705" t="s">
        <v>8318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s="7" t="s">
        <v>8317</v>
      </c>
      <c r="R3706" t="s">
        <v>8318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s="7" t="s">
        <v>8317</v>
      </c>
      <c r="R3707" t="s">
        <v>8318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s="7" t="s">
        <v>8317</v>
      </c>
      <c r="R3708" t="s">
        <v>8318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s="7" t="s">
        <v>8317</v>
      </c>
      <c r="R3709" t="s">
        <v>8318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s="7" t="s">
        <v>8317</v>
      </c>
      <c r="R3710" t="s">
        <v>8318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s="7" t="s">
        <v>8317</v>
      </c>
      <c r="R3711" t="s">
        <v>8318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s="7" t="s">
        <v>8317</v>
      </c>
      <c r="R3712" t="s">
        <v>8318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s="7" t="s">
        <v>8317</v>
      </c>
      <c r="R3713" t="s">
        <v>8318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E3714/L3714</f>
        <v>110.86538461538461</v>
      </c>
      <c r="Q3714" s="7" t="s">
        <v>8317</v>
      </c>
      <c r="R3714" t="s">
        <v>8318</v>
      </c>
      <c r="S3714" s="11">
        <f t="shared" ref="S3714:S3777" si="234">(((J3714/60)/60)/24)+DATE(1970,1,1)</f>
        <v>42134.172071759262</v>
      </c>
      <c r="T3714" s="11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s="7" t="s">
        <v>8317</v>
      </c>
      <c r="R3715" t="s">
        <v>8318</v>
      </c>
      <c r="S3715" s="11">
        <f t="shared" si="234"/>
        <v>42505.738032407404</v>
      </c>
      <c r="T3715" s="11">
        <f t="shared" si="235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s="7" t="s">
        <v>8317</v>
      </c>
      <c r="R3716" t="s">
        <v>8318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s="7" t="s">
        <v>8317</v>
      </c>
      <c r="R3717" t="s">
        <v>8318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s="7" t="s">
        <v>8317</v>
      </c>
      <c r="R3718" t="s">
        <v>8318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s="7" t="s">
        <v>8317</v>
      </c>
      <c r="R3719" t="s">
        <v>8318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s="7" t="s">
        <v>8317</v>
      </c>
      <c r="R3720" t="s">
        <v>8318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s="7" t="s">
        <v>8317</v>
      </c>
      <c r="R3721" t="s">
        <v>8318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s="7" t="s">
        <v>8317</v>
      </c>
      <c r="R3722" t="s">
        <v>8318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s="7" t="s">
        <v>8317</v>
      </c>
      <c r="R3723" t="s">
        <v>8318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s="7" t="s">
        <v>8317</v>
      </c>
      <c r="R3724" t="s">
        <v>8318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s="7" t="s">
        <v>8317</v>
      </c>
      <c r="R3725" t="s">
        <v>8318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s="7" t="s">
        <v>8317</v>
      </c>
      <c r="R3726" t="s">
        <v>8318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s="7" t="s">
        <v>8317</v>
      </c>
      <c r="R3727" t="s">
        <v>8318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s="7" t="s">
        <v>8317</v>
      </c>
      <c r="R3728" t="s">
        <v>8318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s="7" t="s">
        <v>8317</v>
      </c>
      <c r="R3729" t="s">
        <v>8318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s="7" t="s">
        <v>8317</v>
      </c>
      <c r="R3730" t="s">
        <v>8318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s="7" t="s">
        <v>8317</v>
      </c>
      <c r="R3731" t="s">
        <v>8318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s="7" t="s">
        <v>8317</v>
      </c>
      <c r="R3732" t="s">
        <v>8318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s="7" t="s">
        <v>8317</v>
      </c>
      <c r="R3733" t="s">
        <v>8318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s="7" t="s">
        <v>8317</v>
      </c>
      <c r="R3734" t="s">
        <v>8318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s="7" t="s">
        <v>8317</v>
      </c>
      <c r="R3735" t="s">
        <v>8318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s="7" t="s">
        <v>8317</v>
      </c>
      <c r="R3736" t="s">
        <v>8318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s="7" t="s">
        <v>8317</v>
      </c>
      <c r="R3737" t="s">
        <v>8318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s="7" t="s">
        <v>8317</v>
      </c>
      <c r="R3738" t="s">
        <v>8318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s="7" t="s">
        <v>8317</v>
      </c>
      <c r="R3739" t="s">
        <v>8318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s="7" t="s">
        <v>8317</v>
      </c>
      <c r="R3740" t="s">
        <v>8318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s="7" t="s">
        <v>8317</v>
      </c>
      <c r="R3741" t="s">
        <v>8318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s="7" t="s">
        <v>8317</v>
      </c>
      <c r="R3742" t="s">
        <v>8318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s="7" t="s">
        <v>8317</v>
      </c>
      <c r="R3743" t="s">
        <v>8318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s="7" t="s">
        <v>8317</v>
      </c>
      <c r="R3744" t="s">
        <v>8318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s="7" t="s">
        <v>8317</v>
      </c>
      <c r="R3745" t="s">
        <v>8318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s="7" t="s">
        <v>8317</v>
      </c>
      <c r="R3746" t="s">
        <v>8318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s="7" t="s">
        <v>8317</v>
      </c>
      <c r="R3747" t="s">
        <v>8318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s="7" t="s">
        <v>8317</v>
      </c>
      <c r="R3748" t="s">
        <v>8318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s="7" t="s">
        <v>8317</v>
      </c>
      <c r="R3749" t="s">
        <v>8318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s="7" t="s">
        <v>8317</v>
      </c>
      <c r="R3750" t="s">
        <v>8359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s="7" t="s">
        <v>8317</v>
      </c>
      <c r="R3751" t="s">
        <v>8359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s="7" t="s">
        <v>8317</v>
      </c>
      <c r="R3752" t="s">
        <v>8359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s="7" t="s">
        <v>8317</v>
      </c>
      <c r="R3753" t="s">
        <v>8359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s="7" t="s">
        <v>8317</v>
      </c>
      <c r="R3754" t="s">
        <v>8359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s="7" t="s">
        <v>8317</v>
      </c>
      <c r="R3755" t="s">
        <v>8359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s="7" t="s">
        <v>8317</v>
      </c>
      <c r="R3756" t="s">
        <v>8359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s="7" t="s">
        <v>8317</v>
      </c>
      <c r="R3757" t="s">
        <v>8359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s="7" t="s">
        <v>8317</v>
      </c>
      <c r="R3758" t="s">
        <v>8359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s="7" t="s">
        <v>8317</v>
      </c>
      <c r="R3759" t="s">
        <v>8359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s="7" t="s">
        <v>8317</v>
      </c>
      <c r="R3760" t="s">
        <v>8359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s="7" t="s">
        <v>8317</v>
      </c>
      <c r="R3761" t="s">
        <v>8359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s="7" t="s">
        <v>8317</v>
      </c>
      <c r="R3762" t="s">
        <v>8359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s="7" t="s">
        <v>8317</v>
      </c>
      <c r="R3763" t="s">
        <v>8359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s="7" t="s">
        <v>8317</v>
      </c>
      <c r="R3764" t="s">
        <v>8359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s="7" t="s">
        <v>8317</v>
      </c>
      <c r="R3765" t="s">
        <v>8359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s="7" t="s">
        <v>8317</v>
      </c>
      <c r="R3766" t="s">
        <v>8359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s="7" t="s">
        <v>8317</v>
      </c>
      <c r="R3767" t="s">
        <v>8359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s="7" t="s">
        <v>8317</v>
      </c>
      <c r="R3768" t="s">
        <v>8359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s="7" t="s">
        <v>8317</v>
      </c>
      <c r="R3769" t="s">
        <v>8359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s="7" t="s">
        <v>8317</v>
      </c>
      <c r="R3770" t="s">
        <v>8359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s="7" t="s">
        <v>8317</v>
      </c>
      <c r="R3771" t="s">
        <v>8359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s="7" t="s">
        <v>8317</v>
      </c>
      <c r="R3772" t="s">
        <v>8359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s="7" t="s">
        <v>8317</v>
      </c>
      <c r="R3773" t="s">
        <v>8359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s="7" t="s">
        <v>8317</v>
      </c>
      <c r="R3774" t="s">
        <v>8359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s="7" t="s">
        <v>8317</v>
      </c>
      <c r="R3775" t="s">
        <v>8359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s="7" t="s">
        <v>8317</v>
      </c>
      <c r="R3776" t="s">
        <v>8359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s="7" t="s">
        <v>8317</v>
      </c>
      <c r="R3777" t="s">
        <v>8359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E3778/L3778</f>
        <v>90.819148936170208</v>
      </c>
      <c r="Q3778" s="7" t="s">
        <v>8317</v>
      </c>
      <c r="R3778" t="s">
        <v>8359</v>
      </c>
      <c r="S3778" s="11">
        <f t="shared" ref="S3778:S3841" si="238">(((J3778/60)/60)/24)+DATE(1970,1,1)</f>
        <v>41814.367800925924</v>
      </c>
      <c r="T3778" s="11">
        <f t="shared" ref="T3778:T3841" si="239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s="7" t="s">
        <v>8317</v>
      </c>
      <c r="R3779" t="s">
        <v>8359</v>
      </c>
      <c r="S3779" s="11">
        <f t="shared" si="238"/>
        <v>41887.111354166671</v>
      </c>
      <c r="T3779" s="11">
        <f t="shared" si="239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s="7" t="s">
        <v>8317</v>
      </c>
      <c r="R3780" t="s">
        <v>8359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s="7" t="s">
        <v>8317</v>
      </c>
      <c r="R3781" t="s">
        <v>8359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s="7" t="s">
        <v>8317</v>
      </c>
      <c r="R3782" t="s">
        <v>8359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s="7" t="s">
        <v>8317</v>
      </c>
      <c r="R3783" t="s">
        <v>8359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s="7" t="s">
        <v>8317</v>
      </c>
      <c r="R3784" t="s">
        <v>8359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s="7" t="s">
        <v>8317</v>
      </c>
      <c r="R3785" t="s">
        <v>8359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s="7" t="s">
        <v>8317</v>
      </c>
      <c r="R3786" t="s">
        <v>8359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s="7" t="s">
        <v>8317</v>
      </c>
      <c r="R3787" t="s">
        <v>8359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s="7" t="s">
        <v>8317</v>
      </c>
      <c r="R3788" t="s">
        <v>8359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s="7" t="s">
        <v>8317</v>
      </c>
      <c r="R3789" t="s">
        <v>8359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s="7" t="s">
        <v>8317</v>
      </c>
      <c r="R3790" t="s">
        <v>8359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s="7" t="s">
        <v>8317</v>
      </c>
      <c r="R3791" t="s">
        <v>8359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s="7" t="s">
        <v>8317</v>
      </c>
      <c r="R3792" t="s">
        <v>8359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s="7" t="s">
        <v>8317</v>
      </c>
      <c r="R3793" t="s">
        <v>8359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s="7" t="s">
        <v>8317</v>
      </c>
      <c r="R3794" t="s">
        <v>8359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s="7" t="s">
        <v>8317</v>
      </c>
      <c r="R3795" t="s">
        <v>8359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s="7" t="s">
        <v>8317</v>
      </c>
      <c r="R3796" t="s">
        <v>8359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s="7" t="s">
        <v>8317</v>
      </c>
      <c r="R3797" t="s">
        <v>8359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s="7" t="s">
        <v>8317</v>
      </c>
      <c r="R3798" t="s">
        <v>8359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s="7" t="s">
        <v>8317</v>
      </c>
      <c r="R3799" t="s">
        <v>8359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s="7" t="s">
        <v>8317</v>
      </c>
      <c r="R3800" t="s">
        <v>8359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s="7" t="s">
        <v>8317</v>
      </c>
      <c r="R3801" t="s">
        <v>8359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s="7" t="s">
        <v>8317</v>
      </c>
      <c r="R3802" t="s">
        <v>8359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s="7" t="s">
        <v>8317</v>
      </c>
      <c r="R3803" t="s">
        <v>8359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s="7" t="s">
        <v>8317</v>
      </c>
      <c r="R3804" t="s">
        <v>8359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s="7" t="s">
        <v>8317</v>
      </c>
      <c r="R3805" t="s">
        <v>8359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s="7" t="s">
        <v>8317</v>
      </c>
      <c r="R3806" t="s">
        <v>8359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s="7" t="s">
        <v>8317</v>
      </c>
      <c r="R3807" t="s">
        <v>8359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s="7" t="s">
        <v>8317</v>
      </c>
      <c r="R3808" t="s">
        <v>8359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s="7" t="s">
        <v>8317</v>
      </c>
      <c r="R3809" t="s">
        <v>8359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s="7" t="s">
        <v>8317</v>
      </c>
      <c r="R3810" t="s">
        <v>8318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s="7" t="s">
        <v>8317</v>
      </c>
      <c r="R3811" t="s">
        <v>8318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s="7" t="s">
        <v>8317</v>
      </c>
      <c r="R3812" t="s">
        <v>8318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s="7" t="s">
        <v>8317</v>
      </c>
      <c r="R3813" t="s">
        <v>8318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s="7" t="s">
        <v>8317</v>
      </c>
      <c r="R3814" t="s">
        <v>8318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s="7" t="s">
        <v>8317</v>
      </c>
      <c r="R3815" t="s">
        <v>8318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s="7" t="s">
        <v>8317</v>
      </c>
      <c r="R3816" t="s">
        <v>8318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s="7" t="s">
        <v>8317</v>
      </c>
      <c r="R3817" t="s">
        <v>8318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s="7" t="s">
        <v>8317</v>
      </c>
      <c r="R3818" t="s">
        <v>8318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s="7" t="s">
        <v>8317</v>
      </c>
      <c r="R3819" t="s">
        <v>8318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s="7" t="s">
        <v>8317</v>
      </c>
      <c r="R3820" t="s">
        <v>8318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s="7" t="s">
        <v>8317</v>
      </c>
      <c r="R3821" t="s">
        <v>8318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s="7" t="s">
        <v>8317</v>
      </c>
      <c r="R3822" t="s">
        <v>8318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s="7" t="s">
        <v>8317</v>
      </c>
      <c r="R3823" t="s">
        <v>8318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s="7" t="s">
        <v>8317</v>
      </c>
      <c r="R3824" t="s">
        <v>8318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s="7" t="s">
        <v>8317</v>
      </c>
      <c r="R3825" t="s">
        <v>8318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s="7" t="s">
        <v>8317</v>
      </c>
      <c r="R3826" t="s">
        <v>8318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s="7" t="s">
        <v>8317</v>
      </c>
      <c r="R3827" t="s">
        <v>8318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s="7" t="s">
        <v>8317</v>
      </c>
      <c r="R3828" t="s">
        <v>8318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s="7" t="s">
        <v>8317</v>
      </c>
      <c r="R3829" t="s">
        <v>8318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s="7" t="s">
        <v>8317</v>
      </c>
      <c r="R3830" t="s">
        <v>8318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s="7" t="s">
        <v>8317</v>
      </c>
      <c r="R3831" t="s">
        <v>8318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s="7" t="s">
        <v>8317</v>
      </c>
      <c r="R3832" t="s">
        <v>8318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s="7" t="s">
        <v>8317</v>
      </c>
      <c r="R3833" t="s">
        <v>8318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s="7" t="s">
        <v>8317</v>
      </c>
      <c r="R3834" t="s">
        <v>8318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s="7" t="s">
        <v>8317</v>
      </c>
      <c r="R3835" t="s">
        <v>8318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s="7" t="s">
        <v>8317</v>
      </c>
      <c r="R3836" t="s">
        <v>8318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s="7" t="s">
        <v>8317</v>
      </c>
      <c r="R3837" t="s">
        <v>8318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s="7" t="s">
        <v>8317</v>
      </c>
      <c r="R3838" t="s">
        <v>8318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s="7" t="s">
        <v>8317</v>
      </c>
      <c r="R3839" t="s">
        <v>8318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s="7" t="s">
        <v>8317</v>
      </c>
      <c r="R3840" t="s">
        <v>8318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s="7" t="s">
        <v>8317</v>
      </c>
      <c r="R3841" t="s">
        <v>8318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E3842/L3842</f>
        <v>21.666666666666668</v>
      </c>
      <c r="Q3842" s="7" t="s">
        <v>8317</v>
      </c>
      <c r="R3842" t="s">
        <v>8318</v>
      </c>
      <c r="S3842" s="11">
        <f t="shared" ref="S3842:S3905" si="242">(((J3842/60)/60)/24)+DATE(1970,1,1)</f>
        <v>42432.701724537037</v>
      </c>
      <c r="T3842" s="11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s="7" t="s">
        <v>8317</v>
      </c>
      <c r="R3843" t="s">
        <v>8318</v>
      </c>
      <c r="S3843" s="11">
        <f t="shared" si="242"/>
        <v>41780.785729166666</v>
      </c>
      <c r="T3843" s="11">
        <f t="shared" si="243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s="7" t="s">
        <v>8317</v>
      </c>
      <c r="R3844" t="s">
        <v>8318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s="7" t="s">
        <v>8317</v>
      </c>
      <c r="R3845" t="s">
        <v>8318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s="7" t="s">
        <v>8317</v>
      </c>
      <c r="R3846" t="s">
        <v>8318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s="7" t="s">
        <v>8317</v>
      </c>
      <c r="R3847" t="s">
        <v>8318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s="7" t="s">
        <v>8317</v>
      </c>
      <c r="R3848" t="s">
        <v>8318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s="7" t="s">
        <v>8317</v>
      </c>
      <c r="R3849" t="s">
        <v>8318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s="7" t="s">
        <v>8317</v>
      </c>
      <c r="R3850" t="s">
        <v>8318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s="7" t="s">
        <v>8317</v>
      </c>
      <c r="R3851" t="s">
        <v>8318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s="7" t="s">
        <v>8317</v>
      </c>
      <c r="R3852" t="s">
        <v>8318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s="7" t="s">
        <v>8317</v>
      </c>
      <c r="R3853" t="s">
        <v>8318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s="7" t="s">
        <v>8317</v>
      </c>
      <c r="R3854" t="s">
        <v>8318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s="7" t="s">
        <v>8317</v>
      </c>
      <c r="R3855" t="s">
        <v>8318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s="7" t="s">
        <v>8317</v>
      </c>
      <c r="R3856" t="s">
        <v>8318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s="7" t="s">
        <v>8317</v>
      </c>
      <c r="R3857" t="s">
        <v>8318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s="7" t="s">
        <v>8317</v>
      </c>
      <c r="R3858" t="s">
        <v>8318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s="7" t="s">
        <v>8317</v>
      </c>
      <c r="R3859" t="s">
        <v>8318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s="7" t="s">
        <v>8317</v>
      </c>
      <c r="R3860" t="s">
        <v>8318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s="7" t="s">
        <v>8317</v>
      </c>
      <c r="R3861" t="s">
        <v>8318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s="7" t="s">
        <v>8317</v>
      </c>
      <c r="R3862" t="s">
        <v>8318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s="7" t="s">
        <v>8317</v>
      </c>
      <c r="R3863" t="s">
        <v>8318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s="7" t="s">
        <v>8317</v>
      </c>
      <c r="R3864" t="s">
        <v>8318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s="7" t="s">
        <v>8317</v>
      </c>
      <c r="R3865" t="s">
        <v>8318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s="7" t="s">
        <v>8317</v>
      </c>
      <c r="R3866" t="s">
        <v>8318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s="7" t="s">
        <v>8317</v>
      </c>
      <c r="R3867" t="s">
        <v>8318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s="7" t="s">
        <v>8317</v>
      </c>
      <c r="R3868" t="s">
        <v>8318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s="7" t="s">
        <v>8317</v>
      </c>
      <c r="R3869" t="s">
        <v>8318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s="7" t="s">
        <v>8317</v>
      </c>
      <c r="R3870" t="s">
        <v>8359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s="7" t="s">
        <v>8317</v>
      </c>
      <c r="R3871" t="s">
        <v>8359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s="7" t="s">
        <v>8317</v>
      </c>
      <c r="R3872" t="s">
        <v>8359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s="7" t="s">
        <v>8317</v>
      </c>
      <c r="R3873" t="s">
        <v>8359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s="7" t="s">
        <v>8317</v>
      </c>
      <c r="R3874" t="s">
        <v>8359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s="7" t="s">
        <v>8317</v>
      </c>
      <c r="R3875" t="s">
        <v>8359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s="7" t="s">
        <v>8317</v>
      </c>
      <c r="R3876" t="s">
        <v>8359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s="7" t="s">
        <v>8317</v>
      </c>
      <c r="R3877" t="s">
        <v>8359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s="7" t="s">
        <v>8317</v>
      </c>
      <c r="R3878" t="s">
        <v>8359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s="7" t="s">
        <v>8317</v>
      </c>
      <c r="R3879" t="s">
        <v>8359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s="7" t="s">
        <v>8317</v>
      </c>
      <c r="R3880" t="s">
        <v>8359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s="7" t="s">
        <v>8317</v>
      </c>
      <c r="R3881" t="s">
        <v>8359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s="7" t="s">
        <v>8317</v>
      </c>
      <c r="R3882" t="s">
        <v>8359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s="7" t="s">
        <v>8317</v>
      </c>
      <c r="R3883" t="s">
        <v>8359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s="7" t="s">
        <v>8317</v>
      </c>
      <c r="R3884" t="s">
        <v>8359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s="7" t="s">
        <v>8317</v>
      </c>
      <c r="R3885" t="s">
        <v>8359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s="7" t="s">
        <v>8317</v>
      </c>
      <c r="R3886" t="s">
        <v>8359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s="7" t="s">
        <v>8317</v>
      </c>
      <c r="R3887" t="s">
        <v>8359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s="7" t="s">
        <v>8317</v>
      </c>
      <c r="R3888" t="s">
        <v>8359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s="7" t="s">
        <v>8317</v>
      </c>
      <c r="R3889" t="s">
        <v>8359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s="7" t="s">
        <v>8317</v>
      </c>
      <c r="R3890" t="s">
        <v>8318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s="7" t="s">
        <v>8317</v>
      </c>
      <c r="R3891" t="s">
        <v>8318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s="7" t="s">
        <v>8317</v>
      </c>
      <c r="R3892" t="s">
        <v>8318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s="7" t="s">
        <v>8317</v>
      </c>
      <c r="R3893" t="s">
        <v>8318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7" t="s">
        <v>8317</v>
      </c>
      <c r="R3894" t="s">
        <v>8318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s="7" t="s">
        <v>8317</v>
      </c>
      <c r="R3895" t="s">
        <v>8318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s="7" t="s">
        <v>8317</v>
      </c>
      <c r="R3896" t="s">
        <v>8318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s="7" t="s">
        <v>8317</v>
      </c>
      <c r="R3897" t="s">
        <v>8318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s="7" t="s">
        <v>8317</v>
      </c>
      <c r="R3898" t="s">
        <v>8318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s="7" t="s">
        <v>8317</v>
      </c>
      <c r="R3899" t="s">
        <v>8318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s="7" t="s">
        <v>8317</v>
      </c>
      <c r="R3900" t="s">
        <v>8318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s="7" t="s">
        <v>8317</v>
      </c>
      <c r="R3901" t="s">
        <v>8318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s="7" t="s">
        <v>8317</v>
      </c>
      <c r="R3902" t="s">
        <v>8318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s="7" t="s">
        <v>8317</v>
      </c>
      <c r="R3903" t="s">
        <v>8318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s="7" t="s">
        <v>8317</v>
      </c>
      <c r="R3904" t="s">
        <v>8318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s="7" t="s">
        <v>8317</v>
      </c>
      <c r="R3905" t="s">
        <v>8318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E3906/L3906</f>
        <v>1.5</v>
      </c>
      <c r="Q3906" s="7" t="s">
        <v>8317</v>
      </c>
      <c r="R3906" t="s">
        <v>8318</v>
      </c>
      <c r="S3906" s="11">
        <f t="shared" ref="S3906:S3969" si="246">(((J3906/60)/60)/24)+DATE(1970,1,1)</f>
        <v>42095.229166666672</v>
      </c>
      <c r="T3906" s="11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s="7" t="s">
        <v>8317</v>
      </c>
      <c r="R3907" t="s">
        <v>8318</v>
      </c>
      <c r="S3907" s="11">
        <f t="shared" si="246"/>
        <v>42124.623877314814</v>
      </c>
      <c r="T3907" s="11">
        <f t="shared" si="247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s="7" t="s">
        <v>8317</v>
      </c>
      <c r="R3908" t="s">
        <v>8318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s="7" t="s">
        <v>8317</v>
      </c>
      <c r="R3909" t="s">
        <v>8318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s="7" t="s">
        <v>8317</v>
      </c>
      <c r="R3910" t="s">
        <v>8318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s="7" t="s">
        <v>8317</v>
      </c>
      <c r="R3911" t="s">
        <v>8318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s="7" t="s">
        <v>8317</v>
      </c>
      <c r="R3912" t="s">
        <v>8318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s="7" t="s">
        <v>8317</v>
      </c>
      <c r="R3913" t="s">
        <v>8318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s="7" t="s">
        <v>8317</v>
      </c>
      <c r="R3914" t="s">
        <v>8318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s="7" t="s">
        <v>8317</v>
      </c>
      <c r="R3915" t="s">
        <v>8318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s="7" t="s">
        <v>8317</v>
      </c>
      <c r="R3916" t="s">
        <v>8318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s="7" t="s">
        <v>8317</v>
      </c>
      <c r="R3917" t="s">
        <v>8318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s="7" t="s">
        <v>8317</v>
      </c>
      <c r="R3918" t="s">
        <v>8318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s="7" t="s">
        <v>8317</v>
      </c>
      <c r="R3919" t="s">
        <v>8318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s="7" t="s">
        <v>8317</v>
      </c>
      <c r="R3920" t="s">
        <v>8318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s="7" t="s">
        <v>8317</v>
      </c>
      <c r="R3921" t="s">
        <v>8318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s="7" t="s">
        <v>8317</v>
      </c>
      <c r="R3922" t="s">
        <v>8318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7" t="s">
        <v>8317</v>
      </c>
      <c r="R3923" t="s">
        <v>8318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s="7" t="s">
        <v>8317</v>
      </c>
      <c r="R3924" t="s">
        <v>8318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s="7" t="s">
        <v>8317</v>
      </c>
      <c r="R3925" t="s">
        <v>8318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s="7" t="s">
        <v>8317</v>
      </c>
      <c r="R3926" t="s">
        <v>8318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s="7" t="s">
        <v>8317</v>
      </c>
      <c r="R3927" t="s">
        <v>8318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s="7" t="s">
        <v>8317</v>
      </c>
      <c r="R3928" t="s">
        <v>8318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s="7" t="s">
        <v>8317</v>
      </c>
      <c r="R3929" t="s">
        <v>8318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s="7" t="s">
        <v>8317</v>
      </c>
      <c r="R3930" t="s">
        <v>8318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s="7" t="s">
        <v>8317</v>
      </c>
      <c r="R3931" t="s">
        <v>8318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s="7" t="s">
        <v>8317</v>
      </c>
      <c r="R3932" t="s">
        <v>8318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s="7" t="s">
        <v>8317</v>
      </c>
      <c r="R3933" t="s">
        <v>8318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s="7" t="s">
        <v>8317</v>
      </c>
      <c r="R3934" t="s">
        <v>8318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s="7" t="s">
        <v>8317</v>
      </c>
      <c r="R3935" t="s">
        <v>8318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s="7" t="s">
        <v>8317</v>
      </c>
      <c r="R3936" t="s">
        <v>8318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s="7" t="s">
        <v>8317</v>
      </c>
      <c r="R3937" t="s">
        <v>8318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7" t="s">
        <v>8317</v>
      </c>
      <c r="R3938" t="s">
        <v>8318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s="7" t="s">
        <v>8317</v>
      </c>
      <c r="R3939" t="s">
        <v>8318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s="7" t="s">
        <v>8317</v>
      </c>
      <c r="R3940" t="s">
        <v>8318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s="7" t="s">
        <v>8317</v>
      </c>
      <c r="R3941" t="s">
        <v>8318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s="7" t="s">
        <v>8317</v>
      </c>
      <c r="R3942" t="s">
        <v>8318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s="7" t="s">
        <v>8317</v>
      </c>
      <c r="R3943" t="s">
        <v>8318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s="7" t="s">
        <v>8317</v>
      </c>
      <c r="R3944" t="s">
        <v>8318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s="7" t="s">
        <v>8317</v>
      </c>
      <c r="R3945" t="s">
        <v>8318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s="7" t="s">
        <v>8317</v>
      </c>
      <c r="R3946" t="s">
        <v>8318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s="7" t="s">
        <v>8317</v>
      </c>
      <c r="R3947" t="s">
        <v>8318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s="7" t="s">
        <v>8317</v>
      </c>
      <c r="R3948" t="s">
        <v>8318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s="7" t="s">
        <v>8317</v>
      </c>
      <c r="R3949" t="s">
        <v>8318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s="7" t="s">
        <v>8317</v>
      </c>
      <c r="R3950" t="s">
        <v>8318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s="7" t="s">
        <v>8317</v>
      </c>
      <c r="R3951" t="s">
        <v>8318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s="7" t="s">
        <v>8317</v>
      </c>
      <c r="R3952" t="s">
        <v>8318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s="7" t="s">
        <v>8317</v>
      </c>
      <c r="R3953" t="s">
        <v>8318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s="7" t="s">
        <v>8317</v>
      </c>
      <c r="R3954" t="s">
        <v>8318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s="7" t="s">
        <v>8317</v>
      </c>
      <c r="R3955" t="s">
        <v>8318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7" t="s">
        <v>8317</v>
      </c>
      <c r="R3956" t="s">
        <v>8318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s="7" t="s">
        <v>8317</v>
      </c>
      <c r="R3957" t="s">
        <v>8318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s="7" t="s">
        <v>8317</v>
      </c>
      <c r="R3958" t="s">
        <v>8318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s="7" t="s">
        <v>8317</v>
      </c>
      <c r="R3959" t="s">
        <v>8318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s="7" t="s">
        <v>8317</v>
      </c>
      <c r="R3960" t="s">
        <v>8318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s="7" t="s">
        <v>8317</v>
      </c>
      <c r="R3961" t="s">
        <v>8318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s="7" t="s">
        <v>8317</v>
      </c>
      <c r="R3962" t="s">
        <v>8318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s="7" t="s">
        <v>8317</v>
      </c>
      <c r="R3963" t="s">
        <v>8318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s="7" t="s">
        <v>8317</v>
      </c>
      <c r="R3964" t="s">
        <v>8318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7" t="s">
        <v>8317</v>
      </c>
      <c r="R3965" t="s">
        <v>8318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s="7" t="s">
        <v>8317</v>
      </c>
      <c r="R3966" t="s">
        <v>8318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s="7" t="s">
        <v>8317</v>
      </c>
      <c r="R3967" t="s">
        <v>8318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s="7" t="s">
        <v>8317</v>
      </c>
      <c r="R3968" t="s">
        <v>8318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s="7" t="s">
        <v>8317</v>
      </c>
      <c r="R3969" t="s">
        <v>8318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E3970/L3970</f>
        <v>47.909090909090907</v>
      </c>
      <c r="Q3970" s="7" t="s">
        <v>8317</v>
      </c>
      <c r="R3970" t="s">
        <v>8318</v>
      </c>
      <c r="S3970" s="11">
        <f t="shared" ref="S3970:S4033" si="250">(((J3970/60)/60)/24)+DATE(1970,1,1)</f>
        <v>42452.815659722226</v>
      </c>
      <c r="T3970" s="11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s="7" t="s">
        <v>8317</v>
      </c>
      <c r="R3971" t="s">
        <v>8318</v>
      </c>
      <c r="S3971" s="11">
        <f t="shared" si="250"/>
        <v>42601.854699074072</v>
      </c>
      <c r="T3971" s="11">
        <f t="shared" si="251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s="7" t="s">
        <v>8317</v>
      </c>
      <c r="R3972" t="s">
        <v>8318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s="7" t="s">
        <v>8317</v>
      </c>
      <c r="R3973" t="s">
        <v>8318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s="7" t="s">
        <v>8317</v>
      </c>
      <c r="R3974" t="s">
        <v>8318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s="7" t="s">
        <v>8317</v>
      </c>
      <c r="R3975" t="s">
        <v>8318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s="7" t="s">
        <v>8317</v>
      </c>
      <c r="R3976" t="s">
        <v>8318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7" t="s">
        <v>8317</v>
      </c>
      <c r="R3977" t="s">
        <v>8318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s="7" t="s">
        <v>8317</v>
      </c>
      <c r="R3978" t="s">
        <v>8318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s="7" t="s">
        <v>8317</v>
      </c>
      <c r="R3979" t="s">
        <v>8318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s="7" t="s">
        <v>8317</v>
      </c>
      <c r="R3980" t="s">
        <v>8318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s="7" t="s">
        <v>8317</v>
      </c>
      <c r="R3981" t="s">
        <v>8318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s="7" t="s">
        <v>8317</v>
      </c>
      <c r="R3982" t="s">
        <v>8318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s="7" t="s">
        <v>8317</v>
      </c>
      <c r="R3983" t="s">
        <v>8318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s="7" t="s">
        <v>8317</v>
      </c>
      <c r="R3984" t="s">
        <v>8318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s="7" t="s">
        <v>8317</v>
      </c>
      <c r="R3985" t="s">
        <v>8318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s="7" t="s">
        <v>8317</v>
      </c>
      <c r="R3986" t="s">
        <v>8318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s="7" t="s">
        <v>8317</v>
      </c>
      <c r="R3987" t="s">
        <v>8318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s="7" t="s">
        <v>8317</v>
      </c>
      <c r="R3988" t="s">
        <v>8318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s="7" t="s">
        <v>8317</v>
      </c>
      <c r="R3989" t="s">
        <v>8318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s="7" t="s">
        <v>8317</v>
      </c>
      <c r="R3990" t="s">
        <v>8318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s="7" t="s">
        <v>8317</v>
      </c>
      <c r="R3991" t="s">
        <v>8318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s="7" t="s">
        <v>8317</v>
      </c>
      <c r="R3992" t="s">
        <v>8318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s="7" t="s">
        <v>8317</v>
      </c>
      <c r="R3993" t="s">
        <v>8318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s="7" t="s">
        <v>8317</v>
      </c>
      <c r="R3994" t="s">
        <v>8318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s="7" t="s">
        <v>8317</v>
      </c>
      <c r="R3995" t="s">
        <v>8318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s="7" t="s">
        <v>8317</v>
      </c>
      <c r="R3996" t="s">
        <v>8318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s="7" t="s">
        <v>8317</v>
      </c>
      <c r="R3997" t="s">
        <v>8318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s="7" t="s">
        <v>8317</v>
      </c>
      <c r="R3998" t="s">
        <v>8318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s="7" t="s">
        <v>8317</v>
      </c>
      <c r="R3999" t="s">
        <v>8318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s="7" t="s">
        <v>8317</v>
      </c>
      <c r="R4000" t="s">
        <v>8318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s="7" t="s">
        <v>8317</v>
      </c>
      <c r="R4001" t="s">
        <v>8318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s="7" t="s">
        <v>8317</v>
      </c>
      <c r="R4002" t="s">
        <v>8318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s="7" t="s">
        <v>8317</v>
      </c>
      <c r="R4003" t="s">
        <v>8318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s="7" t="s">
        <v>8317</v>
      </c>
      <c r="R4004" t="s">
        <v>8318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s="7" t="s">
        <v>8317</v>
      </c>
      <c r="R4005" t="s">
        <v>8318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s="7" t="s">
        <v>8317</v>
      </c>
      <c r="R4006" t="s">
        <v>8318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s="7" t="s">
        <v>8317</v>
      </c>
      <c r="R4007" t="s">
        <v>8318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s="7" t="s">
        <v>8317</v>
      </c>
      <c r="R4008" t="s">
        <v>8318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s="7" t="s">
        <v>8317</v>
      </c>
      <c r="R4009" t="s">
        <v>8318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s="7" t="s">
        <v>8317</v>
      </c>
      <c r="R4010" t="s">
        <v>8318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s="7" t="s">
        <v>8317</v>
      </c>
      <c r="R4011" t="s">
        <v>8318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s="7" t="s">
        <v>8317</v>
      </c>
      <c r="R4012" t="s">
        <v>8318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s="7" t="s">
        <v>8317</v>
      </c>
      <c r="R4013" t="s">
        <v>8318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s="7" t="s">
        <v>8317</v>
      </c>
      <c r="R4014" t="s">
        <v>8318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s="7" t="s">
        <v>8317</v>
      </c>
      <c r="R4015" t="s">
        <v>8318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s="7" t="s">
        <v>8317</v>
      </c>
      <c r="R4016" t="s">
        <v>8318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s="7" t="s">
        <v>8317</v>
      </c>
      <c r="R4017" t="s">
        <v>8318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s="7" t="s">
        <v>8317</v>
      </c>
      <c r="R4018" t="s">
        <v>8318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s="7" t="s">
        <v>8317</v>
      </c>
      <c r="R4019" t="s">
        <v>8318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s="7" t="s">
        <v>8317</v>
      </c>
      <c r="R4020" t="s">
        <v>8318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s="7" t="s">
        <v>8317</v>
      </c>
      <c r="R4021" t="s">
        <v>8318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s="7" t="s">
        <v>8317</v>
      </c>
      <c r="R4022" t="s">
        <v>8318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s="7" t="s">
        <v>8317</v>
      </c>
      <c r="R4023" t="s">
        <v>8318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s="7" t="s">
        <v>8317</v>
      </c>
      <c r="R4024" t="s">
        <v>8318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s="7" t="s">
        <v>8317</v>
      </c>
      <c r="R4025" t="s">
        <v>8318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s="7" t="s">
        <v>8317</v>
      </c>
      <c r="R4026" t="s">
        <v>8318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s="7" t="s">
        <v>8317</v>
      </c>
      <c r="R4027" t="s">
        <v>8318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s="7" t="s">
        <v>8317</v>
      </c>
      <c r="R4028" t="s">
        <v>8318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s="7" t="s">
        <v>8317</v>
      </c>
      <c r="R4029" t="s">
        <v>8318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s="7" t="s">
        <v>8317</v>
      </c>
      <c r="R4030" t="s">
        <v>8318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7" t="s">
        <v>8317</v>
      </c>
      <c r="R4031" t="s">
        <v>8318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s="7" t="s">
        <v>8317</v>
      </c>
      <c r="R4032" t="s">
        <v>8318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s="7" t="s">
        <v>8317</v>
      </c>
      <c r="R4033" t="s">
        <v>8318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E4034/L4034</f>
        <v>59</v>
      </c>
      <c r="Q4034" s="7" t="s">
        <v>8317</v>
      </c>
      <c r="R4034" t="s">
        <v>8318</v>
      </c>
      <c r="S4034" s="11">
        <f t="shared" ref="S4034:S4097" si="254">(((J4034/60)/60)/24)+DATE(1970,1,1)</f>
        <v>42293.809212962966</v>
      </c>
      <c r="T4034" s="11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s="7" t="s">
        <v>8317</v>
      </c>
      <c r="R4035" t="s">
        <v>8318</v>
      </c>
      <c r="S4035" s="11">
        <f t="shared" si="254"/>
        <v>42614.268796296295</v>
      </c>
      <c r="T4035" s="11">
        <f t="shared" si="255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s="7" t="s">
        <v>8317</v>
      </c>
      <c r="R4036" t="s">
        <v>8318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s="7" t="s">
        <v>8317</v>
      </c>
      <c r="R4037" t="s">
        <v>8318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s="7" t="s">
        <v>8317</v>
      </c>
      <c r="R4038" t="s">
        <v>8318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s="7" t="s">
        <v>8317</v>
      </c>
      <c r="R4039" t="s">
        <v>8318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s="7" t="s">
        <v>8317</v>
      </c>
      <c r="R4040" t="s">
        <v>8318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s="7" t="s">
        <v>8317</v>
      </c>
      <c r="R4041" t="s">
        <v>8318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s="7" t="s">
        <v>8317</v>
      </c>
      <c r="R4042" t="s">
        <v>8318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s="7" t="s">
        <v>8317</v>
      </c>
      <c r="R4043" t="s">
        <v>8318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s="7" t="s">
        <v>8317</v>
      </c>
      <c r="R4044" t="s">
        <v>8318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7" t="s">
        <v>8317</v>
      </c>
      <c r="R4045" t="s">
        <v>8318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s="7" t="s">
        <v>8317</v>
      </c>
      <c r="R4046" t="s">
        <v>8318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s="7" t="s">
        <v>8317</v>
      </c>
      <c r="R4047" t="s">
        <v>8318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s="7" t="s">
        <v>8317</v>
      </c>
      <c r="R4048" t="s">
        <v>8318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s="7" t="s">
        <v>8317</v>
      </c>
      <c r="R4049" t="s">
        <v>8318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s="7" t="s">
        <v>8317</v>
      </c>
      <c r="R4050" t="s">
        <v>8318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s="7" t="s">
        <v>8317</v>
      </c>
      <c r="R4051" t="s">
        <v>8318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s="7" t="s">
        <v>8317</v>
      </c>
      <c r="R4052" t="s">
        <v>8318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7" t="s">
        <v>8317</v>
      </c>
      <c r="R4053" t="s">
        <v>8318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s="7" t="s">
        <v>8317</v>
      </c>
      <c r="R4054" t="s">
        <v>8318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s="7" t="s">
        <v>8317</v>
      </c>
      <c r="R4055" t="s">
        <v>8318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7" t="s">
        <v>8317</v>
      </c>
      <c r="R4056" t="s">
        <v>8318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s="7" t="s">
        <v>8317</v>
      </c>
      <c r="R4057" t="s">
        <v>8318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s="7" t="s">
        <v>8317</v>
      </c>
      <c r="R4058" t="s">
        <v>8318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s="7" t="s">
        <v>8317</v>
      </c>
      <c r="R4059" t="s">
        <v>8318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s="7" t="s">
        <v>8317</v>
      </c>
      <c r="R4060" t="s">
        <v>8318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s="7" t="s">
        <v>8317</v>
      </c>
      <c r="R4061" t="s">
        <v>8318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s="7" t="s">
        <v>8317</v>
      </c>
      <c r="R4062" t="s">
        <v>8318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s="7" t="s">
        <v>8317</v>
      </c>
      <c r="R4063" t="s">
        <v>8318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s="7" t="s">
        <v>8317</v>
      </c>
      <c r="R4064" t="s">
        <v>8318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s="7" t="s">
        <v>8317</v>
      </c>
      <c r="R4065" t="s">
        <v>8318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s="7" t="s">
        <v>8317</v>
      </c>
      <c r="R4066" t="s">
        <v>8318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s="7" t="s">
        <v>8317</v>
      </c>
      <c r="R4067" t="s">
        <v>8318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s="7" t="s">
        <v>8317</v>
      </c>
      <c r="R4068" t="s">
        <v>8318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s="7" t="s">
        <v>8317</v>
      </c>
      <c r="R4069" t="s">
        <v>8318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s="7" t="s">
        <v>8317</v>
      </c>
      <c r="R4070" t="s">
        <v>8318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s="7" t="s">
        <v>8317</v>
      </c>
      <c r="R4071" t="s">
        <v>8318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s="7" t="s">
        <v>8317</v>
      </c>
      <c r="R4072" t="s">
        <v>8318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s="7" t="s">
        <v>8317</v>
      </c>
      <c r="R4073" t="s">
        <v>8318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s="7" t="s">
        <v>8317</v>
      </c>
      <c r="R4074" t="s">
        <v>8318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s="7" t="s">
        <v>8317</v>
      </c>
      <c r="R4075" t="s">
        <v>8318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s="7" t="s">
        <v>8317</v>
      </c>
      <c r="R4076" t="s">
        <v>8318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s="7" t="s">
        <v>8317</v>
      </c>
      <c r="R4077" t="s">
        <v>8318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s="7" t="s">
        <v>8317</v>
      </c>
      <c r="R4078" t="s">
        <v>8318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s="7" t="s">
        <v>8317</v>
      </c>
      <c r="R4079" t="s">
        <v>8318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s="7" t="s">
        <v>8317</v>
      </c>
      <c r="R4080" t="s">
        <v>8318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s="7" t="s">
        <v>8317</v>
      </c>
      <c r="R4081" t="s">
        <v>8318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s="7" t="s">
        <v>8317</v>
      </c>
      <c r="R4082" t="s">
        <v>8318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s="7" t="s">
        <v>8317</v>
      </c>
      <c r="R4083" t="s">
        <v>8318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s="7" t="s">
        <v>8317</v>
      </c>
      <c r="R4084" t="s">
        <v>8318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s="7" t="s">
        <v>8317</v>
      </c>
      <c r="R4085" t="s">
        <v>8318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s="7" t="s">
        <v>8317</v>
      </c>
      <c r="R4086" t="s">
        <v>8318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s="7" t="s">
        <v>8317</v>
      </c>
      <c r="R4087" t="s">
        <v>8318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s="7" t="s">
        <v>8317</v>
      </c>
      <c r="R4088" t="s">
        <v>8318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s="7" t="s">
        <v>8317</v>
      </c>
      <c r="R4089" t="s">
        <v>8318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s="7" t="s">
        <v>8317</v>
      </c>
      <c r="R4090" t="s">
        <v>8318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s="7" t="s">
        <v>8317</v>
      </c>
      <c r="R4091" t="s">
        <v>8318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s="7" t="s">
        <v>8317</v>
      </c>
      <c r="R4092" t="s">
        <v>8318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s="7" t="s">
        <v>8317</v>
      </c>
      <c r="R4093" t="s">
        <v>8318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s="7" t="s">
        <v>8317</v>
      </c>
      <c r="R4094" t="s">
        <v>8318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s="7" t="s">
        <v>8317</v>
      </c>
      <c r="R4095" t="s">
        <v>8318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s="7" t="s">
        <v>8317</v>
      </c>
      <c r="R4096" t="s">
        <v>8318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s="7" t="s">
        <v>8317</v>
      </c>
      <c r="R4097" t="s">
        <v>8318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E4098/L4098</f>
        <v>80</v>
      </c>
      <c r="Q4098" s="7" t="s">
        <v>8317</v>
      </c>
      <c r="R4098" t="s">
        <v>8318</v>
      </c>
      <c r="S4098" s="11">
        <f t="shared" ref="S4098:S4115" si="258">(((J4098/60)/60)/24)+DATE(1970,1,1)</f>
        <v>42750.530312499999</v>
      </c>
      <c r="T4098" s="11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 t="e">
        <f t="shared" si="257"/>
        <v>#DIV/0!</v>
      </c>
      <c r="Q4099" s="7" t="s">
        <v>8317</v>
      </c>
      <c r="R4099" t="s">
        <v>8318</v>
      </c>
      <c r="S4099" s="11">
        <f t="shared" si="258"/>
        <v>42344.824502314819</v>
      </c>
      <c r="T4099" s="11">
        <f t="shared" si="259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s="7" t="s">
        <v>8317</v>
      </c>
      <c r="R4100" t="s">
        <v>8318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s="7" t="s">
        <v>8317</v>
      </c>
      <c r="R4101" t="s">
        <v>8318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s="7" t="s">
        <v>8317</v>
      </c>
      <c r="R4102" t="s">
        <v>8318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s="7" t="s">
        <v>8317</v>
      </c>
      <c r="R4103" t="s">
        <v>8318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s="7" t="s">
        <v>8317</v>
      </c>
      <c r="R4104" t="s">
        <v>8318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s="7" t="s">
        <v>8317</v>
      </c>
      <c r="R4105" t="s">
        <v>8318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s="7" t="s">
        <v>8317</v>
      </c>
      <c r="R4106" t="s">
        <v>8318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s="7" t="s">
        <v>8317</v>
      </c>
      <c r="R4107" t="s">
        <v>8318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s="7" t="s">
        <v>8317</v>
      </c>
      <c r="R4108" t="s">
        <v>8318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s="7" t="s">
        <v>8317</v>
      </c>
      <c r="R4109" t="s">
        <v>8318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s="7" t="s">
        <v>8317</v>
      </c>
      <c r="R4110" t="s">
        <v>8318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s="7" t="s">
        <v>8317</v>
      </c>
      <c r="R4111" t="s">
        <v>8318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s="7" t="s">
        <v>8317</v>
      </c>
      <c r="R4112" t="s">
        <v>8318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s="7" t="s">
        <v>8317</v>
      </c>
      <c r="R4113" t="s">
        <v>8318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s="7" t="s">
        <v>8317</v>
      </c>
      <c r="R4114" t="s">
        <v>8318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s="7" t="s">
        <v>8317</v>
      </c>
      <c r="R4115" t="s">
        <v>8318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E93A2A30-92B0-EC41-9CC0-18214C6C9528}">
    <sortState xmlns:xlrd2="http://schemas.microsoft.com/office/spreadsheetml/2017/richdata2" ref="A2:T4115">
      <sortCondition ref="A1:A4115"/>
    </sortState>
  </autoFilter>
  <conditionalFormatting sqref="F2:F4115">
    <cfRule type="containsText" dxfId="5" priority="5" operator="containsText" text="failed">
      <formula>NOT(ISERROR(SEARCH("failed",F2)))</formula>
    </cfRule>
    <cfRule type="containsText" dxfId="4" priority="4" operator="containsText" text="successful">
      <formula>NOT(ISERROR(SEARCH("successful",F2)))</formula>
    </cfRule>
    <cfRule type="containsText" dxfId="3" priority="3" operator="containsText" text="canceled">
      <formula>NOT(ISERROR(SEARCH("canceled",F2)))</formula>
    </cfRule>
    <cfRule type="containsText" dxfId="2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E483F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B2BF1-A572-7744-8AFA-E60EC20F1EDB}">
  <dimension ref="A1:F14"/>
  <sheetViews>
    <sheetView workbookViewId="0">
      <selection activeCell="I14" sqref="I1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0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0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0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0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0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0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0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0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F8ACB-FD49-C64F-B59D-C056F3193722}">
  <dimension ref="A1:F47"/>
  <sheetViews>
    <sheetView topLeftCell="A2" zoomScale="65" workbookViewId="0">
      <selection activeCell="I8" sqref="I8"/>
    </sheetView>
  </sheetViews>
  <sheetFormatPr baseColWidth="10" defaultRowHeight="15" x14ac:dyDescent="0.2"/>
  <cols>
    <col min="1" max="1" width="15.6640625" bestFit="1" customWidth="1"/>
    <col min="2" max="2" width="18.1640625" bestFit="1" customWidth="1"/>
    <col min="3" max="3" width="6.1640625" bestFit="1" customWidth="1"/>
    <col min="4" max="4" width="9" bestFit="1" customWidth="1"/>
    <col min="5" max="5" width="4.33203125" bestFit="1" customWidth="1"/>
    <col min="6" max="6" width="10.6640625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0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0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0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0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0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0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0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0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0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0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D63D3-0843-EE4B-91BE-BE523FFCC873}">
  <dimension ref="A1:E18"/>
  <sheetViews>
    <sheetView workbookViewId="0">
      <selection activeCell="I37" sqref="I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8308</v>
      </c>
      <c r="B1" t="s">
        <v>8364</v>
      </c>
    </row>
    <row r="2" spans="1:5" x14ac:dyDescent="0.2">
      <c r="A2" s="9" t="s">
        <v>8380</v>
      </c>
      <c r="B2" t="s">
        <v>8364</v>
      </c>
    </row>
    <row r="4" spans="1:5" x14ac:dyDescent="0.2">
      <c r="A4" s="9" t="s">
        <v>8363</v>
      </c>
      <c r="B4" s="9" t="s">
        <v>8362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72107-C9B0-3747-BEC6-55FDE2DBB289}">
  <dimension ref="A1:H13"/>
  <sheetViews>
    <sheetView tabSelected="1" workbookViewId="0">
      <selection activeCell="O12" sqref="O12"/>
    </sheetView>
  </sheetViews>
  <sheetFormatPr baseColWidth="10" defaultRowHeight="15" x14ac:dyDescent="0.2"/>
  <cols>
    <col min="1" max="1" width="24.83203125" bestFit="1" customWidth="1"/>
    <col min="2" max="2" width="14.66406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8401</v>
      </c>
      <c r="B1" t="s">
        <v>8402</v>
      </c>
      <c r="C1" t="s">
        <v>8403</v>
      </c>
      <c r="D1" t="s">
        <v>8420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">
      <c r="A2" t="s">
        <v>8408</v>
      </c>
      <c r="B2">
        <f>COUNTIFS(Sheet1!D2:D4115,  "&lt;1000",  Sheet1!F2:F4115, "=successful")</f>
        <v>322</v>
      </c>
      <c r="C2">
        <f>COUNTIFS(Sheet1!D2:D4115,  "&lt;1000",  Sheet1!F2:F4115, "=failed")</f>
        <v>113</v>
      </c>
      <c r="D2">
        <f>COUNTIFS(Sheet1!D2:D4115,  "&lt;1000",  Sheet1!F2:F4115, "=canceled")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8409</v>
      </c>
      <c r="B3">
        <f>COUNTIFS(Sheet1!D2:D4115,  "&gt;=1000", Sheet1!D2:D4115,  "&lt;5000",  Sheet1!F2:F4115, "=successful")</f>
        <v>932</v>
      </c>
      <c r="C3">
        <f>COUNTIFS(Sheet1!D2:D4115,  "&gt;=1000", Sheet1!D2:D4115,  "&lt;5000",  Sheet1!F2:F4115, "=failed")</f>
        <v>420</v>
      </c>
      <c r="D3">
        <f>COUNTIFS(Sheet1!D2:D4115,  "&gt;=1000", Sheet1!D2:D4115,  "&lt;5000",  Sheet1!F2:F4115, "=canceled")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8410</v>
      </c>
      <c r="B4">
        <f>COUNTIFS(Sheet1!D2:D4115,  "&gt;=5000", Sheet1!D2:D4115,  "&lt;10000",  Sheet1!F2:F4115, "=successful")</f>
        <v>381</v>
      </c>
      <c r="C4">
        <f>COUNTIFS(Sheet1!D2:D4115,  "&gt;=5000", Sheet1!D2:D4115,  "&lt;10000",  Sheet1!F2:F4115, "=failed")</f>
        <v>283</v>
      </c>
      <c r="D4">
        <f>COUNTIFS(Sheet1!D2:D4115,  "&gt;=5000", Sheet1!D2:D4115,  "&lt;10000",  Sheet1!F2:F4115, "=canceled")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8411</v>
      </c>
      <c r="B5">
        <f>COUNTIFS(Sheet1!D2:D4115,  "&gt;=10000", Sheet1!D2:D4115,  "&lt;15000",  Sheet1!F2:F4115, "=successful")</f>
        <v>168</v>
      </c>
      <c r="C5">
        <f>COUNTIFS(Sheet1!D2:D4115,  "&gt;=10000", Sheet1!D2:D4115,  "&lt;15000",  Sheet1!F2:F4115, "=failed")</f>
        <v>144</v>
      </c>
      <c r="D5">
        <f>COUNTIFS(Sheet1!D2:D4115,  "&gt;=10000", Sheet1!D2:D4115,  "&lt;15000",  Sheet1!F2:F4115, "=canceled")</f>
        <v>40</v>
      </c>
      <c r="E5">
        <f t="shared" si="1"/>
        <v>352</v>
      </c>
      <c r="F5" s="5">
        <f t="shared" si="2"/>
        <v>0.47727272727272729</v>
      </c>
      <c r="G5" s="5">
        <f>C5/$E5</f>
        <v>0.40909090909090912</v>
      </c>
      <c r="H5" s="5">
        <f t="shared" si="0"/>
        <v>0.11363636363636363</v>
      </c>
    </row>
    <row r="6" spans="1:8" x14ac:dyDescent="0.2">
      <c r="A6" t="s">
        <v>8412</v>
      </c>
      <c r="B6">
        <f>COUNTIFS(Sheet1!D2:D4115,  "&gt;=15000", Sheet1!D2:D4115,  "&lt;20000",  Sheet1!F2:F4115, "=successful")</f>
        <v>94</v>
      </c>
      <c r="C6">
        <f>COUNTIFS(Sheet1!D2:D4115,  "&gt;=15000", Sheet1!D2:D4115,  "&lt;20000",  Sheet1!F2:F4115, "=failed")</f>
        <v>90</v>
      </c>
      <c r="D6">
        <f>COUNTIFS(Sheet1!D2:D4115,  "&gt;=15000", Sheet1!D2:D4115,  "&lt;20000",  Sheet1!F2:F4115, "=canceled")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8413</v>
      </c>
      <c r="B7">
        <f>COUNTIFS(Sheet1!D2:D4115,  "&gt;=20000", Sheet1!D2:D4115,  "&lt;25000",  Sheet1!F2:F4115, "=successful")</f>
        <v>62</v>
      </c>
      <c r="C7">
        <f>COUNTIFS(Sheet1!D2:D4115,  "&gt;=20000", Sheet1!D2:D4115,  "&lt;25000",  Sheet1!F2:F4115, "=failed")</f>
        <v>72</v>
      </c>
      <c r="D7">
        <f>COUNTIFS(Sheet1!D2:D4115,  "&gt;=20000", Sheet1!D2:D4115,  "&lt;25000",  Sheet1!F2:F4115, "=canceled")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8414</v>
      </c>
      <c r="B8">
        <f>COUNTIFS(Sheet1!D2:D4115,  "&gt;=25000", Sheet1!D2:D4115,  "&lt;30000",  Sheet1!F2:F4115, "=successful")</f>
        <v>55</v>
      </c>
      <c r="C8">
        <f>COUNTIFS(Sheet1!D2:D4115,  "&gt;=25000", Sheet1!D2:D4115,  "&lt;30000",  Sheet1!F2:F4115, "=failed")</f>
        <v>64</v>
      </c>
      <c r="D8">
        <f>COUNTIFS(Sheet1!D2:D4115,  "&gt;=25000", Sheet1!D2:D4115,  "&lt;30000",  Sheet1!F2:F4115, "=canceled")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8415</v>
      </c>
      <c r="B9">
        <f>COUNTIFS(Sheet1!D2:D4115,  "&gt;=30000", Sheet1!D2:D4115,  "&lt;35000",  Sheet1!F2:F4115, "=successful")</f>
        <v>32</v>
      </c>
      <c r="C9">
        <f>COUNTIFS(Sheet1!D2:D4115,  "&gt;=30000", Sheet1!D2:D4115,  "&lt;35000",  Sheet1!F2:F4115, "=failed")</f>
        <v>37</v>
      </c>
      <c r="D9">
        <f>COUNTIFS(Sheet1!D2:D4115,  "&gt;=30000", Sheet1!D2:D4115,  "&lt;35000",  Sheet1!F2:F4115, "=canceled")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8416</v>
      </c>
      <c r="B10">
        <f>COUNTIFS(Sheet1!D2:D4115,  "&gt;=35000", Sheet1!D2:D4115,  "&lt;40000",  Sheet1!F2:F4115, "=successful")</f>
        <v>26</v>
      </c>
      <c r="C10">
        <f>COUNTIFS(Sheet1!D2:D4115,  "&gt;=35000", Sheet1!D2:D4115,  "&lt;40000",  Sheet1!F2:F4115, "=failed")</f>
        <v>22</v>
      </c>
      <c r="D10">
        <f>COUNTIFS(Sheet1!D2:D4115,  "&gt;=35000", Sheet1!D2:D4115,  "&lt;40000",  Sheet1!F2:F4115, "=canceled")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8417</v>
      </c>
      <c r="B11">
        <f>COUNTIFS(Sheet1!D2:D4115,  "&gt;=40000", Sheet1!D2:D4115,  "&lt;45000",  Sheet1!F2:F4115, "=successful")</f>
        <v>21</v>
      </c>
      <c r="C11">
        <f>COUNTIFS(Sheet1!D2:D4115,  "&gt;=40000", Sheet1!D2:D4115,  "&lt;45000",  Sheet1!F2:F4115, "=failed")</f>
        <v>16</v>
      </c>
      <c r="D11">
        <f>COUNTIFS(Sheet1!D2:D4115,  "&gt;=40000", Sheet1!D2:D4115,  "&lt;45000",  Sheet1!F2:F4115, "=canceled")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8418</v>
      </c>
      <c r="B12">
        <f>COUNTIFS(Sheet1!D2:D4115,  "&gt;=45000", Sheet1!D2:D4115,  "&lt;50000",  Sheet1!F2:F4115, "=successful")</f>
        <v>6</v>
      </c>
      <c r="C12">
        <f>COUNTIFS(Sheet1!D2:D4115,  "&gt;=45000", Sheet1!D2:D4115,  "&lt;50000",  Sheet1!F2:F4115, "=failed")</f>
        <v>11</v>
      </c>
      <c r="D12">
        <f>COUNTIFS(Sheet1!D2:D4115,  "&gt;=45000", Sheet1!D2:D4115,  "&lt;50000",  Sheet1!F2:F4115, "=canceled")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8419</v>
      </c>
      <c r="B13">
        <f>COUNTIFS(Sheet1!D2:D4115,  "&gt;=50000", Sheet1!F2:F4115, "=successful")</f>
        <v>86</v>
      </c>
      <c r="C13">
        <f>COUNTIFS(Sheet1!D2:D4115,  "&gt;=50000", Sheet1!F2:F4115, "=failed")</f>
        <v>258</v>
      </c>
      <c r="D13">
        <f>COUNTIFS(Sheet1!D2:D4115,  "&gt;=50000", Sheet1!F2:F4115, "=canceled")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honeticPr fontId="4" type="noConversion"/>
  <pageMargins left="0.7" right="0.7" top="0.75" bottom="0.75" header="0.3" footer="0.3"/>
  <ignoredErrors>
    <ignoredError sqref="C8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A3EAD-C151-304D-8833-750DFC189174}">
  <dimension ref="A1:E2186"/>
  <sheetViews>
    <sheetView workbookViewId="0">
      <selection activeCell="D1" sqref="D1"/>
    </sheetView>
  </sheetViews>
  <sheetFormatPr baseColWidth="10" defaultRowHeight="15" x14ac:dyDescent="0.2"/>
  <cols>
    <col min="1" max="1" width="15.6640625" bestFit="1" customWidth="1"/>
  </cols>
  <sheetData>
    <row r="1" spans="1:5" x14ac:dyDescent="0.2">
      <c r="A1" s="17"/>
      <c r="B1" s="17"/>
      <c r="D1" s="1" t="s">
        <v>8398</v>
      </c>
      <c r="E1" s="1" t="s">
        <v>8399</v>
      </c>
    </row>
    <row r="2" spans="1:5" x14ac:dyDescent="0.2">
      <c r="A2" s="15"/>
      <c r="B2" s="15"/>
      <c r="D2">
        <v>8500</v>
      </c>
      <c r="E2">
        <v>5000</v>
      </c>
    </row>
    <row r="3" spans="1:5" x14ac:dyDescent="0.2">
      <c r="A3" s="15"/>
      <c r="B3" s="15"/>
      <c r="D3">
        <v>10275</v>
      </c>
      <c r="E3">
        <v>50000</v>
      </c>
    </row>
    <row r="4" spans="1:5" x14ac:dyDescent="0.2">
      <c r="A4" s="15"/>
      <c r="B4" s="15"/>
      <c r="D4">
        <v>500</v>
      </c>
      <c r="E4">
        <v>2800</v>
      </c>
    </row>
    <row r="5" spans="1:5" x14ac:dyDescent="0.2">
      <c r="A5" s="15"/>
      <c r="B5" s="15"/>
      <c r="D5">
        <v>10000</v>
      </c>
      <c r="E5">
        <v>2000000</v>
      </c>
    </row>
    <row r="6" spans="1:5" x14ac:dyDescent="0.2">
      <c r="A6" s="15"/>
      <c r="B6" s="15"/>
      <c r="D6">
        <v>44000</v>
      </c>
      <c r="E6">
        <v>120000</v>
      </c>
    </row>
    <row r="7" spans="1:5" x14ac:dyDescent="0.2">
      <c r="A7" s="15"/>
      <c r="B7" s="15"/>
      <c r="D7">
        <v>3999</v>
      </c>
      <c r="E7">
        <v>17000</v>
      </c>
    </row>
    <row r="8" spans="1:5" x14ac:dyDescent="0.2">
      <c r="A8" s="15"/>
      <c r="B8" s="15"/>
      <c r="D8">
        <v>8000</v>
      </c>
      <c r="E8">
        <v>5000</v>
      </c>
    </row>
    <row r="9" spans="1:5" x14ac:dyDescent="0.2">
      <c r="A9" s="15"/>
      <c r="B9" s="15"/>
      <c r="D9">
        <v>9000</v>
      </c>
      <c r="E9">
        <v>110000</v>
      </c>
    </row>
    <row r="10" spans="1:5" x14ac:dyDescent="0.2">
      <c r="A10" s="15"/>
      <c r="B10" s="15"/>
      <c r="D10">
        <v>3500</v>
      </c>
      <c r="E10">
        <v>8000</v>
      </c>
    </row>
    <row r="11" spans="1:5" x14ac:dyDescent="0.2">
      <c r="A11" s="15"/>
      <c r="B11" s="15"/>
      <c r="D11">
        <v>500</v>
      </c>
      <c r="E11">
        <v>2500</v>
      </c>
    </row>
    <row r="12" spans="1:5" x14ac:dyDescent="0.2">
      <c r="A12" s="15"/>
      <c r="B12" s="15"/>
      <c r="D12">
        <v>3000</v>
      </c>
      <c r="E12">
        <v>10000</v>
      </c>
    </row>
    <row r="13" spans="1:5" x14ac:dyDescent="0.2">
      <c r="A13" s="15"/>
      <c r="B13" s="15"/>
      <c r="D13">
        <v>5000</v>
      </c>
      <c r="E13">
        <v>50000</v>
      </c>
    </row>
    <row r="14" spans="1:5" x14ac:dyDescent="0.2">
      <c r="A14" s="15"/>
      <c r="B14" s="15"/>
      <c r="D14">
        <v>30000</v>
      </c>
      <c r="E14">
        <v>95000</v>
      </c>
    </row>
    <row r="15" spans="1:5" ht="16" thickBot="1" x14ac:dyDescent="0.25">
      <c r="A15" s="16"/>
      <c r="B15" s="16"/>
      <c r="D15">
        <v>3500</v>
      </c>
      <c r="E15">
        <v>1110</v>
      </c>
    </row>
    <row r="16" spans="1:5" x14ac:dyDescent="0.2">
      <c r="D16">
        <v>6000</v>
      </c>
      <c r="E16">
        <v>6000</v>
      </c>
    </row>
    <row r="17" spans="4:5" x14ac:dyDescent="0.2">
      <c r="D17">
        <v>2000</v>
      </c>
      <c r="E17">
        <v>20000</v>
      </c>
    </row>
    <row r="18" spans="4:5" x14ac:dyDescent="0.2">
      <c r="D18">
        <v>12000</v>
      </c>
      <c r="E18">
        <v>1500</v>
      </c>
    </row>
    <row r="19" spans="4:5" x14ac:dyDescent="0.2">
      <c r="D19">
        <v>1500</v>
      </c>
      <c r="E19">
        <v>450</v>
      </c>
    </row>
    <row r="20" spans="4:5" x14ac:dyDescent="0.2">
      <c r="D20">
        <v>30000</v>
      </c>
      <c r="E20">
        <v>500000</v>
      </c>
    </row>
    <row r="21" spans="4:5" x14ac:dyDescent="0.2">
      <c r="D21">
        <v>850</v>
      </c>
      <c r="E21">
        <v>1000</v>
      </c>
    </row>
    <row r="22" spans="4:5" x14ac:dyDescent="0.2">
      <c r="D22">
        <v>2000</v>
      </c>
      <c r="E22">
        <v>1200</v>
      </c>
    </row>
    <row r="23" spans="4:5" x14ac:dyDescent="0.2">
      <c r="D23">
        <v>18500</v>
      </c>
      <c r="E23">
        <v>3423</v>
      </c>
    </row>
    <row r="24" spans="4:5" x14ac:dyDescent="0.2">
      <c r="D24">
        <v>350</v>
      </c>
      <c r="E24">
        <v>1000</v>
      </c>
    </row>
    <row r="25" spans="4:5" x14ac:dyDescent="0.2">
      <c r="D25">
        <v>2000</v>
      </c>
      <c r="E25">
        <v>12500</v>
      </c>
    </row>
    <row r="26" spans="4:5" x14ac:dyDescent="0.2">
      <c r="D26">
        <v>35000</v>
      </c>
      <c r="E26">
        <v>1500</v>
      </c>
    </row>
    <row r="27" spans="4:5" x14ac:dyDescent="0.2">
      <c r="D27">
        <v>600</v>
      </c>
      <c r="E27">
        <v>40000</v>
      </c>
    </row>
    <row r="28" spans="4:5" x14ac:dyDescent="0.2">
      <c r="D28">
        <v>1250</v>
      </c>
      <c r="E28">
        <v>5000</v>
      </c>
    </row>
    <row r="29" spans="4:5" x14ac:dyDescent="0.2">
      <c r="D29">
        <v>20000</v>
      </c>
      <c r="E29">
        <v>5000</v>
      </c>
    </row>
    <row r="30" spans="4:5" x14ac:dyDescent="0.2">
      <c r="D30">
        <v>12000</v>
      </c>
      <c r="E30">
        <v>1500</v>
      </c>
    </row>
    <row r="31" spans="4:5" x14ac:dyDescent="0.2">
      <c r="D31">
        <v>3000</v>
      </c>
      <c r="E31">
        <v>500000</v>
      </c>
    </row>
    <row r="32" spans="4:5" x14ac:dyDescent="0.2">
      <c r="D32">
        <v>4000</v>
      </c>
      <c r="E32">
        <v>12000</v>
      </c>
    </row>
    <row r="33" spans="4:5" x14ac:dyDescent="0.2">
      <c r="D33">
        <v>13</v>
      </c>
      <c r="E33">
        <v>5000</v>
      </c>
    </row>
    <row r="34" spans="4:5" x14ac:dyDescent="0.2">
      <c r="D34">
        <v>28450</v>
      </c>
      <c r="E34">
        <v>1000000</v>
      </c>
    </row>
    <row r="35" spans="4:5" x14ac:dyDescent="0.2">
      <c r="D35">
        <v>5250</v>
      </c>
      <c r="E35">
        <v>1000</v>
      </c>
    </row>
    <row r="36" spans="4:5" x14ac:dyDescent="0.2">
      <c r="D36">
        <v>2600</v>
      </c>
      <c r="E36">
        <v>2500</v>
      </c>
    </row>
    <row r="37" spans="4:5" x14ac:dyDescent="0.2">
      <c r="D37">
        <v>1000</v>
      </c>
      <c r="E37">
        <v>2000000</v>
      </c>
    </row>
    <row r="38" spans="4:5" x14ac:dyDescent="0.2">
      <c r="D38">
        <v>6000</v>
      </c>
      <c r="E38">
        <v>3500</v>
      </c>
    </row>
    <row r="39" spans="4:5" x14ac:dyDescent="0.2">
      <c r="D39">
        <v>22000</v>
      </c>
      <c r="E39">
        <v>2500</v>
      </c>
    </row>
    <row r="40" spans="4:5" x14ac:dyDescent="0.2">
      <c r="D40">
        <v>2500</v>
      </c>
      <c r="E40">
        <v>25000</v>
      </c>
    </row>
    <row r="41" spans="4:5" x14ac:dyDescent="0.2">
      <c r="D41">
        <v>25000</v>
      </c>
      <c r="E41">
        <v>10000</v>
      </c>
    </row>
    <row r="42" spans="4:5" x14ac:dyDescent="0.2">
      <c r="D42">
        <v>2000</v>
      </c>
      <c r="E42">
        <v>6000</v>
      </c>
    </row>
    <row r="43" spans="4:5" x14ac:dyDescent="0.2">
      <c r="D43">
        <v>2000</v>
      </c>
      <c r="E43">
        <v>650</v>
      </c>
    </row>
    <row r="44" spans="4:5" x14ac:dyDescent="0.2">
      <c r="D44">
        <v>14000</v>
      </c>
      <c r="E44">
        <v>6000</v>
      </c>
    </row>
    <row r="45" spans="4:5" x14ac:dyDescent="0.2">
      <c r="D45">
        <v>10000</v>
      </c>
      <c r="E45">
        <v>2500</v>
      </c>
    </row>
    <row r="46" spans="4:5" x14ac:dyDescent="0.2">
      <c r="D46">
        <v>2000</v>
      </c>
      <c r="E46">
        <v>300000</v>
      </c>
    </row>
    <row r="47" spans="4:5" x14ac:dyDescent="0.2">
      <c r="D47">
        <v>5000</v>
      </c>
      <c r="E47">
        <v>8000</v>
      </c>
    </row>
    <row r="48" spans="4:5" x14ac:dyDescent="0.2">
      <c r="D48">
        <v>8400</v>
      </c>
      <c r="E48">
        <v>12700</v>
      </c>
    </row>
    <row r="49" spans="4:5" x14ac:dyDescent="0.2">
      <c r="D49">
        <v>5000</v>
      </c>
      <c r="E49">
        <v>14000</v>
      </c>
    </row>
    <row r="50" spans="4:5" x14ac:dyDescent="0.2">
      <c r="D50">
        <v>2000</v>
      </c>
      <c r="E50">
        <v>50000</v>
      </c>
    </row>
    <row r="51" spans="4:5" x14ac:dyDescent="0.2">
      <c r="D51">
        <v>12000</v>
      </c>
      <c r="E51">
        <v>25000</v>
      </c>
    </row>
    <row r="52" spans="4:5" x14ac:dyDescent="0.2">
      <c r="D52">
        <v>600</v>
      </c>
      <c r="E52">
        <v>12000</v>
      </c>
    </row>
    <row r="53" spans="4:5" x14ac:dyDescent="0.2">
      <c r="D53">
        <v>11000</v>
      </c>
      <c r="E53">
        <v>5000</v>
      </c>
    </row>
    <row r="54" spans="4:5" x14ac:dyDescent="0.2">
      <c r="D54">
        <v>10000</v>
      </c>
      <c r="E54">
        <v>6300</v>
      </c>
    </row>
    <row r="55" spans="4:5" x14ac:dyDescent="0.2">
      <c r="D55">
        <v>3000</v>
      </c>
      <c r="E55">
        <v>50000</v>
      </c>
    </row>
    <row r="56" spans="4:5" x14ac:dyDescent="0.2">
      <c r="D56">
        <v>10000</v>
      </c>
      <c r="E56">
        <v>12500</v>
      </c>
    </row>
    <row r="57" spans="4:5" x14ac:dyDescent="0.2">
      <c r="D57">
        <v>8600</v>
      </c>
      <c r="E57">
        <v>4400</v>
      </c>
    </row>
    <row r="58" spans="4:5" x14ac:dyDescent="0.2">
      <c r="D58">
        <v>8000</v>
      </c>
      <c r="E58">
        <v>50000</v>
      </c>
    </row>
    <row r="59" spans="4:5" x14ac:dyDescent="0.2">
      <c r="D59">
        <v>15000</v>
      </c>
      <c r="E59">
        <v>100000</v>
      </c>
    </row>
    <row r="60" spans="4:5" x14ac:dyDescent="0.2">
      <c r="D60">
        <v>10000</v>
      </c>
      <c r="E60">
        <v>5000</v>
      </c>
    </row>
    <row r="61" spans="4:5" x14ac:dyDescent="0.2">
      <c r="D61">
        <v>20000</v>
      </c>
      <c r="E61">
        <v>50000</v>
      </c>
    </row>
    <row r="62" spans="4:5" x14ac:dyDescent="0.2">
      <c r="D62">
        <v>4500</v>
      </c>
      <c r="E62">
        <v>50000</v>
      </c>
    </row>
    <row r="63" spans="4:5" x14ac:dyDescent="0.2">
      <c r="D63">
        <v>5000</v>
      </c>
      <c r="E63">
        <v>50000</v>
      </c>
    </row>
    <row r="64" spans="4:5" x14ac:dyDescent="0.2">
      <c r="D64">
        <v>3000</v>
      </c>
      <c r="E64">
        <v>1000</v>
      </c>
    </row>
    <row r="65" spans="4:5" x14ac:dyDescent="0.2">
      <c r="D65">
        <v>2000</v>
      </c>
      <c r="E65">
        <v>1500000</v>
      </c>
    </row>
    <row r="66" spans="4:5" x14ac:dyDescent="0.2">
      <c r="D66">
        <v>1200</v>
      </c>
      <c r="E66">
        <v>6000000</v>
      </c>
    </row>
    <row r="67" spans="4:5" x14ac:dyDescent="0.2">
      <c r="D67">
        <v>7000</v>
      </c>
      <c r="E67">
        <v>200</v>
      </c>
    </row>
    <row r="68" spans="4:5" x14ac:dyDescent="0.2">
      <c r="D68">
        <v>2000</v>
      </c>
      <c r="E68">
        <v>29000</v>
      </c>
    </row>
    <row r="69" spans="4:5" x14ac:dyDescent="0.2">
      <c r="D69">
        <v>2000</v>
      </c>
      <c r="E69">
        <v>28000</v>
      </c>
    </row>
    <row r="70" spans="4:5" x14ac:dyDescent="0.2">
      <c r="D70">
        <v>600</v>
      </c>
      <c r="E70">
        <v>8000</v>
      </c>
    </row>
    <row r="71" spans="4:5" x14ac:dyDescent="0.2">
      <c r="D71">
        <v>10000</v>
      </c>
      <c r="E71">
        <v>3000</v>
      </c>
    </row>
    <row r="72" spans="4:5" x14ac:dyDescent="0.2">
      <c r="D72">
        <v>500</v>
      </c>
      <c r="E72">
        <v>15000</v>
      </c>
    </row>
    <row r="73" spans="4:5" x14ac:dyDescent="0.2">
      <c r="D73">
        <v>1800</v>
      </c>
      <c r="E73">
        <v>1500000</v>
      </c>
    </row>
    <row r="74" spans="4:5" x14ac:dyDescent="0.2">
      <c r="D74">
        <v>2200</v>
      </c>
      <c r="E74">
        <v>4000</v>
      </c>
    </row>
    <row r="75" spans="4:5" x14ac:dyDescent="0.2">
      <c r="D75">
        <v>900</v>
      </c>
      <c r="E75">
        <v>350000</v>
      </c>
    </row>
    <row r="76" spans="4:5" x14ac:dyDescent="0.2">
      <c r="D76">
        <v>500</v>
      </c>
      <c r="E76">
        <v>1000</v>
      </c>
    </row>
    <row r="77" spans="4:5" x14ac:dyDescent="0.2">
      <c r="D77">
        <v>3500</v>
      </c>
      <c r="E77">
        <v>10000</v>
      </c>
    </row>
    <row r="78" spans="4:5" x14ac:dyDescent="0.2">
      <c r="D78">
        <v>300</v>
      </c>
      <c r="E78">
        <v>150000</v>
      </c>
    </row>
    <row r="79" spans="4:5" x14ac:dyDescent="0.2">
      <c r="D79">
        <v>400</v>
      </c>
      <c r="E79">
        <v>15000</v>
      </c>
    </row>
    <row r="80" spans="4:5" x14ac:dyDescent="0.2">
      <c r="D80">
        <v>50</v>
      </c>
      <c r="E80">
        <v>26000</v>
      </c>
    </row>
    <row r="81" spans="4:5" x14ac:dyDescent="0.2">
      <c r="D81">
        <v>1300</v>
      </c>
      <c r="E81">
        <v>1000</v>
      </c>
    </row>
    <row r="82" spans="4:5" x14ac:dyDescent="0.2">
      <c r="D82">
        <v>12000</v>
      </c>
      <c r="E82">
        <v>3300</v>
      </c>
    </row>
    <row r="83" spans="4:5" x14ac:dyDescent="0.2">
      <c r="D83">
        <v>750</v>
      </c>
      <c r="E83">
        <v>15000</v>
      </c>
    </row>
    <row r="84" spans="4:5" x14ac:dyDescent="0.2">
      <c r="D84">
        <v>4000</v>
      </c>
      <c r="E84">
        <v>40000</v>
      </c>
    </row>
    <row r="85" spans="4:5" x14ac:dyDescent="0.2">
      <c r="D85">
        <v>200</v>
      </c>
      <c r="E85">
        <v>20000</v>
      </c>
    </row>
    <row r="86" spans="4:5" x14ac:dyDescent="0.2">
      <c r="D86">
        <v>500</v>
      </c>
      <c r="E86">
        <v>3000</v>
      </c>
    </row>
    <row r="87" spans="4:5" x14ac:dyDescent="0.2">
      <c r="D87">
        <v>1200</v>
      </c>
      <c r="E87">
        <v>50000</v>
      </c>
    </row>
    <row r="88" spans="4:5" x14ac:dyDescent="0.2">
      <c r="D88">
        <v>6000</v>
      </c>
      <c r="E88">
        <v>10000</v>
      </c>
    </row>
    <row r="89" spans="4:5" x14ac:dyDescent="0.2">
      <c r="D89">
        <v>2500</v>
      </c>
      <c r="E89">
        <v>6500</v>
      </c>
    </row>
    <row r="90" spans="4:5" x14ac:dyDescent="0.2">
      <c r="D90">
        <v>3500</v>
      </c>
      <c r="E90">
        <v>12000</v>
      </c>
    </row>
    <row r="91" spans="4:5" x14ac:dyDescent="0.2">
      <c r="D91">
        <v>6000</v>
      </c>
      <c r="E91">
        <v>5000</v>
      </c>
    </row>
    <row r="92" spans="4:5" x14ac:dyDescent="0.2">
      <c r="D92">
        <v>500</v>
      </c>
      <c r="E92">
        <v>1000</v>
      </c>
    </row>
    <row r="93" spans="4:5" x14ac:dyDescent="0.2">
      <c r="D93">
        <v>3000</v>
      </c>
      <c r="E93">
        <v>3000</v>
      </c>
    </row>
    <row r="94" spans="4:5" x14ac:dyDescent="0.2">
      <c r="D94">
        <v>5000</v>
      </c>
      <c r="E94">
        <v>6000</v>
      </c>
    </row>
    <row r="95" spans="4:5" x14ac:dyDescent="0.2">
      <c r="D95">
        <v>1000</v>
      </c>
      <c r="E95">
        <v>3000</v>
      </c>
    </row>
    <row r="96" spans="4:5" x14ac:dyDescent="0.2">
      <c r="D96">
        <v>250</v>
      </c>
      <c r="E96">
        <v>2500</v>
      </c>
    </row>
    <row r="97" spans="4:5" x14ac:dyDescent="0.2">
      <c r="D97">
        <v>350</v>
      </c>
      <c r="E97">
        <v>110000</v>
      </c>
    </row>
    <row r="98" spans="4:5" x14ac:dyDescent="0.2">
      <c r="D98">
        <v>1500</v>
      </c>
      <c r="E98">
        <v>1000</v>
      </c>
    </row>
    <row r="99" spans="4:5" x14ac:dyDescent="0.2">
      <c r="D99">
        <v>400</v>
      </c>
      <c r="E99">
        <v>7000</v>
      </c>
    </row>
    <row r="100" spans="4:5" x14ac:dyDescent="0.2">
      <c r="D100">
        <v>3200</v>
      </c>
      <c r="E100">
        <v>20000</v>
      </c>
    </row>
    <row r="101" spans="4:5" x14ac:dyDescent="0.2">
      <c r="D101">
        <v>1500</v>
      </c>
      <c r="E101">
        <v>450</v>
      </c>
    </row>
    <row r="102" spans="4:5" x14ac:dyDescent="0.2">
      <c r="D102">
        <v>5000</v>
      </c>
      <c r="E102">
        <v>5000</v>
      </c>
    </row>
    <row r="103" spans="4:5" x14ac:dyDescent="0.2">
      <c r="D103">
        <v>3500</v>
      </c>
      <c r="E103">
        <v>400</v>
      </c>
    </row>
    <row r="104" spans="4:5" x14ac:dyDescent="0.2">
      <c r="D104">
        <v>6000</v>
      </c>
      <c r="E104">
        <v>17000</v>
      </c>
    </row>
    <row r="105" spans="4:5" x14ac:dyDescent="0.2">
      <c r="D105">
        <v>1300</v>
      </c>
      <c r="E105">
        <v>10000</v>
      </c>
    </row>
    <row r="106" spans="4:5" x14ac:dyDescent="0.2">
      <c r="D106">
        <v>500</v>
      </c>
      <c r="E106">
        <v>1000</v>
      </c>
    </row>
    <row r="107" spans="4:5" x14ac:dyDescent="0.2">
      <c r="D107">
        <v>2200</v>
      </c>
      <c r="E107">
        <v>60000</v>
      </c>
    </row>
    <row r="108" spans="4:5" x14ac:dyDescent="0.2">
      <c r="D108">
        <v>5000</v>
      </c>
      <c r="E108">
        <v>10500</v>
      </c>
    </row>
    <row r="109" spans="4:5" x14ac:dyDescent="0.2">
      <c r="D109">
        <v>7500</v>
      </c>
      <c r="E109">
        <v>30000</v>
      </c>
    </row>
    <row r="110" spans="4:5" x14ac:dyDescent="0.2">
      <c r="D110">
        <v>1500</v>
      </c>
      <c r="E110">
        <v>2500</v>
      </c>
    </row>
    <row r="111" spans="4:5" x14ac:dyDescent="0.2">
      <c r="D111">
        <v>1000</v>
      </c>
      <c r="E111">
        <v>2000</v>
      </c>
    </row>
    <row r="112" spans="4:5" x14ac:dyDescent="0.2">
      <c r="D112">
        <v>1300</v>
      </c>
      <c r="E112">
        <v>50000</v>
      </c>
    </row>
    <row r="113" spans="4:5" x14ac:dyDescent="0.2">
      <c r="D113">
        <v>3500</v>
      </c>
      <c r="E113">
        <v>20000</v>
      </c>
    </row>
    <row r="114" spans="4:5" x14ac:dyDescent="0.2">
      <c r="D114">
        <v>5000</v>
      </c>
      <c r="E114">
        <v>750</v>
      </c>
    </row>
    <row r="115" spans="4:5" x14ac:dyDescent="0.2">
      <c r="D115">
        <v>5000</v>
      </c>
      <c r="E115">
        <v>94875</v>
      </c>
    </row>
    <row r="116" spans="4:5" x14ac:dyDescent="0.2">
      <c r="D116">
        <v>3000</v>
      </c>
      <c r="E116">
        <v>10000</v>
      </c>
    </row>
    <row r="117" spans="4:5" x14ac:dyDescent="0.2">
      <c r="D117">
        <v>450</v>
      </c>
      <c r="E117">
        <v>65000</v>
      </c>
    </row>
    <row r="118" spans="4:5" x14ac:dyDescent="0.2">
      <c r="D118">
        <v>3500</v>
      </c>
      <c r="E118">
        <v>8888</v>
      </c>
    </row>
    <row r="119" spans="4:5" x14ac:dyDescent="0.2">
      <c r="D119">
        <v>4500</v>
      </c>
      <c r="E119">
        <v>20000</v>
      </c>
    </row>
    <row r="120" spans="4:5" x14ac:dyDescent="0.2">
      <c r="D120">
        <v>5000</v>
      </c>
      <c r="E120">
        <v>10000</v>
      </c>
    </row>
    <row r="121" spans="4:5" x14ac:dyDescent="0.2">
      <c r="D121">
        <v>3250</v>
      </c>
      <c r="E121">
        <v>39000</v>
      </c>
    </row>
    <row r="122" spans="4:5" x14ac:dyDescent="0.2">
      <c r="D122">
        <v>15000</v>
      </c>
      <c r="E122">
        <v>8500</v>
      </c>
    </row>
    <row r="123" spans="4:5" x14ac:dyDescent="0.2">
      <c r="D123">
        <v>36400</v>
      </c>
      <c r="E123">
        <v>550</v>
      </c>
    </row>
    <row r="124" spans="4:5" x14ac:dyDescent="0.2">
      <c r="D124">
        <v>13000</v>
      </c>
      <c r="E124">
        <v>100000</v>
      </c>
    </row>
    <row r="125" spans="4:5" x14ac:dyDescent="0.2">
      <c r="D125">
        <v>25000</v>
      </c>
      <c r="E125">
        <v>55000</v>
      </c>
    </row>
    <row r="126" spans="4:5" x14ac:dyDescent="0.2">
      <c r="D126">
        <v>3500</v>
      </c>
      <c r="E126">
        <v>1010</v>
      </c>
    </row>
    <row r="127" spans="4:5" x14ac:dyDescent="0.2">
      <c r="D127">
        <v>5000</v>
      </c>
      <c r="E127">
        <v>512</v>
      </c>
    </row>
    <row r="128" spans="4:5" x14ac:dyDescent="0.2">
      <c r="D128">
        <v>5000</v>
      </c>
      <c r="E128">
        <v>10000</v>
      </c>
    </row>
    <row r="129" spans="4:5" x14ac:dyDescent="0.2">
      <c r="D129">
        <v>5000</v>
      </c>
      <c r="E129">
        <v>20000</v>
      </c>
    </row>
    <row r="130" spans="4:5" x14ac:dyDescent="0.2">
      <c r="D130">
        <v>85000</v>
      </c>
      <c r="E130">
        <v>7500</v>
      </c>
    </row>
    <row r="131" spans="4:5" x14ac:dyDescent="0.2">
      <c r="D131">
        <v>10000</v>
      </c>
      <c r="E131">
        <v>6000</v>
      </c>
    </row>
    <row r="132" spans="4:5" x14ac:dyDescent="0.2">
      <c r="D132">
        <v>30000</v>
      </c>
      <c r="E132">
        <v>5000</v>
      </c>
    </row>
    <row r="133" spans="4:5" x14ac:dyDescent="0.2">
      <c r="D133">
        <v>3500</v>
      </c>
      <c r="E133">
        <v>55000</v>
      </c>
    </row>
    <row r="134" spans="4:5" x14ac:dyDescent="0.2">
      <c r="D134">
        <v>5000</v>
      </c>
      <c r="E134">
        <v>800</v>
      </c>
    </row>
    <row r="135" spans="4:5" x14ac:dyDescent="0.2">
      <c r="D135">
        <v>1500</v>
      </c>
      <c r="E135">
        <v>30000</v>
      </c>
    </row>
    <row r="136" spans="4:5" x14ac:dyDescent="0.2">
      <c r="D136">
        <v>24000</v>
      </c>
      <c r="E136">
        <v>3300</v>
      </c>
    </row>
    <row r="137" spans="4:5" x14ac:dyDescent="0.2">
      <c r="D137">
        <v>8000</v>
      </c>
      <c r="E137">
        <v>2000</v>
      </c>
    </row>
    <row r="138" spans="4:5" x14ac:dyDescent="0.2">
      <c r="D138">
        <v>13000</v>
      </c>
      <c r="E138">
        <v>220000</v>
      </c>
    </row>
    <row r="139" spans="4:5" x14ac:dyDescent="0.2">
      <c r="D139">
        <v>35000</v>
      </c>
      <c r="E139">
        <v>1500</v>
      </c>
    </row>
    <row r="140" spans="4:5" x14ac:dyDescent="0.2">
      <c r="D140">
        <v>30000</v>
      </c>
      <c r="E140">
        <v>10000</v>
      </c>
    </row>
    <row r="141" spans="4:5" x14ac:dyDescent="0.2">
      <c r="D141">
        <v>75000</v>
      </c>
      <c r="E141">
        <v>15000</v>
      </c>
    </row>
    <row r="142" spans="4:5" x14ac:dyDescent="0.2">
      <c r="D142">
        <v>10000</v>
      </c>
      <c r="E142">
        <v>40000</v>
      </c>
    </row>
    <row r="143" spans="4:5" x14ac:dyDescent="0.2">
      <c r="D143">
        <v>20000</v>
      </c>
      <c r="E143">
        <v>30000</v>
      </c>
    </row>
    <row r="144" spans="4:5" x14ac:dyDescent="0.2">
      <c r="D144">
        <v>2500</v>
      </c>
      <c r="E144">
        <v>10000</v>
      </c>
    </row>
    <row r="145" spans="4:5" x14ac:dyDescent="0.2">
      <c r="D145">
        <v>25000</v>
      </c>
      <c r="E145">
        <v>15000</v>
      </c>
    </row>
    <row r="146" spans="4:5" x14ac:dyDescent="0.2">
      <c r="D146">
        <v>5000</v>
      </c>
      <c r="E146">
        <v>80000</v>
      </c>
    </row>
    <row r="147" spans="4:5" x14ac:dyDescent="0.2">
      <c r="D147">
        <v>5000</v>
      </c>
      <c r="E147">
        <v>37956</v>
      </c>
    </row>
    <row r="148" spans="4:5" x14ac:dyDescent="0.2">
      <c r="D148">
        <v>1000</v>
      </c>
      <c r="E148">
        <v>550000</v>
      </c>
    </row>
    <row r="149" spans="4:5" x14ac:dyDescent="0.2">
      <c r="D149">
        <v>9850</v>
      </c>
      <c r="E149">
        <v>50000</v>
      </c>
    </row>
    <row r="150" spans="4:5" x14ac:dyDescent="0.2">
      <c r="D150">
        <v>5000</v>
      </c>
      <c r="E150">
        <v>12000</v>
      </c>
    </row>
    <row r="151" spans="4:5" x14ac:dyDescent="0.2">
      <c r="D151">
        <v>100000</v>
      </c>
      <c r="E151">
        <v>74997</v>
      </c>
    </row>
    <row r="152" spans="4:5" x14ac:dyDescent="0.2">
      <c r="D152">
        <v>2300</v>
      </c>
      <c r="E152">
        <v>1000</v>
      </c>
    </row>
    <row r="153" spans="4:5" x14ac:dyDescent="0.2">
      <c r="D153">
        <v>30000</v>
      </c>
      <c r="E153">
        <v>10000</v>
      </c>
    </row>
    <row r="154" spans="4:5" x14ac:dyDescent="0.2">
      <c r="D154">
        <v>3000</v>
      </c>
      <c r="E154">
        <v>10000000</v>
      </c>
    </row>
    <row r="155" spans="4:5" x14ac:dyDescent="0.2">
      <c r="D155">
        <v>5000</v>
      </c>
      <c r="E155">
        <v>30000</v>
      </c>
    </row>
    <row r="156" spans="4:5" x14ac:dyDescent="0.2">
      <c r="D156">
        <v>4000</v>
      </c>
      <c r="E156">
        <v>20000</v>
      </c>
    </row>
    <row r="157" spans="4:5" x14ac:dyDescent="0.2">
      <c r="D157">
        <v>20000</v>
      </c>
      <c r="E157">
        <v>7000</v>
      </c>
    </row>
    <row r="158" spans="4:5" x14ac:dyDescent="0.2">
      <c r="D158">
        <v>4000</v>
      </c>
      <c r="E158">
        <v>60000</v>
      </c>
    </row>
    <row r="159" spans="4:5" x14ac:dyDescent="0.2">
      <c r="D159">
        <v>65000</v>
      </c>
      <c r="E159">
        <v>4480</v>
      </c>
    </row>
    <row r="160" spans="4:5" x14ac:dyDescent="0.2">
      <c r="D160">
        <v>27000</v>
      </c>
      <c r="E160">
        <v>65108</v>
      </c>
    </row>
    <row r="161" spans="4:5" x14ac:dyDescent="0.2">
      <c r="D161">
        <v>17000</v>
      </c>
      <c r="E161">
        <v>20000</v>
      </c>
    </row>
    <row r="162" spans="4:5" x14ac:dyDescent="0.2">
      <c r="D162">
        <v>75000</v>
      </c>
      <c r="E162">
        <v>6500</v>
      </c>
    </row>
    <row r="163" spans="4:5" x14ac:dyDescent="0.2">
      <c r="D163">
        <v>5500</v>
      </c>
      <c r="E163">
        <v>10000</v>
      </c>
    </row>
    <row r="164" spans="4:5" x14ac:dyDescent="0.2">
      <c r="D164">
        <v>45000</v>
      </c>
      <c r="E164">
        <v>20000</v>
      </c>
    </row>
    <row r="165" spans="4:5" x14ac:dyDescent="0.2">
      <c r="D165">
        <v>18000</v>
      </c>
      <c r="E165">
        <v>6500</v>
      </c>
    </row>
    <row r="166" spans="4:5" x14ac:dyDescent="0.2">
      <c r="D166">
        <v>40000</v>
      </c>
      <c r="E166">
        <v>24500</v>
      </c>
    </row>
    <row r="167" spans="4:5" x14ac:dyDescent="0.2">
      <c r="D167">
        <v>14000</v>
      </c>
      <c r="E167">
        <v>12000</v>
      </c>
    </row>
    <row r="168" spans="4:5" x14ac:dyDescent="0.2">
      <c r="D168">
        <v>15000</v>
      </c>
      <c r="E168">
        <v>200000</v>
      </c>
    </row>
    <row r="169" spans="4:5" x14ac:dyDescent="0.2">
      <c r="D169">
        <v>15000</v>
      </c>
      <c r="E169">
        <v>20000</v>
      </c>
    </row>
    <row r="170" spans="4:5" x14ac:dyDescent="0.2">
      <c r="D170">
        <v>50000</v>
      </c>
      <c r="E170">
        <v>50000</v>
      </c>
    </row>
    <row r="171" spans="4:5" x14ac:dyDescent="0.2">
      <c r="D171">
        <v>15000</v>
      </c>
      <c r="E171">
        <v>5000</v>
      </c>
    </row>
    <row r="172" spans="4:5" x14ac:dyDescent="0.2">
      <c r="D172">
        <v>4500</v>
      </c>
      <c r="E172">
        <v>14000</v>
      </c>
    </row>
    <row r="173" spans="4:5" x14ac:dyDescent="0.2">
      <c r="D173">
        <v>5000</v>
      </c>
      <c r="E173">
        <v>5000</v>
      </c>
    </row>
    <row r="174" spans="4:5" x14ac:dyDescent="0.2">
      <c r="D174">
        <v>75000</v>
      </c>
      <c r="E174">
        <v>8000</v>
      </c>
    </row>
    <row r="175" spans="4:5" x14ac:dyDescent="0.2">
      <c r="D175">
        <v>26000</v>
      </c>
      <c r="E175">
        <v>50000</v>
      </c>
    </row>
    <row r="176" spans="4:5" x14ac:dyDescent="0.2">
      <c r="D176">
        <v>5000</v>
      </c>
      <c r="E176">
        <v>1500</v>
      </c>
    </row>
    <row r="177" spans="4:5" x14ac:dyDescent="0.2">
      <c r="D177">
        <v>50000</v>
      </c>
      <c r="E177">
        <v>97000</v>
      </c>
    </row>
    <row r="178" spans="4:5" x14ac:dyDescent="0.2">
      <c r="D178">
        <v>25000</v>
      </c>
      <c r="E178">
        <v>5000</v>
      </c>
    </row>
    <row r="179" spans="4:5" x14ac:dyDescent="0.2">
      <c r="D179">
        <v>20000</v>
      </c>
      <c r="E179">
        <v>15000</v>
      </c>
    </row>
    <row r="180" spans="4:5" x14ac:dyDescent="0.2">
      <c r="D180">
        <v>126000</v>
      </c>
      <c r="E180">
        <v>7175</v>
      </c>
    </row>
    <row r="181" spans="4:5" x14ac:dyDescent="0.2">
      <c r="D181">
        <v>10000</v>
      </c>
      <c r="E181">
        <v>12001</v>
      </c>
    </row>
    <row r="182" spans="4:5" x14ac:dyDescent="0.2">
      <c r="D182">
        <v>25000</v>
      </c>
      <c r="E182">
        <v>15000</v>
      </c>
    </row>
    <row r="183" spans="4:5" x14ac:dyDescent="0.2">
      <c r="D183">
        <v>13000</v>
      </c>
      <c r="E183">
        <v>4500</v>
      </c>
    </row>
    <row r="184" spans="4:5" x14ac:dyDescent="0.2">
      <c r="D184">
        <v>10000</v>
      </c>
      <c r="E184">
        <v>250000</v>
      </c>
    </row>
    <row r="185" spans="4:5" x14ac:dyDescent="0.2">
      <c r="D185">
        <v>3000</v>
      </c>
      <c r="E185">
        <v>22000</v>
      </c>
    </row>
    <row r="186" spans="4:5" x14ac:dyDescent="0.2">
      <c r="D186">
        <v>3400</v>
      </c>
      <c r="E186">
        <v>500</v>
      </c>
    </row>
    <row r="187" spans="4:5" x14ac:dyDescent="0.2">
      <c r="D187">
        <v>7500</v>
      </c>
      <c r="E187">
        <v>50000</v>
      </c>
    </row>
    <row r="188" spans="4:5" x14ac:dyDescent="0.2">
      <c r="D188">
        <v>1000</v>
      </c>
      <c r="E188">
        <v>60000</v>
      </c>
    </row>
    <row r="189" spans="4:5" x14ac:dyDescent="0.2">
      <c r="D189">
        <v>22000</v>
      </c>
      <c r="E189">
        <v>7500</v>
      </c>
    </row>
    <row r="190" spans="4:5" x14ac:dyDescent="0.2">
      <c r="D190">
        <v>12000</v>
      </c>
      <c r="E190">
        <v>10000</v>
      </c>
    </row>
    <row r="191" spans="4:5" x14ac:dyDescent="0.2">
      <c r="D191">
        <v>18000</v>
      </c>
      <c r="E191">
        <v>2500</v>
      </c>
    </row>
    <row r="192" spans="4:5" x14ac:dyDescent="0.2">
      <c r="D192">
        <v>1000</v>
      </c>
      <c r="E192">
        <v>5000</v>
      </c>
    </row>
    <row r="193" spans="4:5" x14ac:dyDescent="0.2">
      <c r="D193">
        <v>20000</v>
      </c>
      <c r="E193">
        <v>75000</v>
      </c>
    </row>
    <row r="194" spans="4:5" x14ac:dyDescent="0.2">
      <c r="D194">
        <v>8000</v>
      </c>
      <c r="E194">
        <v>45000</v>
      </c>
    </row>
    <row r="195" spans="4:5" x14ac:dyDescent="0.2">
      <c r="D195">
        <v>17000</v>
      </c>
      <c r="E195">
        <v>25000</v>
      </c>
    </row>
    <row r="196" spans="4:5" x14ac:dyDescent="0.2">
      <c r="D196">
        <v>1000</v>
      </c>
      <c r="E196">
        <v>3870</v>
      </c>
    </row>
    <row r="197" spans="4:5" x14ac:dyDescent="0.2">
      <c r="D197">
        <v>25000</v>
      </c>
      <c r="E197">
        <v>7500</v>
      </c>
    </row>
    <row r="198" spans="4:5" x14ac:dyDescent="0.2">
      <c r="D198">
        <v>15000</v>
      </c>
      <c r="E198">
        <v>8000</v>
      </c>
    </row>
    <row r="199" spans="4:5" x14ac:dyDescent="0.2">
      <c r="D199">
        <v>30000</v>
      </c>
      <c r="E199">
        <v>150000</v>
      </c>
    </row>
    <row r="200" spans="4:5" x14ac:dyDescent="0.2">
      <c r="D200">
        <v>5000</v>
      </c>
      <c r="E200">
        <v>750</v>
      </c>
    </row>
    <row r="201" spans="4:5" x14ac:dyDescent="0.2">
      <c r="D201">
        <v>5000</v>
      </c>
      <c r="E201">
        <v>240000</v>
      </c>
    </row>
    <row r="202" spans="4:5" x14ac:dyDescent="0.2">
      <c r="D202">
        <v>20000</v>
      </c>
      <c r="E202">
        <v>100000</v>
      </c>
    </row>
    <row r="203" spans="4:5" x14ac:dyDescent="0.2">
      <c r="D203">
        <v>35000</v>
      </c>
      <c r="E203">
        <v>15000</v>
      </c>
    </row>
    <row r="204" spans="4:5" x14ac:dyDescent="0.2">
      <c r="D204">
        <v>25000</v>
      </c>
      <c r="E204">
        <v>50000</v>
      </c>
    </row>
    <row r="205" spans="4:5" x14ac:dyDescent="0.2">
      <c r="D205">
        <v>5400</v>
      </c>
      <c r="E205">
        <v>75000</v>
      </c>
    </row>
    <row r="206" spans="4:5" x14ac:dyDescent="0.2">
      <c r="D206">
        <v>8500</v>
      </c>
      <c r="E206">
        <v>18000</v>
      </c>
    </row>
    <row r="207" spans="4:5" x14ac:dyDescent="0.2">
      <c r="D207">
        <v>50000</v>
      </c>
      <c r="E207">
        <v>25000</v>
      </c>
    </row>
    <row r="208" spans="4:5" x14ac:dyDescent="0.2">
      <c r="D208">
        <v>150000</v>
      </c>
      <c r="E208">
        <v>5000</v>
      </c>
    </row>
    <row r="209" spans="4:5" x14ac:dyDescent="0.2">
      <c r="D209">
        <v>4000</v>
      </c>
      <c r="E209">
        <v>10000</v>
      </c>
    </row>
    <row r="210" spans="4:5" x14ac:dyDescent="0.2">
      <c r="D210">
        <v>75000</v>
      </c>
      <c r="E210">
        <v>24500</v>
      </c>
    </row>
    <row r="211" spans="4:5" x14ac:dyDescent="0.2">
      <c r="D211">
        <v>10000</v>
      </c>
      <c r="E211">
        <v>2500</v>
      </c>
    </row>
    <row r="212" spans="4:5" x14ac:dyDescent="0.2">
      <c r="D212">
        <v>35000</v>
      </c>
      <c r="E212">
        <v>85000</v>
      </c>
    </row>
    <row r="213" spans="4:5" x14ac:dyDescent="0.2">
      <c r="D213">
        <v>40000</v>
      </c>
      <c r="E213">
        <v>25000</v>
      </c>
    </row>
    <row r="214" spans="4:5" x14ac:dyDescent="0.2">
      <c r="D214">
        <v>100000</v>
      </c>
      <c r="E214">
        <v>2500</v>
      </c>
    </row>
    <row r="215" spans="4:5" x14ac:dyDescent="0.2">
      <c r="D215">
        <v>40000</v>
      </c>
      <c r="E215">
        <v>88888</v>
      </c>
    </row>
    <row r="216" spans="4:5" x14ac:dyDescent="0.2">
      <c r="D216">
        <v>10000</v>
      </c>
      <c r="E216">
        <v>11180</v>
      </c>
    </row>
    <row r="217" spans="4:5" x14ac:dyDescent="0.2">
      <c r="D217">
        <v>8500</v>
      </c>
      <c r="E217">
        <v>60000</v>
      </c>
    </row>
    <row r="218" spans="4:5" x14ac:dyDescent="0.2">
      <c r="D218">
        <v>25000</v>
      </c>
      <c r="E218">
        <v>80000</v>
      </c>
    </row>
    <row r="219" spans="4:5" x14ac:dyDescent="0.2">
      <c r="D219">
        <v>3000</v>
      </c>
      <c r="E219">
        <v>5000</v>
      </c>
    </row>
    <row r="220" spans="4:5" x14ac:dyDescent="0.2">
      <c r="D220">
        <v>15000</v>
      </c>
      <c r="E220">
        <v>125000</v>
      </c>
    </row>
    <row r="221" spans="4:5" x14ac:dyDescent="0.2">
      <c r="D221">
        <v>6000</v>
      </c>
      <c r="E221">
        <v>12000</v>
      </c>
    </row>
    <row r="222" spans="4:5" x14ac:dyDescent="0.2">
      <c r="D222">
        <v>35000</v>
      </c>
      <c r="E222">
        <v>3000</v>
      </c>
    </row>
    <row r="223" spans="4:5" x14ac:dyDescent="0.2">
      <c r="D223">
        <v>3500</v>
      </c>
      <c r="E223">
        <v>400</v>
      </c>
    </row>
    <row r="224" spans="4:5" x14ac:dyDescent="0.2">
      <c r="D224">
        <v>55000</v>
      </c>
      <c r="E224">
        <v>100000</v>
      </c>
    </row>
    <row r="225" spans="4:5" x14ac:dyDescent="0.2">
      <c r="D225">
        <v>30000</v>
      </c>
      <c r="E225">
        <v>9000</v>
      </c>
    </row>
    <row r="226" spans="4:5" x14ac:dyDescent="0.2">
      <c r="D226">
        <v>33500</v>
      </c>
      <c r="E226">
        <v>1000</v>
      </c>
    </row>
    <row r="227" spans="4:5" x14ac:dyDescent="0.2">
      <c r="D227">
        <v>14500</v>
      </c>
      <c r="E227">
        <v>9000</v>
      </c>
    </row>
    <row r="228" spans="4:5" x14ac:dyDescent="0.2">
      <c r="D228">
        <v>10000</v>
      </c>
      <c r="E228">
        <v>10000</v>
      </c>
    </row>
    <row r="229" spans="4:5" x14ac:dyDescent="0.2">
      <c r="D229">
        <v>40000</v>
      </c>
      <c r="E229">
        <v>30000</v>
      </c>
    </row>
    <row r="230" spans="4:5" x14ac:dyDescent="0.2">
      <c r="D230">
        <v>10000</v>
      </c>
      <c r="E230">
        <v>9000</v>
      </c>
    </row>
    <row r="231" spans="4:5" x14ac:dyDescent="0.2">
      <c r="D231">
        <v>11260</v>
      </c>
      <c r="E231">
        <v>7500</v>
      </c>
    </row>
    <row r="232" spans="4:5" x14ac:dyDescent="0.2">
      <c r="D232">
        <v>25000</v>
      </c>
      <c r="E232">
        <v>5000</v>
      </c>
    </row>
    <row r="233" spans="4:5" x14ac:dyDescent="0.2">
      <c r="D233">
        <v>34000</v>
      </c>
      <c r="E233">
        <v>100000</v>
      </c>
    </row>
    <row r="234" spans="4:5" x14ac:dyDescent="0.2">
      <c r="D234">
        <v>10000</v>
      </c>
      <c r="E234">
        <v>7500</v>
      </c>
    </row>
    <row r="235" spans="4:5" x14ac:dyDescent="0.2">
      <c r="D235">
        <v>58425</v>
      </c>
      <c r="E235">
        <v>500</v>
      </c>
    </row>
    <row r="236" spans="4:5" x14ac:dyDescent="0.2">
      <c r="D236">
        <v>3500</v>
      </c>
      <c r="E236">
        <v>25000</v>
      </c>
    </row>
    <row r="237" spans="4:5" x14ac:dyDescent="0.2">
      <c r="D237">
        <v>35000</v>
      </c>
      <c r="E237">
        <v>100000</v>
      </c>
    </row>
    <row r="238" spans="4:5" x14ac:dyDescent="0.2">
      <c r="D238">
        <v>7500</v>
      </c>
      <c r="E238">
        <v>20000</v>
      </c>
    </row>
    <row r="239" spans="4:5" x14ac:dyDescent="0.2">
      <c r="D239">
        <v>15000</v>
      </c>
      <c r="E239">
        <v>7500</v>
      </c>
    </row>
    <row r="240" spans="4:5" x14ac:dyDescent="0.2">
      <c r="D240">
        <v>50000</v>
      </c>
      <c r="E240">
        <v>2500</v>
      </c>
    </row>
    <row r="241" spans="4:5" x14ac:dyDescent="0.2">
      <c r="D241">
        <v>24200</v>
      </c>
      <c r="E241">
        <v>50000</v>
      </c>
    </row>
    <row r="242" spans="4:5" x14ac:dyDescent="0.2">
      <c r="D242">
        <v>12000</v>
      </c>
      <c r="E242">
        <v>50000</v>
      </c>
    </row>
    <row r="243" spans="4:5" x14ac:dyDescent="0.2">
      <c r="D243">
        <v>35000</v>
      </c>
      <c r="E243">
        <v>10000</v>
      </c>
    </row>
    <row r="244" spans="4:5" x14ac:dyDescent="0.2">
      <c r="D244">
        <v>9665</v>
      </c>
      <c r="E244">
        <v>39000</v>
      </c>
    </row>
    <row r="245" spans="4:5" x14ac:dyDescent="0.2">
      <c r="D245">
        <v>8925</v>
      </c>
      <c r="E245">
        <v>200000</v>
      </c>
    </row>
    <row r="246" spans="4:5" x14ac:dyDescent="0.2">
      <c r="D246">
        <v>7000</v>
      </c>
      <c r="E246">
        <v>12000</v>
      </c>
    </row>
    <row r="247" spans="4:5" x14ac:dyDescent="0.2">
      <c r="D247">
        <v>15000</v>
      </c>
      <c r="E247">
        <v>10000</v>
      </c>
    </row>
    <row r="248" spans="4:5" x14ac:dyDescent="0.2">
      <c r="D248">
        <v>38000</v>
      </c>
      <c r="E248">
        <v>200000</v>
      </c>
    </row>
    <row r="249" spans="4:5" x14ac:dyDescent="0.2">
      <c r="D249">
        <v>10000</v>
      </c>
      <c r="E249">
        <v>50000</v>
      </c>
    </row>
    <row r="250" spans="4:5" x14ac:dyDescent="0.2">
      <c r="D250">
        <v>12500</v>
      </c>
      <c r="E250">
        <v>15000</v>
      </c>
    </row>
    <row r="251" spans="4:5" x14ac:dyDescent="0.2">
      <c r="D251">
        <v>6500</v>
      </c>
      <c r="E251">
        <v>200000</v>
      </c>
    </row>
    <row r="252" spans="4:5" x14ac:dyDescent="0.2">
      <c r="D252">
        <v>25000</v>
      </c>
      <c r="E252">
        <v>90000</v>
      </c>
    </row>
    <row r="253" spans="4:5" x14ac:dyDescent="0.2">
      <c r="D253">
        <v>150000</v>
      </c>
      <c r="E253">
        <v>30000</v>
      </c>
    </row>
    <row r="254" spans="4:5" x14ac:dyDescent="0.2">
      <c r="D254">
        <v>300</v>
      </c>
      <c r="E254">
        <v>50000</v>
      </c>
    </row>
    <row r="255" spans="4:5" x14ac:dyDescent="0.2">
      <c r="D255">
        <v>7500</v>
      </c>
      <c r="E255">
        <v>100000</v>
      </c>
    </row>
    <row r="256" spans="4:5" x14ac:dyDescent="0.2">
      <c r="D256">
        <v>6000</v>
      </c>
      <c r="E256">
        <v>50000</v>
      </c>
    </row>
    <row r="257" spans="4:5" x14ac:dyDescent="0.2">
      <c r="D257">
        <v>500</v>
      </c>
      <c r="E257">
        <v>6000</v>
      </c>
    </row>
    <row r="258" spans="4:5" x14ac:dyDescent="0.2">
      <c r="D258">
        <v>2450</v>
      </c>
      <c r="E258">
        <v>100000</v>
      </c>
    </row>
    <row r="259" spans="4:5" x14ac:dyDescent="0.2">
      <c r="D259">
        <v>12000</v>
      </c>
      <c r="E259">
        <v>50000</v>
      </c>
    </row>
    <row r="260" spans="4:5" x14ac:dyDescent="0.2">
      <c r="D260">
        <v>3000</v>
      </c>
      <c r="E260">
        <v>29000</v>
      </c>
    </row>
    <row r="261" spans="4:5" x14ac:dyDescent="0.2">
      <c r="D261">
        <v>15000</v>
      </c>
      <c r="E261">
        <v>57000</v>
      </c>
    </row>
    <row r="262" spans="4:5" x14ac:dyDescent="0.2">
      <c r="D262">
        <v>4000</v>
      </c>
      <c r="E262">
        <v>75000</v>
      </c>
    </row>
    <row r="263" spans="4:5" x14ac:dyDescent="0.2">
      <c r="D263">
        <v>25000</v>
      </c>
      <c r="E263">
        <v>2500</v>
      </c>
    </row>
    <row r="264" spans="4:5" x14ac:dyDescent="0.2">
      <c r="D264">
        <v>600</v>
      </c>
      <c r="E264">
        <v>50000</v>
      </c>
    </row>
    <row r="265" spans="4:5" x14ac:dyDescent="0.2">
      <c r="D265">
        <v>999</v>
      </c>
      <c r="E265">
        <v>35000</v>
      </c>
    </row>
    <row r="266" spans="4:5" x14ac:dyDescent="0.2">
      <c r="D266">
        <v>20000</v>
      </c>
      <c r="E266">
        <v>320000</v>
      </c>
    </row>
    <row r="267" spans="4:5" x14ac:dyDescent="0.2">
      <c r="D267">
        <v>25000</v>
      </c>
      <c r="E267">
        <v>2000</v>
      </c>
    </row>
    <row r="268" spans="4:5" x14ac:dyDescent="0.2">
      <c r="D268">
        <v>600</v>
      </c>
      <c r="E268">
        <v>500000</v>
      </c>
    </row>
    <row r="269" spans="4:5" x14ac:dyDescent="0.2">
      <c r="D269">
        <v>38000</v>
      </c>
      <c r="E269">
        <v>100000</v>
      </c>
    </row>
    <row r="270" spans="4:5" x14ac:dyDescent="0.2">
      <c r="D270">
        <v>5000</v>
      </c>
      <c r="E270">
        <v>20000</v>
      </c>
    </row>
    <row r="271" spans="4:5" x14ac:dyDescent="0.2">
      <c r="D271">
        <v>68000</v>
      </c>
      <c r="E271">
        <v>200000</v>
      </c>
    </row>
    <row r="272" spans="4:5" x14ac:dyDescent="0.2">
      <c r="D272">
        <v>1000</v>
      </c>
      <c r="E272">
        <v>20000</v>
      </c>
    </row>
    <row r="273" spans="4:5" x14ac:dyDescent="0.2">
      <c r="D273">
        <v>20000</v>
      </c>
      <c r="E273">
        <v>50000</v>
      </c>
    </row>
    <row r="274" spans="4:5" x14ac:dyDescent="0.2">
      <c r="D274">
        <v>18500</v>
      </c>
      <c r="E274">
        <v>20000</v>
      </c>
    </row>
    <row r="275" spans="4:5" x14ac:dyDescent="0.2">
      <c r="D275">
        <v>50000</v>
      </c>
      <c r="E275">
        <v>100000</v>
      </c>
    </row>
    <row r="276" spans="4:5" x14ac:dyDescent="0.2">
      <c r="D276">
        <v>4700</v>
      </c>
      <c r="E276">
        <v>150000</v>
      </c>
    </row>
    <row r="277" spans="4:5" x14ac:dyDescent="0.2">
      <c r="D277">
        <v>10000</v>
      </c>
      <c r="E277">
        <v>60000</v>
      </c>
    </row>
    <row r="278" spans="4:5" x14ac:dyDescent="0.2">
      <c r="D278">
        <v>15000</v>
      </c>
      <c r="E278">
        <v>175000</v>
      </c>
    </row>
    <row r="279" spans="4:5" x14ac:dyDescent="0.2">
      <c r="D279">
        <v>12444</v>
      </c>
      <c r="E279">
        <v>5000</v>
      </c>
    </row>
    <row r="280" spans="4:5" x14ac:dyDescent="0.2">
      <c r="D280">
        <v>7500</v>
      </c>
      <c r="E280">
        <v>100000</v>
      </c>
    </row>
    <row r="281" spans="4:5" x14ac:dyDescent="0.2">
      <c r="D281">
        <v>20000</v>
      </c>
      <c r="E281">
        <v>130000</v>
      </c>
    </row>
    <row r="282" spans="4:5" x14ac:dyDescent="0.2">
      <c r="D282">
        <v>10000</v>
      </c>
      <c r="E282">
        <v>15000</v>
      </c>
    </row>
    <row r="283" spans="4:5" x14ac:dyDescent="0.2">
      <c r="D283">
        <v>50000</v>
      </c>
      <c r="E283">
        <v>23000</v>
      </c>
    </row>
    <row r="284" spans="4:5" x14ac:dyDescent="0.2">
      <c r="D284">
        <v>2000</v>
      </c>
      <c r="E284">
        <v>15000</v>
      </c>
    </row>
    <row r="285" spans="4:5" x14ac:dyDescent="0.2">
      <c r="D285">
        <v>5000</v>
      </c>
      <c r="E285">
        <v>15000</v>
      </c>
    </row>
    <row r="286" spans="4:5" x14ac:dyDescent="0.2">
      <c r="D286">
        <v>35000</v>
      </c>
      <c r="E286">
        <v>55000</v>
      </c>
    </row>
    <row r="287" spans="4:5" x14ac:dyDescent="0.2">
      <c r="D287">
        <v>2820</v>
      </c>
      <c r="E287">
        <v>100000</v>
      </c>
    </row>
    <row r="288" spans="4:5" x14ac:dyDescent="0.2">
      <c r="D288">
        <v>2800</v>
      </c>
      <c r="E288">
        <v>100000</v>
      </c>
    </row>
    <row r="289" spans="4:5" x14ac:dyDescent="0.2">
      <c r="D289">
        <v>2000</v>
      </c>
      <c r="E289">
        <v>68000</v>
      </c>
    </row>
    <row r="290" spans="4:5" x14ac:dyDescent="0.2">
      <c r="D290">
        <v>6000</v>
      </c>
      <c r="E290">
        <v>40000</v>
      </c>
    </row>
    <row r="291" spans="4:5" x14ac:dyDescent="0.2">
      <c r="D291">
        <v>500</v>
      </c>
      <c r="E291">
        <v>15000</v>
      </c>
    </row>
    <row r="292" spans="4:5" x14ac:dyDescent="0.2">
      <c r="D292">
        <v>1000</v>
      </c>
      <c r="E292">
        <v>1200</v>
      </c>
    </row>
    <row r="293" spans="4:5" x14ac:dyDescent="0.2">
      <c r="D293">
        <v>30000</v>
      </c>
      <c r="E293">
        <v>100000</v>
      </c>
    </row>
    <row r="294" spans="4:5" x14ac:dyDescent="0.2">
      <c r="D294">
        <v>2500</v>
      </c>
      <c r="E294">
        <v>48500</v>
      </c>
    </row>
    <row r="295" spans="4:5" x14ac:dyDescent="0.2">
      <c r="D295">
        <v>12800</v>
      </c>
      <c r="E295">
        <v>25000</v>
      </c>
    </row>
    <row r="296" spans="4:5" x14ac:dyDescent="0.2">
      <c r="D296">
        <v>18500</v>
      </c>
      <c r="E296">
        <v>15000</v>
      </c>
    </row>
    <row r="297" spans="4:5" x14ac:dyDescent="0.2">
      <c r="D297">
        <v>1400</v>
      </c>
      <c r="E297">
        <v>27500</v>
      </c>
    </row>
    <row r="298" spans="4:5" x14ac:dyDescent="0.2">
      <c r="D298">
        <v>1000</v>
      </c>
      <c r="E298">
        <v>7000</v>
      </c>
    </row>
    <row r="299" spans="4:5" x14ac:dyDescent="0.2">
      <c r="D299">
        <v>10500</v>
      </c>
      <c r="E299">
        <v>100000</v>
      </c>
    </row>
    <row r="300" spans="4:5" x14ac:dyDescent="0.2">
      <c r="D300">
        <v>22400</v>
      </c>
      <c r="E300">
        <v>12000</v>
      </c>
    </row>
    <row r="301" spans="4:5" x14ac:dyDescent="0.2">
      <c r="D301">
        <v>8000</v>
      </c>
      <c r="E301">
        <v>15000</v>
      </c>
    </row>
    <row r="302" spans="4:5" x14ac:dyDescent="0.2">
      <c r="D302">
        <v>5000</v>
      </c>
      <c r="E302">
        <v>2200</v>
      </c>
    </row>
    <row r="303" spans="4:5" x14ac:dyDescent="0.2">
      <c r="D303">
        <v>5000</v>
      </c>
      <c r="E303">
        <v>5000</v>
      </c>
    </row>
    <row r="304" spans="4:5" x14ac:dyDescent="0.2">
      <c r="D304">
        <v>3000</v>
      </c>
      <c r="E304">
        <v>3500</v>
      </c>
    </row>
    <row r="305" spans="4:5" x14ac:dyDescent="0.2">
      <c r="D305">
        <v>5000</v>
      </c>
      <c r="E305">
        <v>4290</v>
      </c>
    </row>
    <row r="306" spans="4:5" x14ac:dyDescent="0.2">
      <c r="D306">
        <v>3500</v>
      </c>
      <c r="E306">
        <v>5000</v>
      </c>
    </row>
    <row r="307" spans="4:5" x14ac:dyDescent="0.2">
      <c r="D307">
        <v>12000</v>
      </c>
      <c r="E307">
        <v>7000</v>
      </c>
    </row>
    <row r="308" spans="4:5" x14ac:dyDescent="0.2">
      <c r="D308">
        <v>1500</v>
      </c>
      <c r="E308">
        <v>4000</v>
      </c>
    </row>
    <row r="309" spans="4:5" x14ac:dyDescent="0.2">
      <c r="D309">
        <v>10000</v>
      </c>
      <c r="E309">
        <v>5000</v>
      </c>
    </row>
    <row r="310" spans="4:5" x14ac:dyDescent="0.2">
      <c r="D310">
        <v>1150</v>
      </c>
      <c r="E310">
        <v>2500</v>
      </c>
    </row>
    <row r="311" spans="4:5" x14ac:dyDescent="0.2">
      <c r="D311">
        <v>1200</v>
      </c>
      <c r="E311">
        <v>4000</v>
      </c>
    </row>
    <row r="312" spans="4:5" x14ac:dyDescent="0.2">
      <c r="D312">
        <v>3405</v>
      </c>
      <c r="E312">
        <v>17500</v>
      </c>
    </row>
    <row r="313" spans="4:5" x14ac:dyDescent="0.2">
      <c r="D313">
        <v>4000</v>
      </c>
      <c r="E313">
        <v>38000</v>
      </c>
    </row>
    <row r="314" spans="4:5" x14ac:dyDescent="0.2">
      <c r="D314">
        <v>10000</v>
      </c>
      <c r="E314">
        <v>1500</v>
      </c>
    </row>
    <row r="315" spans="4:5" x14ac:dyDescent="0.2">
      <c r="D315">
        <v>2000</v>
      </c>
      <c r="E315">
        <v>3759</v>
      </c>
    </row>
    <row r="316" spans="4:5" x14ac:dyDescent="0.2">
      <c r="D316">
        <v>15000</v>
      </c>
      <c r="E316">
        <v>500</v>
      </c>
    </row>
    <row r="317" spans="4:5" x14ac:dyDescent="0.2">
      <c r="D317">
        <v>2000</v>
      </c>
      <c r="E317">
        <v>10000</v>
      </c>
    </row>
    <row r="318" spans="4:5" x14ac:dyDescent="0.2">
      <c r="D318">
        <v>3300</v>
      </c>
      <c r="E318">
        <v>7000</v>
      </c>
    </row>
    <row r="319" spans="4:5" x14ac:dyDescent="0.2">
      <c r="D319">
        <v>2000</v>
      </c>
      <c r="E319">
        <v>3000</v>
      </c>
    </row>
    <row r="320" spans="4:5" x14ac:dyDescent="0.2">
      <c r="D320">
        <v>5000</v>
      </c>
      <c r="E320">
        <v>500</v>
      </c>
    </row>
    <row r="321" spans="4:5" x14ac:dyDescent="0.2">
      <c r="D321">
        <v>500</v>
      </c>
      <c r="E321">
        <v>15000</v>
      </c>
    </row>
    <row r="322" spans="4:5" x14ac:dyDescent="0.2">
      <c r="D322">
        <v>70</v>
      </c>
      <c r="E322">
        <v>14000</v>
      </c>
    </row>
    <row r="323" spans="4:5" x14ac:dyDescent="0.2">
      <c r="D323">
        <v>40000</v>
      </c>
      <c r="E323">
        <v>4500</v>
      </c>
    </row>
    <row r="324" spans="4:5" x14ac:dyDescent="0.2">
      <c r="D324">
        <v>20000</v>
      </c>
      <c r="E324">
        <v>50000</v>
      </c>
    </row>
    <row r="325" spans="4:5" x14ac:dyDescent="0.2">
      <c r="D325">
        <v>25000</v>
      </c>
      <c r="E325">
        <v>2000</v>
      </c>
    </row>
    <row r="326" spans="4:5" x14ac:dyDescent="0.2">
      <c r="D326">
        <v>25000</v>
      </c>
      <c r="E326">
        <v>6500</v>
      </c>
    </row>
    <row r="327" spans="4:5" x14ac:dyDescent="0.2">
      <c r="D327">
        <v>2000</v>
      </c>
      <c r="E327">
        <v>2200</v>
      </c>
    </row>
    <row r="328" spans="4:5" x14ac:dyDescent="0.2">
      <c r="D328">
        <v>800</v>
      </c>
      <c r="E328">
        <v>3500</v>
      </c>
    </row>
    <row r="329" spans="4:5" x14ac:dyDescent="0.2">
      <c r="D329">
        <v>2000</v>
      </c>
      <c r="E329">
        <v>5000</v>
      </c>
    </row>
    <row r="330" spans="4:5" x14ac:dyDescent="0.2">
      <c r="D330">
        <v>35000</v>
      </c>
      <c r="E330">
        <v>45000</v>
      </c>
    </row>
    <row r="331" spans="4:5" x14ac:dyDescent="0.2">
      <c r="D331">
        <v>2500</v>
      </c>
      <c r="E331">
        <v>8800</v>
      </c>
    </row>
    <row r="332" spans="4:5" x14ac:dyDescent="0.2">
      <c r="D332">
        <v>1500</v>
      </c>
      <c r="E332">
        <v>20000</v>
      </c>
    </row>
    <row r="333" spans="4:5" x14ac:dyDescent="0.2">
      <c r="D333">
        <v>25000</v>
      </c>
      <c r="E333">
        <v>6000</v>
      </c>
    </row>
    <row r="334" spans="4:5" x14ac:dyDescent="0.2">
      <c r="D334">
        <v>3000</v>
      </c>
      <c r="E334">
        <v>8000</v>
      </c>
    </row>
    <row r="335" spans="4:5" x14ac:dyDescent="0.2">
      <c r="D335">
        <v>75000</v>
      </c>
      <c r="E335">
        <v>3500</v>
      </c>
    </row>
    <row r="336" spans="4:5" x14ac:dyDescent="0.2">
      <c r="D336">
        <v>12000</v>
      </c>
      <c r="E336">
        <v>3000</v>
      </c>
    </row>
    <row r="337" spans="4:5" x14ac:dyDescent="0.2">
      <c r="D337">
        <v>8000</v>
      </c>
      <c r="E337">
        <v>5000</v>
      </c>
    </row>
    <row r="338" spans="4:5" x14ac:dyDescent="0.2">
      <c r="D338">
        <v>5000</v>
      </c>
      <c r="E338">
        <v>3152</v>
      </c>
    </row>
    <row r="339" spans="4:5" x14ac:dyDescent="0.2">
      <c r="D339">
        <v>15000</v>
      </c>
      <c r="E339">
        <v>2000</v>
      </c>
    </row>
    <row r="340" spans="4:5" x14ac:dyDescent="0.2">
      <c r="D340">
        <v>28888</v>
      </c>
      <c r="E340">
        <v>5000</v>
      </c>
    </row>
    <row r="341" spans="4:5" x14ac:dyDescent="0.2">
      <c r="D341">
        <v>3000</v>
      </c>
      <c r="E341">
        <v>2100</v>
      </c>
    </row>
    <row r="342" spans="4:5" x14ac:dyDescent="0.2">
      <c r="D342">
        <v>1900</v>
      </c>
      <c r="E342">
        <v>3780</v>
      </c>
    </row>
    <row r="343" spans="4:5" x14ac:dyDescent="0.2">
      <c r="D343">
        <v>8200</v>
      </c>
      <c r="E343">
        <v>3750</v>
      </c>
    </row>
    <row r="344" spans="4:5" x14ac:dyDescent="0.2">
      <c r="D344">
        <v>25000</v>
      </c>
      <c r="E344">
        <v>1500</v>
      </c>
    </row>
    <row r="345" spans="4:5" x14ac:dyDescent="0.2">
      <c r="D345">
        <v>5000</v>
      </c>
      <c r="E345">
        <v>5000</v>
      </c>
    </row>
    <row r="346" spans="4:5" x14ac:dyDescent="0.2">
      <c r="D346">
        <v>7000</v>
      </c>
      <c r="E346">
        <v>2000</v>
      </c>
    </row>
    <row r="347" spans="4:5" x14ac:dyDescent="0.2">
      <c r="D347">
        <v>20000</v>
      </c>
      <c r="E347">
        <v>1000</v>
      </c>
    </row>
    <row r="348" spans="4:5" x14ac:dyDescent="0.2">
      <c r="D348">
        <v>2500</v>
      </c>
      <c r="E348">
        <v>500</v>
      </c>
    </row>
    <row r="349" spans="4:5" x14ac:dyDescent="0.2">
      <c r="D349">
        <v>3500</v>
      </c>
      <c r="E349">
        <v>1000</v>
      </c>
    </row>
    <row r="350" spans="4:5" x14ac:dyDescent="0.2">
      <c r="D350">
        <v>7500</v>
      </c>
      <c r="E350">
        <v>1000</v>
      </c>
    </row>
    <row r="351" spans="4:5" x14ac:dyDescent="0.2">
      <c r="D351">
        <v>4000</v>
      </c>
      <c r="E351">
        <v>25000</v>
      </c>
    </row>
    <row r="352" spans="4:5" x14ac:dyDescent="0.2">
      <c r="D352">
        <v>20000</v>
      </c>
      <c r="E352">
        <v>3000</v>
      </c>
    </row>
    <row r="353" spans="4:5" x14ac:dyDescent="0.2">
      <c r="D353">
        <v>5000</v>
      </c>
      <c r="E353">
        <v>8000</v>
      </c>
    </row>
    <row r="354" spans="4:5" x14ac:dyDescent="0.2">
      <c r="D354">
        <v>40</v>
      </c>
      <c r="E354">
        <v>6000</v>
      </c>
    </row>
    <row r="355" spans="4:5" x14ac:dyDescent="0.2">
      <c r="D355">
        <v>2500</v>
      </c>
      <c r="E355">
        <v>2000</v>
      </c>
    </row>
    <row r="356" spans="4:5" x14ac:dyDescent="0.2">
      <c r="D356">
        <v>8500</v>
      </c>
      <c r="E356">
        <v>20000</v>
      </c>
    </row>
    <row r="357" spans="4:5" x14ac:dyDescent="0.2">
      <c r="D357">
        <v>47000</v>
      </c>
      <c r="E357">
        <v>8000</v>
      </c>
    </row>
    <row r="358" spans="4:5" x14ac:dyDescent="0.2">
      <c r="D358">
        <v>3600</v>
      </c>
      <c r="E358">
        <v>8000</v>
      </c>
    </row>
    <row r="359" spans="4:5" x14ac:dyDescent="0.2">
      <c r="D359">
        <v>5000</v>
      </c>
      <c r="E359">
        <v>3000</v>
      </c>
    </row>
    <row r="360" spans="4:5" x14ac:dyDescent="0.2">
      <c r="D360">
        <v>1500</v>
      </c>
      <c r="E360">
        <v>2500</v>
      </c>
    </row>
    <row r="361" spans="4:5" x14ac:dyDescent="0.2">
      <c r="D361">
        <v>6000</v>
      </c>
      <c r="E361">
        <v>750</v>
      </c>
    </row>
    <row r="362" spans="4:5" x14ac:dyDescent="0.2">
      <c r="D362">
        <v>3000</v>
      </c>
      <c r="E362">
        <v>5000</v>
      </c>
    </row>
    <row r="363" spans="4:5" x14ac:dyDescent="0.2">
      <c r="D363">
        <v>13000</v>
      </c>
      <c r="E363">
        <v>6500</v>
      </c>
    </row>
    <row r="364" spans="4:5" x14ac:dyDescent="0.2">
      <c r="D364">
        <v>1400</v>
      </c>
      <c r="E364">
        <v>30000</v>
      </c>
    </row>
    <row r="365" spans="4:5" x14ac:dyDescent="0.2">
      <c r="D365">
        <v>550</v>
      </c>
      <c r="E365">
        <v>5000</v>
      </c>
    </row>
    <row r="366" spans="4:5" x14ac:dyDescent="0.2">
      <c r="D366">
        <v>5000</v>
      </c>
      <c r="E366">
        <v>50000</v>
      </c>
    </row>
    <row r="367" spans="4:5" x14ac:dyDescent="0.2">
      <c r="D367">
        <v>2220</v>
      </c>
      <c r="E367">
        <v>6500</v>
      </c>
    </row>
    <row r="368" spans="4:5" x14ac:dyDescent="0.2">
      <c r="D368">
        <v>2987</v>
      </c>
      <c r="E368">
        <v>15000</v>
      </c>
    </row>
    <row r="369" spans="4:5" x14ac:dyDescent="0.2">
      <c r="D369">
        <v>7000</v>
      </c>
      <c r="E369">
        <v>2900</v>
      </c>
    </row>
    <row r="370" spans="4:5" x14ac:dyDescent="0.2">
      <c r="D370">
        <v>2000</v>
      </c>
      <c r="E370">
        <v>2500</v>
      </c>
    </row>
    <row r="371" spans="4:5" x14ac:dyDescent="0.2">
      <c r="D371">
        <v>10000</v>
      </c>
      <c r="E371">
        <v>16000</v>
      </c>
    </row>
    <row r="372" spans="4:5" x14ac:dyDescent="0.2">
      <c r="D372">
        <v>4444</v>
      </c>
      <c r="E372">
        <v>550</v>
      </c>
    </row>
    <row r="373" spans="4:5" x14ac:dyDescent="0.2">
      <c r="D373">
        <v>3000</v>
      </c>
      <c r="E373">
        <v>100000</v>
      </c>
    </row>
    <row r="374" spans="4:5" x14ac:dyDescent="0.2">
      <c r="D374">
        <v>5000</v>
      </c>
      <c r="E374">
        <v>3500</v>
      </c>
    </row>
    <row r="375" spans="4:5" x14ac:dyDescent="0.2">
      <c r="D375">
        <v>10000</v>
      </c>
      <c r="E375">
        <v>30000</v>
      </c>
    </row>
    <row r="376" spans="4:5" x14ac:dyDescent="0.2">
      <c r="D376">
        <v>2000</v>
      </c>
      <c r="E376">
        <v>1500</v>
      </c>
    </row>
    <row r="377" spans="4:5" x14ac:dyDescent="0.2">
      <c r="D377">
        <v>2500</v>
      </c>
      <c r="E377">
        <v>6500</v>
      </c>
    </row>
    <row r="378" spans="4:5" x14ac:dyDescent="0.2">
      <c r="D378">
        <v>700</v>
      </c>
      <c r="E378">
        <v>3300</v>
      </c>
    </row>
    <row r="379" spans="4:5" x14ac:dyDescent="0.2">
      <c r="D379">
        <v>250</v>
      </c>
      <c r="E379">
        <v>5000</v>
      </c>
    </row>
    <row r="380" spans="4:5" x14ac:dyDescent="0.2">
      <c r="D380">
        <v>2500</v>
      </c>
      <c r="E380">
        <v>3900</v>
      </c>
    </row>
    <row r="381" spans="4:5" x14ac:dyDescent="0.2">
      <c r="D381">
        <v>5000</v>
      </c>
      <c r="E381">
        <v>20000</v>
      </c>
    </row>
    <row r="382" spans="4:5" x14ac:dyDescent="0.2">
      <c r="D382">
        <v>1000</v>
      </c>
      <c r="E382">
        <v>5500</v>
      </c>
    </row>
    <row r="383" spans="4:5" x14ac:dyDescent="0.2">
      <c r="D383">
        <v>800</v>
      </c>
      <c r="E383">
        <v>15000</v>
      </c>
    </row>
    <row r="384" spans="4:5" x14ac:dyDescent="0.2">
      <c r="D384">
        <v>700</v>
      </c>
      <c r="E384">
        <v>27000</v>
      </c>
    </row>
    <row r="385" spans="4:5" x14ac:dyDescent="0.2">
      <c r="D385">
        <v>1500</v>
      </c>
      <c r="E385">
        <v>15000</v>
      </c>
    </row>
    <row r="386" spans="4:5" x14ac:dyDescent="0.2">
      <c r="D386">
        <v>1000</v>
      </c>
      <c r="E386">
        <v>3000</v>
      </c>
    </row>
    <row r="387" spans="4:5" x14ac:dyDescent="0.2">
      <c r="D387">
        <v>500</v>
      </c>
      <c r="E387">
        <v>6000</v>
      </c>
    </row>
    <row r="388" spans="4:5" x14ac:dyDescent="0.2">
      <c r="D388">
        <v>5000</v>
      </c>
      <c r="E388">
        <v>7000</v>
      </c>
    </row>
    <row r="389" spans="4:5" x14ac:dyDescent="0.2">
      <c r="D389">
        <v>1200</v>
      </c>
      <c r="E389">
        <v>20000</v>
      </c>
    </row>
    <row r="390" spans="4:5" x14ac:dyDescent="0.2">
      <c r="D390">
        <v>1000</v>
      </c>
      <c r="E390">
        <v>14500</v>
      </c>
    </row>
    <row r="391" spans="4:5" x14ac:dyDescent="0.2">
      <c r="D391">
        <v>1700</v>
      </c>
      <c r="E391">
        <v>500</v>
      </c>
    </row>
    <row r="392" spans="4:5" x14ac:dyDescent="0.2">
      <c r="D392">
        <v>10000</v>
      </c>
      <c r="E392">
        <v>900</v>
      </c>
    </row>
    <row r="393" spans="4:5" x14ac:dyDescent="0.2">
      <c r="D393">
        <v>7500</v>
      </c>
      <c r="E393">
        <v>2000</v>
      </c>
    </row>
    <row r="394" spans="4:5" x14ac:dyDescent="0.2">
      <c r="D394">
        <v>2500</v>
      </c>
      <c r="E394">
        <v>9500</v>
      </c>
    </row>
    <row r="395" spans="4:5" x14ac:dyDescent="0.2">
      <c r="D395">
        <v>2750</v>
      </c>
      <c r="E395">
        <v>2000</v>
      </c>
    </row>
    <row r="396" spans="4:5" x14ac:dyDescent="0.2">
      <c r="D396">
        <v>8000</v>
      </c>
      <c r="E396">
        <v>5000</v>
      </c>
    </row>
    <row r="397" spans="4:5" x14ac:dyDescent="0.2">
      <c r="D397">
        <v>14000</v>
      </c>
      <c r="E397">
        <v>3500</v>
      </c>
    </row>
    <row r="398" spans="4:5" x14ac:dyDescent="0.2">
      <c r="D398">
        <v>10000</v>
      </c>
      <c r="E398">
        <v>1400</v>
      </c>
    </row>
    <row r="399" spans="4:5" x14ac:dyDescent="0.2">
      <c r="D399">
        <v>3000</v>
      </c>
      <c r="E399">
        <v>3500</v>
      </c>
    </row>
    <row r="400" spans="4:5" x14ac:dyDescent="0.2">
      <c r="D400">
        <v>3500</v>
      </c>
      <c r="E400">
        <v>7000</v>
      </c>
    </row>
    <row r="401" spans="4:5" x14ac:dyDescent="0.2">
      <c r="D401">
        <v>5000</v>
      </c>
      <c r="E401">
        <v>2750</v>
      </c>
    </row>
    <row r="402" spans="4:5" x14ac:dyDescent="0.2">
      <c r="D402">
        <v>1500</v>
      </c>
      <c r="E402">
        <v>9000</v>
      </c>
    </row>
    <row r="403" spans="4:5" x14ac:dyDescent="0.2">
      <c r="D403">
        <v>2000</v>
      </c>
      <c r="E403">
        <v>50000</v>
      </c>
    </row>
    <row r="404" spans="4:5" x14ac:dyDescent="0.2">
      <c r="D404">
        <v>6000</v>
      </c>
      <c r="E404">
        <v>7500</v>
      </c>
    </row>
    <row r="405" spans="4:5" x14ac:dyDescent="0.2">
      <c r="D405">
        <v>2300</v>
      </c>
      <c r="E405">
        <v>3000</v>
      </c>
    </row>
    <row r="406" spans="4:5" x14ac:dyDescent="0.2">
      <c r="D406">
        <v>5500</v>
      </c>
      <c r="E406">
        <v>50000</v>
      </c>
    </row>
    <row r="407" spans="4:5" x14ac:dyDescent="0.2">
      <c r="D407">
        <v>3000</v>
      </c>
      <c r="E407">
        <v>100000</v>
      </c>
    </row>
    <row r="408" spans="4:5" x14ac:dyDescent="0.2">
      <c r="D408">
        <v>8000</v>
      </c>
      <c r="E408">
        <v>15000</v>
      </c>
    </row>
    <row r="409" spans="4:5" x14ac:dyDescent="0.2">
      <c r="D409">
        <v>4000</v>
      </c>
      <c r="E409">
        <v>850</v>
      </c>
    </row>
    <row r="410" spans="4:5" x14ac:dyDescent="0.2">
      <c r="D410">
        <v>4500</v>
      </c>
      <c r="E410">
        <v>4000</v>
      </c>
    </row>
    <row r="411" spans="4:5" x14ac:dyDescent="0.2">
      <c r="D411">
        <v>4000</v>
      </c>
      <c r="E411">
        <v>20000</v>
      </c>
    </row>
    <row r="412" spans="4:5" x14ac:dyDescent="0.2">
      <c r="D412">
        <v>1500</v>
      </c>
      <c r="E412">
        <v>5000</v>
      </c>
    </row>
    <row r="413" spans="4:5" x14ac:dyDescent="0.2">
      <c r="D413">
        <v>1000</v>
      </c>
      <c r="E413">
        <v>50000</v>
      </c>
    </row>
    <row r="414" spans="4:5" x14ac:dyDescent="0.2">
      <c r="D414">
        <v>600</v>
      </c>
      <c r="E414">
        <v>49000</v>
      </c>
    </row>
    <row r="415" spans="4:5" x14ac:dyDescent="0.2">
      <c r="D415">
        <v>1500</v>
      </c>
      <c r="E415">
        <v>15000</v>
      </c>
    </row>
    <row r="416" spans="4:5" x14ac:dyDescent="0.2">
      <c r="D416">
        <v>1000</v>
      </c>
      <c r="E416">
        <v>15000</v>
      </c>
    </row>
    <row r="417" spans="4:5" x14ac:dyDescent="0.2">
      <c r="D417">
        <v>4000</v>
      </c>
      <c r="E417">
        <v>300000</v>
      </c>
    </row>
    <row r="418" spans="4:5" x14ac:dyDescent="0.2">
      <c r="D418">
        <v>7000</v>
      </c>
      <c r="E418">
        <v>50000</v>
      </c>
    </row>
    <row r="419" spans="4:5" x14ac:dyDescent="0.2">
      <c r="D419">
        <v>1500</v>
      </c>
      <c r="E419">
        <v>12000</v>
      </c>
    </row>
    <row r="420" spans="4:5" x14ac:dyDescent="0.2">
      <c r="D420">
        <v>350</v>
      </c>
      <c r="E420">
        <v>7777</v>
      </c>
    </row>
    <row r="421" spans="4:5" x14ac:dyDescent="0.2">
      <c r="D421">
        <v>400</v>
      </c>
      <c r="E421">
        <v>50000</v>
      </c>
    </row>
    <row r="422" spans="4:5" x14ac:dyDescent="0.2">
      <c r="D422">
        <v>2000</v>
      </c>
      <c r="E422">
        <v>55650</v>
      </c>
    </row>
    <row r="423" spans="4:5" x14ac:dyDescent="0.2">
      <c r="D423">
        <v>17482</v>
      </c>
      <c r="E423">
        <v>95000</v>
      </c>
    </row>
    <row r="424" spans="4:5" x14ac:dyDescent="0.2">
      <c r="D424">
        <v>3000</v>
      </c>
      <c r="E424">
        <v>2500</v>
      </c>
    </row>
    <row r="425" spans="4:5" x14ac:dyDescent="0.2">
      <c r="D425">
        <v>800</v>
      </c>
      <c r="E425">
        <v>35000</v>
      </c>
    </row>
    <row r="426" spans="4:5" x14ac:dyDescent="0.2">
      <c r="D426">
        <v>1600</v>
      </c>
      <c r="E426">
        <v>110000</v>
      </c>
    </row>
    <row r="427" spans="4:5" x14ac:dyDescent="0.2">
      <c r="D427">
        <v>12500</v>
      </c>
      <c r="E427">
        <v>25000</v>
      </c>
    </row>
    <row r="428" spans="4:5" x14ac:dyDescent="0.2">
      <c r="D428">
        <v>5500</v>
      </c>
      <c r="E428">
        <v>12000</v>
      </c>
    </row>
    <row r="429" spans="4:5" x14ac:dyDescent="0.2">
      <c r="D429">
        <v>300</v>
      </c>
      <c r="E429">
        <v>20000</v>
      </c>
    </row>
    <row r="430" spans="4:5" x14ac:dyDescent="0.2">
      <c r="D430">
        <v>1300</v>
      </c>
      <c r="E430">
        <v>8000</v>
      </c>
    </row>
    <row r="431" spans="4:5" x14ac:dyDescent="0.2">
      <c r="D431">
        <v>500</v>
      </c>
      <c r="E431">
        <v>30000</v>
      </c>
    </row>
    <row r="432" spans="4:5" x14ac:dyDescent="0.2">
      <c r="D432">
        <v>1800</v>
      </c>
      <c r="E432">
        <v>5000</v>
      </c>
    </row>
    <row r="433" spans="4:5" x14ac:dyDescent="0.2">
      <c r="D433">
        <v>1500</v>
      </c>
      <c r="E433">
        <v>100000</v>
      </c>
    </row>
    <row r="434" spans="4:5" x14ac:dyDescent="0.2">
      <c r="D434">
        <v>15000</v>
      </c>
      <c r="E434">
        <v>20000</v>
      </c>
    </row>
    <row r="435" spans="4:5" x14ac:dyDescent="0.2">
      <c r="D435">
        <v>6000</v>
      </c>
      <c r="E435">
        <v>20000</v>
      </c>
    </row>
    <row r="436" spans="4:5" x14ac:dyDescent="0.2">
      <c r="D436">
        <v>5500</v>
      </c>
      <c r="E436">
        <v>50000</v>
      </c>
    </row>
    <row r="437" spans="4:5" x14ac:dyDescent="0.2">
      <c r="D437">
        <v>2000</v>
      </c>
      <c r="E437">
        <v>100000</v>
      </c>
    </row>
    <row r="438" spans="4:5" x14ac:dyDescent="0.2">
      <c r="D438">
        <v>5000</v>
      </c>
      <c r="E438">
        <v>150000</v>
      </c>
    </row>
    <row r="439" spans="4:5" x14ac:dyDescent="0.2">
      <c r="D439">
        <v>2500</v>
      </c>
      <c r="E439">
        <v>2700</v>
      </c>
    </row>
    <row r="440" spans="4:5" x14ac:dyDescent="0.2">
      <c r="D440">
        <v>2000</v>
      </c>
      <c r="E440">
        <v>172889</v>
      </c>
    </row>
    <row r="441" spans="4:5" x14ac:dyDescent="0.2">
      <c r="D441">
        <v>5000</v>
      </c>
      <c r="E441">
        <v>35000</v>
      </c>
    </row>
    <row r="442" spans="4:5" x14ac:dyDescent="0.2">
      <c r="D442">
        <v>10000</v>
      </c>
      <c r="E442">
        <v>10000</v>
      </c>
    </row>
    <row r="443" spans="4:5" x14ac:dyDescent="0.2">
      <c r="D443">
        <v>5000</v>
      </c>
      <c r="E443">
        <v>88888</v>
      </c>
    </row>
    <row r="444" spans="4:5" x14ac:dyDescent="0.2">
      <c r="D444">
        <v>2500</v>
      </c>
      <c r="E444">
        <v>17500</v>
      </c>
    </row>
    <row r="445" spans="4:5" x14ac:dyDescent="0.2">
      <c r="D445">
        <v>3000</v>
      </c>
      <c r="E445">
        <v>104219</v>
      </c>
    </row>
    <row r="446" spans="4:5" x14ac:dyDescent="0.2">
      <c r="D446">
        <v>3000</v>
      </c>
      <c r="E446">
        <v>10000</v>
      </c>
    </row>
    <row r="447" spans="4:5" x14ac:dyDescent="0.2">
      <c r="D447">
        <v>5000</v>
      </c>
      <c r="E447">
        <v>30000</v>
      </c>
    </row>
    <row r="448" spans="4:5" x14ac:dyDescent="0.2">
      <c r="D448">
        <v>1100</v>
      </c>
      <c r="E448">
        <v>20000</v>
      </c>
    </row>
    <row r="449" spans="4:5" x14ac:dyDescent="0.2">
      <c r="D449">
        <v>10</v>
      </c>
      <c r="E449">
        <v>50000</v>
      </c>
    </row>
    <row r="450" spans="4:5" x14ac:dyDescent="0.2">
      <c r="D450">
        <v>300</v>
      </c>
      <c r="E450">
        <v>5000</v>
      </c>
    </row>
    <row r="451" spans="4:5" x14ac:dyDescent="0.2">
      <c r="D451">
        <v>4000</v>
      </c>
      <c r="E451">
        <v>10000</v>
      </c>
    </row>
    <row r="452" spans="4:5" x14ac:dyDescent="0.2">
      <c r="D452">
        <v>4000</v>
      </c>
      <c r="E452">
        <v>25000</v>
      </c>
    </row>
    <row r="453" spans="4:5" x14ac:dyDescent="0.2">
      <c r="D453">
        <v>2000</v>
      </c>
      <c r="E453">
        <v>5000</v>
      </c>
    </row>
    <row r="454" spans="4:5" x14ac:dyDescent="0.2">
      <c r="D454">
        <v>3500</v>
      </c>
      <c r="E454">
        <v>100000</v>
      </c>
    </row>
    <row r="455" spans="4:5" x14ac:dyDescent="0.2">
      <c r="D455">
        <v>300</v>
      </c>
      <c r="E455">
        <v>70000</v>
      </c>
    </row>
    <row r="456" spans="4:5" x14ac:dyDescent="0.2">
      <c r="D456">
        <v>27800</v>
      </c>
      <c r="E456">
        <v>200000</v>
      </c>
    </row>
    <row r="457" spans="4:5" x14ac:dyDescent="0.2">
      <c r="D457">
        <v>1450</v>
      </c>
      <c r="E457">
        <v>10000</v>
      </c>
    </row>
    <row r="458" spans="4:5" x14ac:dyDescent="0.2">
      <c r="D458">
        <v>250</v>
      </c>
      <c r="E458">
        <v>4000</v>
      </c>
    </row>
    <row r="459" spans="4:5" x14ac:dyDescent="0.2">
      <c r="D459">
        <v>1200</v>
      </c>
      <c r="E459">
        <v>5000</v>
      </c>
    </row>
    <row r="460" spans="4:5" x14ac:dyDescent="0.2">
      <c r="D460">
        <v>1200</v>
      </c>
      <c r="E460">
        <v>60000</v>
      </c>
    </row>
    <row r="461" spans="4:5" x14ac:dyDescent="0.2">
      <c r="D461">
        <v>4000</v>
      </c>
      <c r="E461">
        <v>150000</v>
      </c>
    </row>
    <row r="462" spans="4:5" x14ac:dyDescent="0.2">
      <c r="D462">
        <v>1550</v>
      </c>
      <c r="E462">
        <v>90000</v>
      </c>
    </row>
    <row r="463" spans="4:5" x14ac:dyDescent="0.2">
      <c r="D463">
        <v>3000</v>
      </c>
      <c r="E463">
        <v>3000</v>
      </c>
    </row>
    <row r="464" spans="4:5" x14ac:dyDescent="0.2">
      <c r="D464">
        <v>2000</v>
      </c>
      <c r="E464">
        <v>150000</v>
      </c>
    </row>
    <row r="465" spans="4:5" x14ac:dyDescent="0.2">
      <c r="D465">
        <v>2000</v>
      </c>
      <c r="E465">
        <v>500</v>
      </c>
    </row>
    <row r="466" spans="4:5" x14ac:dyDescent="0.2">
      <c r="D466">
        <v>20000</v>
      </c>
      <c r="E466">
        <v>30000</v>
      </c>
    </row>
    <row r="467" spans="4:5" x14ac:dyDescent="0.2">
      <c r="D467">
        <v>70000</v>
      </c>
      <c r="E467">
        <v>2200</v>
      </c>
    </row>
    <row r="468" spans="4:5" x14ac:dyDescent="0.2">
      <c r="D468">
        <v>7000</v>
      </c>
      <c r="E468">
        <v>10000</v>
      </c>
    </row>
    <row r="469" spans="4:5" x14ac:dyDescent="0.2">
      <c r="D469">
        <v>7501</v>
      </c>
      <c r="E469">
        <v>100</v>
      </c>
    </row>
    <row r="470" spans="4:5" x14ac:dyDescent="0.2">
      <c r="D470">
        <v>10000</v>
      </c>
      <c r="E470">
        <v>75000</v>
      </c>
    </row>
    <row r="471" spans="4:5" x14ac:dyDescent="0.2">
      <c r="D471">
        <v>10000</v>
      </c>
      <c r="E471">
        <v>750</v>
      </c>
    </row>
    <row r="472" spans="4:5" x14ac:dyDescent="0.2">
      <c r="D472">
        <v>2000</v>
      </c>
      <c r="E472">
        <v>54000</v>
      </c>
    </row>
    <row r="473" spans="4:5" x14ac:dyDescent="0.2">
      <c r="D473">
        <v>10000</v>
      </c>
      <c r="E473">
        <v>1000</v>
      </c>
    </row>
    <row r="474" spans="4:5" x14ac:dyDescent="0.2">
      <c r="D474">
        <v>5400</v>
      </c>
      <c r="E474">
        <v>75000</v>
      </c>
    </row>
    <row r="475" spans="4:5" x14ac:dyDescent="0.2">
      <c r="D475">
        <v>1328</v>
      </c>
      <c r="E475">
        <v>25000</v>
      </c>
    </row>
    <row r="476" spans="4:5" x14ac:dyDescent="0.2">
      <c r="D476">
        <v>5000</v>
      </c>
      <c r="E476">
        <v>600</v>
      </c>
    </row>
    <row r="477" spans="4:5" x14ac:dyDescent="0.2">
      <c r="D477">
        <v>4600</v>
      </c>
      <c r="E477">
        <v>26000</v>
      </c>
    </row>
    <row r="478" spans="4:5" x14ac:dyDescent="0.2">
      <c r="D478">
        <v>4500</v>
      </c>
      <c r="E478">
        <v>20000</v>
      </c>
    </row>
    <row r="479" spans="4:5" x14ac:dyDescent="0.2">
      <c r="D479">
        <v>1000</v>
      </c>
      <c r="E479">
        <v>68000</v>
      </c>
    </row>
    <row r="480" spans="4:5" x14ac:dyDescent="0.2">
      <c r="D480">
        <v>1500</v>
      </c>
      <c r="E480">
        <v>10000</v>
      </c>
    </row>
    <row r="481" spans="4:5" x14ac:dyDescent="0.2">
      <c r="D481">
        <v>500</v>
      </c>
      <c r="E481">
        <v>50000</v>
      </c>
    </row>
    <row r="482" spans="4:5" x14ac:dyDescent="0.2">
      <c r="D482">
        <v>22000</v>
      </c>
      <c r="E482">
        <v>550</v>
      </c>
    </row>
    <row r="483" spans="4:5" x14ac:dyDescent="0.2">
      <c r="D483">
        <v>12500</v>
      </c>
      <c r="E483">
        <v>30000</v>
      </c>
    </row>
    <row r="484" spans="4:5" x14ac:dyDescent="0.2">
      <c r="D484">
        <v>7500</v>
      </c>
      <c r="E484">
        <v>18000</v>
      </c>
    </row>
    <row r="485" spans="4:5" x14ac:dyDescent="0.2">
      <c r="D485">
        <v>8750</v>
      </c>
      <c r="E485">
        <v>1100</v>
      </c>
    </row>
    <row r="486" spans="4:5" x14ac:dyDescent="0.2">
      <c r="D486">
        <v>2000</v>
      </c>
      <c r="E486">
        <v>45000</v>
      </c>
    </row>
    <row r="487" spans="4:5" x14ac:dyDescent="0.2">
      <c r="D487">
        <v>9000</v>
      </c>
      <c r="E487">
        <v>15000</v>
      </c>
    </row>
    <row r="488" spans="4:5" x14ac:dyDescent="0.2">
      <c r="D488">
        <v>500</v>
      </c>
      <c r="E488">
        <v>12999</v>
      </c>
    </row>
    <row r="489" spans="4:5" x14ac:dyDescent="0.2">
      <c r="D489">
        <v>2700</v>
      </c>
      <c r="E489">
        <v>200</v>
      </c>
    </row>
    <row r="490" spans="4:5" x14ac:dyDescent="0.2">
      <c r="D490">
        <v>100</v>
      </c>
      <c r="E490">
        <v>2000</v>
      </c>
    </row>
    <row r="491" spans="4:5" x14ac:dyDescent="0.2">
      <c r="D491">
        <v>21000</v>
      </c>
      <c r="E491">
        <v>300</v>
      </c>
    </row>
    <row r="492" spans="4:5" x14ac:dyDescent="0.2">
      <c r="D492">
        <v>12500</v>
      </c>
      <c r="E492">
        <v>18000</v>
      </c>
    </row>
    <row r="493" spans="4:5" x14ac:dyDescent="0.2">
      <c r="D493">
        <v>10000</v>
      </c>
      <c r="E493">
        <v>500000</v>
      </c>
    </row>
    <row r="494" spans="4:5" x14ac:dyDescent="0.2">
      <c r="D494">
        <v>14500</v>
      </c>
      <c r="E494">
        <v>12000</v>
      </c>
    </row>
    <row r="495" spans="4:5" x14ac:dyDescent="0.2">
      <c r="D495">
        <v>15000</v>
      </c>
      <c r="E495">
        <v>100000</v>
      </c>
    </row>
    <row r="496" spans="4:5" x14ac:dyDescent="0.2">
      <c r="D496">
        <v>3500</v>
      </c>
      <c r="E496">
        <v>25000</v>
      </c>
    </row>
    <row r="497" spans="4:5" x14ac:dyDescent="0.2">
      <c r="D497">
        <v>2658</v>
      </c>
      <c r="E497">
        <v>5000</v>
      </c>
    </row>
    <row r="498" spans="4:5" x14ac:dyDescent="0.2">
      <c r="D498">
        <v>4800</v>
      </c>
      <c r="E498">
        <v>4000</v>
      </c>
    </row>
    <row r="499" spans="4:5" x14ac:dyDescent="0.2">
      <c r="D499">
        <v>6000</v>
      </c>
      <c r="E499">
        <v>100000</v>
      </c>
    </row>
    <row r="500" spans="4:5" x14ac:dyDescent="0.2">
      <c r="D500">
        <v>25000</v>
      </c>
      <c r="E500">
        <v>8000</v>
      </c>
    </row>
    <row r="501" spans="4:5" x14ac:dyDescent="0.2">
      <c r="D501">
        <v>16300</v>
      </c>
      <c r="E501">
        <v>15000</v>
      </c>
    </row>
    <row r="502" spans="4:5" x14ac:dyDescent="0.2">
      <c r="D502">
        <v>13000</v>
      </c>
      <c r="E502">
        <v>60000</v>
      </c>
    </row>
    <row r="503" spans="4:5" x14ac:dyDescent="0.2">
      <c r="D503">
        <v>13000</v>
      </c>
      <c r="E503">
        <v>900000</v>
      </c>
    </row>
    <row r="504" spans="4:5" x14ac:dyDescent="0.2">
      <c r="D504">
        <v>900</v>
      </c>
      <c r="E504">
        <v>400</v>
      </c>
    </row>
    <row r="505" spans="4:5" x14ac:dyDescent="0.2">
      <c r="D505">
        <v>16700</v>
      </c>
      <c r="E505">
        <v>10000</v>
      </c>
    </row>
    <row r="506" spans="4:5" x14ac:dyDescent="0.2">
      <c r="D506">
        <v>10000</v>
      </c>
      <c r="E506">
        <v>25000</v>
      </c>
    </row>
    <row r="507" spans="4:5" x14ac:dyDescent="0.2">
      <c r="D507">
        <v>6000</v>
      </c>
      <c r="E507">
        <v>10000</v>
      </c>
    </row>
    <row r="508" spans="4:5" x14ac:dyDescent="0.2">
      <c r="D508">
        <v>20000</v>
      </c>
      <c r="E508">
        <v>50000</v>
      </c>
    </row>
    <row r="509" spans="4:5" x14ac:dyDescent="0.2">
      <c r="D509">
        <v>1000</v>
      </c>
      <c r="E509">
        <v>2500</v>
      </c>
    </row>
    <row r="510" spans="4:5" x14ac:dyDescent="0.2">
      <c r="D510">
        <v>2500</v>
      </c>
      <c r="E510">
        <v>88000</v>
      </c>
    </row>
    <row r="511" spans="4:5" x14ac:dyDescent="0.2">
      <c r="D511">
        <v>6500</v>
      </c>
      <c r="E511">
        <v>1000</v>
      </c>
    </row>
    <row r="512" spans="4:5" x14ac:dyDescent="0.2">
      <c r="D512">
        <v>2000</v>
      </c>
      <c r="E512">
        <v>6000</v>
      </c>
    </row>
    <row r="513" spans="4:5" x14ac:dyDescent="0.2">
      <c r="D513">
        <v>5000</v>
      </c>
      <c r="E513">
        <v>40000</v>
      </c>
    </row>
    <row r="514" spans="4:5" x14ac:dyDescent="0.2">
      <c r="D514">
        <v>14000</v>
      </c>
      <c r="E514">
        <v>500000</v>
      </c>
    </row>
    <row r="515" spans="4:5" x14ac:dyDescent="0.2">
      <c r="D515">
        <v>26500</v>
      </c>
      <c r="E515">
        <v>1000</v>
      </c>
    </row>
    <row r="516" spans="4:5" x14ac:dyDescent="0.2">
      <c r="D516">
        <v>9000</v>
      </c>
      <c r="E516">
        <v>4500</v>
      </c>
    </row>
    <row r="517" spans="4:5" x14ac:dyDescent="0.2">
      <c r="D517">
        <v>16350</v>
      </c>
      <c r="E517">
        <v>2100</v>
      </c>
    </row>
    <row r="518" spans="4:5" x14ac:dyDescent="0.2">
      <c r="D518">
        <v>15000</v>
      </c>
      <c r="E518">
        <v>25000</v>
      </c>
    </row>
    <row r="519" spans="4:5" x14ac:dyDescent="0.2">
      <c r="D519">
        <v>2200</v>
      </c>
      <c r="E519">
        <v>250000</v>
      </c>
    </row>
    <row r="520" spans="4:5" x14ac:dyDescent="0.2">
      <c r="D520">
        <v>4000</v>
      </c>
      <c r="E520">
        <v>3200</v>
      </c>
    </row>
    <row r="521" spans="4:5" x14ac:dyDescent="0.2">
      <c r="D521">
        <v>19800</v>
      </c>
      <c r="E521">
        <v>5000</v>
      </c>
    </row>
    <row r="522" spans="4:5" x14ac:dyDescent="0.2">
      <c r="D522">
        <v>2000</v>
      </c>
      <c r="E522">
        <v>90000</v>
      </c>
    </row>
    <row r="523" spans="4:5" x14ac:dyDescent="0.2">
      <c r="D523">
        <v>2000</v>
      </c>
      <c r="E523">
        <v>3000</v>
      </c>
    </row>
    <row r="524" spans="4:5" x14ac:dyDescent="0.2">
      <c r="D524">
        <v>2000</v>
      </c>
      <c r="E524">
        <v>2000</v>
      </c>
    </row>
    <row r="525" spans="4:5" x14ac:dyDescent="0.2">
      <c r="D525">
        <v>3500</v>
      </c>
      <c r="E525">
        <v>35000</v>
      </c>
    </row>
    <row r="526" spans="4:5" x14ac:dyDescent="0.2">
      <c r="D526">
        <v>2500</v>
      </c>
      <c r="E526">
        <v>1000</v>
      </c>
    </row>
    <row r="527" spans="4:5" x14ac:dyDescent="0.2">
      <c r="D527">
        <v>5000</v>
      </c>
      <c r="E527">
        <v>20000</v>
      </c>
    </row>
    <row r="528" spans="4:5" x14ac:dyDescent="0.2">
      <c r="D528">
        <v>30000</v>
      </c>
      <c r="E528">
        <v>5000</v>
      </c>
    </row>
    <row r="529" spans="4:5" x14ac:dyDescent="0.2">
      <c r="D529">
        <v>6000</v>
      </c>
      <c r="E529">
        <v>40000</v>
      </c>
    </row>
    <row r="530" spans="4:5" x14ac:dyDescent="0.2">
      <c r="D530">
        <v>3500</v>
      </c>
      <c r="E530">
        <v>10000</v>
      </c>
    </row>
    <row r="531" spans="4:5" x14ac:dyDescent="0.2">
      <c r="D531">
        <v>10</v>
      </c>
      <c r="E531">
        <v>3000</v>
      </c>
    </row>
    <row r="532" spans="4:5" x14ac:dyDescent="0.2">
      <c r="D532">
        <v>6700</v>
      </c>
      <c r="E532">
        <v>25000</v>
      </c>
    </row>
    <row r="533" spans="4:5" x14ac:dyDescent="0.2">
      <c r="D533">
        <v>3000</v>
      </c>
      <c r="E533">
        <v>1000</v>
      </c>
    </row>
    <row r="534" spans="4:5" x14ac:dyDescent="0.2">
      <c r="D534">
        <v>30000</v>
      </c>
      <c r="E534">
        <v>4190</v>
      </c>
    </row>
    <row r="535" spans="4:5" x14ac:dyDescent="0.2">
      <c r="D535">
        <v>5500</v>
      </c>
      <c r="E535">
        <v>25000</v>
      </c>
    </row>
    <row r="536" spans="4:5" x14ac:dyDescent="0.2">
      <c r="D536">
        <v>12000</v>
      </c>
      <c r="E536">
        <v>35000</v>
      </c>
    </row>
    <row r="537" spans="4:5" x14ac:dyDescent="0.2">
      <c r="D537">
        <v>2500</v>
      </c>
      <c r="E537">
        <v>8000</v>
      </c>
    </row>
    <row r="538" spans="4:5" x14ac:dyDescent="0.2">
      <c r="D538">
        <v>3300</v>
      </c>
      <c r="E538">
        <v>5000</v>
      </c>
    </row>
    <row r="539" spans="4:5" x14ac:dyDescent="0.2">
      <c r="D539">
        <v>2000</v>
      </c>
      <c r="E539">
        <v>500</v>
      </c>
    </row>
    <row r="540" spans="4:5" x14ac:dyDescent="0.2">
      <c r="D540">
        <v>6500</v>
      </c>
      <c r="E540">
        <v>4000</v>
      </c>
    </row>
    <row r="541" spans="4:5" x14ac:dyDescent="0.2">
      <c r="D541">
        <v>1500</v>
      </c>
      <c r="E541">
        <v>45000</v>
      </c>
    </row>
    <row r="542" spans="4:5" x14ac:dyDescent="0.2">
      <c r="D542">
        <v>650</v>
      </c>
      <c r="E542">
        <v>9300</v>
      </c>
    </row>
    <row r="543" spans="4:5" x14ac:dyDescent="0.2">
      <c r="D543">
        <v>3500</v>
      </c>
      <c r="E543">
        <v>80000</v>
      </c>
    </row>
    <row r="544" spans="4:5" x14ac:dyDescent="0.2">
      <c r="D544">
        <v>9500</v>
      </c>
      <c r="E544">
        <v>6000</v>
      </c>
    </row>
    <row r="545" spans="4:5" x14ac:dyDescent="0.2">
      <c r="D545">
        <v>22000</v>
      </c>
      <c r="E545">
        <v>25000</v>
      </c>
    </row>
    <row r="546" spans="4:5" x14ac:dyDescent="0.2">
      <c r="D546">
        <v>12000</v>
      </c>
      <c r="E546">
        <v>15000</v>
      </c>
    </row>
    <row r="547" spans="4:5" x14ac:dyDescent="0.2">
      <c r="D547">
        <v>18800</v>
      </c>
      <c r="E547">
        <v>50000</v>
      </c>
    </row>
    <row r="548" spans="4:5" x14ac:dyDescent="0.2">
      <c r="D548">
        <v>10000</v>
      </c>
      <c r="E548">
        <v>2500</v>
      </c>
    </row>
    <row r="549" spans="4:5" x14ac:dyDescent="0.2">
      <c r="D549">
        <v>7500</v>
      </c>
      <c r="E549">
        <v>25000</v>
      </c>
    </row>
    <row r="550" spans="4:5" x14ac:dyDescent="0.2">
      <c r="D550">
        <v>5000</v>
      </c>
      <c r="E550">
        <v>16000</v>
      </c>
    </row>
    <row r="551" spans="4:5" x14ac:dyDescent="0.2">
      <c r="D551">
        <v>4000</v>
      </c>
      <c r="E551">
        <v>8000</v>
      </c>
    </row>
    <row r="552" spans="4:5" x14ac:dyDescent="0.2">
      <c r="D552">
        <v>25000</v>
      </c>
      <c r="E552">
        <v>5000</v>
      </c>
    </row>
    <row r="553" spans="4:5" x14ac:dyDescent="0.2">
      <c r="D553">
        <v>15000</v>
      </c>
      <c r="E553">
        <v>25000</v>
      </c>
    </row>
    <row r="554" spans="4:5" x14ac:dyDescent="0.2">
      <c r="D554">
        <v>3000</v>
      </c>
      <c r="E554">
        <v>6500</v>
      </c>
    </row>
    <row r="555" spans="4:5" x14ac:dyDescent="0.2">
      <c r="D555">
        <v>15000</v>
      </c>
      <c r="E555">
        <v>10000</v>
      </c>
    </row>
    <row r="556" spans="4:5" x14ac:dyDescent="0.2">
      <c r="D556">
        <v>6500</v>
      </c>
      <c r="E556">
        <v>7500</v>
      </c>
    </row>
    <row r="557" spans="4:5" x14ac:dyDescent="0.2">
      <c r="D557">
        <v>12516</v>
      </c>
      <c r="E557">
        <v>6750</v>
      </c>
    </row>
    <row r="558" spans="4:5" x14ac:dyDescent="0.2">
      <c r="D558">
        <v>15000</v>
      </c>
      <c r="E558">
        <v>30000</v>
      </c>
    </row>
    <row r="559" spans="4:5" x14ac:dyDescent="0.2">
      <c r="D559">
        <v>7000</v>
      </c>
      <c r="E559">
        <v>18000</v>
      </c>
    </row>
    <row r="560" spans="4:5" x14ac:dyDescent="0.2">
      <c r="D560">
        <v>15000</v>
      </c>
      <c r="E560">
        <v>60000</v>
      </c>
    </row>
    <row r="561" spans="4:5" x14ac:dyDescent="0.2">
      <c r="D561">
        <v>1000</v>
      </c>
      <c r="E561">
        <v>5200</v>
      </c>
    </row>
    <row r="562" spans="4:5" x14ac:dyDescent="0.2">
      <c r="D562">
        <v>2000</v>
      </c>
      <c r="E562">
        <v>10000</v>
      </c>
    </row>
    <row r="563" spans="4:5" x14ac:dyDescent="0.2">
      <c r="D563">
        <v>2000</v>
      </c>
      <c r="E563">
        <v>10000</v>
      </c>
    </row>
    <row r="564" spans="4:5" x14ac:dyDescent="0.2">
      <c r="D564">
        <v>1500</v>
      </c>
      <c r="E564">
        <v>15000</v>
      </c>
    </row>
    <row r="565" spans="4:5" x14ac:dyDescent="0.2">
      <c r="D565">
        <v>250</v>
      </c>
      <c r="E565">
        <v>60000</v>
      </c>
    </row>
    <row r="566" spans="4:5" x14ac:dyDescent="0.2">
      <c r="D566">
        <v>4000</v>
      </c>
      <c r="E566">
        <v>18000</v>
      </c>
    </row>
    <row r="567" spans="4:5" x14ac:dyDescent="0.2">
      <c r="D567">
        <v>1500</v>
      </c>
      <c r="E567">
        <v>10000</v>
      </c>
    </row>
    <row r="568" spans="4:5" x14ac:dyDescent="0.2">
      <c r="D568">
        <v>3500</v>
      </c>
      <c r="E568">
        <v>25000</v>
      </c>
    </row>
    <row r="569" spans="4:5" x14ac:dyDescent="0.2">
      <c r="D569">
        <v>3000</v>
      </c>
      <c r="E569">
        <v>25000</v>
      </c>
    </row>
    <row r="570" spans="4:5" x14ac:dyDescent="0.2">
      <c r="D570">
        <v>1700</v>
      </c>
      <c r="E570">
        <v>9000</v>
      </c>
    </row>
    <row r="571" spans="4:5" x14ac:dyDescent="0.2">
      <c r="D571">
        <v>15000</v>
      </c>
      <c r="E571">
        <v>125000</v>
      </c>
    </row>
    <row r="572" spans="4:5" x14ac:dyDescent="0.2">
      <c r="D572">
        <v>500</v>
      </c>
      <c r="E572">
        <v>15000</v>
      </c>
    </row>
    <row r="573" spans="4:5" x14ac:dyDescent="0.2">
      <c r="D573">
        <v>2500</v>
      </c>
      <c r="E573">
        <v>20000</v>
      </c>
    </row>
    <row r="574" spans="4:5" x14ac:dyDescent="0.2">
      <c r="D574">
        <v>850</v>
      </c>
      <c r="E574">
        <v>175000</v>
      </c>
    </row>
    <row r="575" spans="4:5" x14ac:dyDescent="0.2">
      <c r="D575">
        <v>20000</v>
      </c>
      <c r="E575">
        <v>6000</v>
      </c>
    </row>
    <row r="576" spans="4:5" x14ac:dyDescent="0.2">
      <c r="D576">
        <v>2000</v>
      </c>
      <c r="E576">
        <v>75000</v>
      </c>
    </row>
    <row r="577" spans="4:5" x14ac:dyDescent="0.2">
      <c r="D577">
        <v>3500</v>
      </c>
      <c r="E577">
        <v>60000</v>
      </c>
    </row>
    <row r="578" spans="4:5" x14ac:dyDescent="0.2">
      <c r="D578">
        <v>3000</v>
      </c>
      <c r="E578">
        <v>50000</v>
      </c>
    </row>
    <row r="579" spans="4:5" x14ac:dyDescent="0.2">
      <c r="D579">
        <v>2000</v>
      </c>
      <c r="E579">
        <v>50000</v>
      </c>
    </row>
    <row r="580" spans="4:5" x14ac:dyDescent="0.2">
      <c r="D580">
        <v>2500</v>
      </c>
      <c r="E580">
        <v>1000</v>
      </c>
    </row>
    <row r="581" spans="4:5" x14ac:dyDescent="0.2">
      <c r="D581">
        <v>3500</v>
      </c>
      <c r="E581">
        <v>2500</v>
      </c>
    </row>
    <row r="582" spans="4:5" x14ac:dyDescent="0.2">
      <c r="D582">
        <v>1500</v>
      </c>
      <c r="E582">
        <v>14500</v>
      </c>
    </row>
    <row r="583" spans="4:5" x14ac:dyDescent="0.2">
      <c r="D583">
        <v>300</v>
      </c>
      <c r="E583">
        <v>25000</v>
      </c>
    </row>
    <row r="584" spans="4:5" x14ac:dyDescent="0.2">
      <c r="D584">
        <v>4900</v>
      </c>
      <c r="E584">
        <v>12000</v>
      </c>
    </row>
    <row r="585" spans="4:5" x14ac:dyDescent="0.2">
      <c r="D585">
        <v>2500</v>
      </c>
      <c r="E585">
        <v>3000</v>
      </c>
    </row>
    <row r="586" spans="4:5" x14ac:dyDescent="0.2">
      <c r="D586">
        <v>5875</v>
      </c>
      <c r="E586">
        <v>1000</v>
      </c>
    </row>
    <row r="587" spans="4:5" x14ac:dyDescent="0.2">
      <c r="D587">
        <v>5000</v>
      </c>
      <c r="E587">
        <v>4000</v>
      </c>
    </row>
    <row r="588" spans="4:5" x14ac:dyDescent="0.2">
      <c r="D588">
        <v>5000</v>
      </c>
      <c r="E588">
        <v>6000</v>
      </c>
    </row>
    <row r="589" spans="4:5" x14ac:dyDescent="0.2">
      <c r="D589">
        <v>20000</v>
      </c>
      <c r="E589">
        <v>3000</v>
      </c>
    </row>
    <row r="590" spans="4:5" x14ac:dyDescent="0.2">
      <c r="D590">
        <v>10000</v>
      </c>
      <c r="E590">
        <v>7000</v>
      </c>
    </row>
    <row r="591" spans="4:5" x14ac:dyDescent="0.2">
      <c r="D591">
        <v>1000</v>
      </c>
      <c r="E591">
        <v>2000</v>
      </c>
    </row>
    <row r="592" spans="4:5" x14ac:dyDescent="0.2">
      <c r="D592">
        <v>1200</v>
      </c>
      <c r="E592">
        <v>500</v>
      </c>
    </row>
    <row r="593" spans="4:5" x14ac:dyDescent="0.2">
      <c r="D593">
        <v>2500</v>
      </c>
      <c r="E593">
        <v>4400</v>
      </c>
    </row>
    <row r="594" spans="4:5" x14ac:dyDescent="0.2">
      <c r="D594">
        <v>3400</v>
      </c>
      <c r="E594">
        <v>50000</v>
      </c>
    </row>
    <row r="595" spans="4:5" x14ac:dyDescent="0.2">
      <c r="D595">
        <v>2000</v>
      </c>
      <c r="E595">
        <v>4500</v>
      </c>
    </row>
    <row r="596" spans="4:5" x14ac:dyDescent="0.2">
      <c r="D596">
        <v>3000</v>
      </c>
      <c r="E596">
        <v>3000</v>
      </c>
    </row>
    <row r="597" spans="4:5" x14ac:dyDescent="0.2">
      <c r="D597">
        <v>660</v>
      </c>
      <c r="E597">
        <v>6300</v>
      </c>
    </row>
    <row r="598" spans="4:5" x14ac:dyDescent="0.2">
      <c r="D598">
        <v>1500</v>
      </c>
      <c r="E598">
        <v>110</v>
      </c>
    </row>
    <row r="599" spans="4:5" x14ac:dyDescent="0.2">
      <c r="D599">
        <v>6000</v>
      </c>
      <c r="E599">
        <v>200000</v>
      </c>
    </row>
    <row r="600" spans="4:5" x14ac:dyDescent="0.2">
      <c r="D600">
        <v>1000</v>
      </c>
      <c r="E600">
        <v>25000</v>
      </c>
    </row>
    <row r="601" spans="4:5" x14ac:dyDescent="0.2">
      <c r="D601">
        <v>200</v>
      </c>
      <c r="E601">
        <v>30000</v>
      </c>
    </row>
    <row r="602" spans="4:5" x14ac:dyDescent="0.2">
      <c r="D602">
        <v>42000</v>
      </c>
      <c r="E602">
        <v>7500</v>
      </c>
    </row>
    <row r="603" spans="4:5" x14ac:dyDescent="0.2">
      <c r="D603">
        <v>7500</v>
      </c>
      <c r="E603">
        <v>13000</v>
      </c>
    </row>
    <row r="604" spans="4:5" x14ac:dyDescent="0.2">
      <c r="D604">
        <v>7500</v>
      </c>
      <c r="E604">
        <v>1000</v>
      </c>
    </row>
    <row r="605" spans="4:5" x14ac:dyDescent="0.2">
      <c r="D605">
        <v>5000</v>
      </c>
      <c r="E605">
        <v>5000</v>
      </c>
    </row>
    <row r="606" spans="4:5" x14ac:dyDescent="0.2">
      <c r="D606">
        <v>5000</v>
      </c>
      <c r="E606">
        <v>1000</v>
      </c>
    </row>
    <row r="607" spans="4:5" x14ac:dyDescent="0.2">
      <c r="D607">
        <v>32360</v>
      </c>
      <c r="E607">
        <v>10000</v>
      </c>
    </row>
    <row r="608" spans="4:5" x14ac:dyDescent="0.2">
      <c r="D608">
        <v>1500</v>
      </c>
      <c r="E608">
        <v>5000</v>
      </c>
    </row>
    <row r="609" spans="4:5" x14ac:dyDescent="0.2">
      <c r="D609">
        <v>6999</v>
      </c>
      <c r="E609">
        <v>17000</v>
      </c>
    </row>
    <row r="610" spans="4:5" x14ac:dyDescent="0.2">
      <c r="D610">
        <v>500</v>
      </c>
      <c r="E610">
        <v>40000</v>
      </c>
    </row>
    <row r="611" spans="4:5" x14ac:dyDescent="0.2">
      <c r="D611">
        <v>10000</v>
      </c>
      <c r="E611">
        <v>12000</v>
      </c>
    </row>
    <row r="612" spans="4:5" x14ac:dyDescent="0.2">
      <c r="D612">
        <v>1500</v>
      </c>
      <c r="E612">
        <v>82000</v>
      </c>
    </row>
    <row r="613" spans="4:5" x14ac:dyDescent="0.2">
      <c r="D613">
        <v>4000</v>
      </c>
      <c r="E613">
        <v>15000</v>
      </c>
    </row>
    <row r="614" spans="4:5" x14ac:dyDescent="0.2">
      <c r="D614">
        <v>3700</v>
      </c>
      <c r="E614">
        <v>10000</v>
      </c>
    </row>
    <row r="615" spans="4:5" x14ac:dyDescent="0.2">
      <c r="D615">
        <v>1300</v>
      </c>
      <c r="E615">
        <v>3000</v>
      </c>
    </row>
    <row r="616" spans="4:5" x14ac:dyDescent="0.2">
      <c r="D616">
        <v>2000</v>
      </c>
      <c r="E616">
        <v>20000</v>
      </c>
    </row>
    <row r="617" spans="4:5" x14ac:dyDescent="0.2">
      <c r="D617">
        <v>10000</v>
      </c>
      <c r="E617">
        <v>2725</v>
      </c>
    </row>
    <row r="618" spans="4:5" x14ac:dyDescent="0.2">
      <c r="D618">
        <v>25</v>
      </c>
      <c r="E618">
        <v>13000</v>
      </c>
    </row>
    <row r="619" spans="4:5" x14ac:dyDescent="0.2">
      <c r="D619">
        <v>5000</v>
      </c>
      <c r="E619">
        <v>180000</v>
      </c>
    </row>
    <row r="620" spans="4:5" x14ac:dyDescent="0.2">
      <c r="D620">
        <v>8000</v>
      </c>
      <c r="E620">
        <v>1500</v>
      </c>
    </row>
    <row r="621" spans="4:5" x14ac:dyDescent="0.2">
      <c r="D621">
        <v>2200</v>
      </c>
      <c r="E621">
        <v>13000</v>
      </c>
    </row>
    <row r="622" spans="4:5" x14ac:dyDescent="0.2">
      <c r="D622">
        <v>3500</v>
      </c>
      <c r="E622">
        <v>4950</v>
      </c>
    </row>
    <row r="623" spans="4:5" x14ac:dyDescent="0.2">
      <c r="D623">
        <v>8000</v>
      </c>
      <c r="E623">
        <v>130000</v>
      </c>
    </row>
    <row r="624" spans="4:5" x14ac:dyDescent="0.2">
      <c r="D624">
        <v>400</v>
      </c>
      <c r="E624">
        <v>900</v>
      </c>
    </row>
    <row r="625" spans="4:5" x14ac:dyDescent="0.2">
      <c r="D625">
        <v>4000</v>
      </c>
      <c r="E625">
        <v>500000</v>
      </c>
    </row>
    <row r="626" spans="4:5" x14ac:dyDescent="0.2">
      <c r="D626">
        <v>5000</v>
      </c>
      <c r="E626">
        <v>200000</v>
      </c>
    </row>
    <row r="627" spans="4:5" x14ac:dyDescent="0.2">
      <c r="D627">
        <v>500</v>
      </c>
      <c r="E627">
        <v>8888</v>
      </c>
    </row>
    <row r="628" spans="4:5" x14ac:dyDescent="0.2">
      <c r="D628">
        <v>2800</v>
      </c>
      <c r="E628">
        <v>100000</v>
      </c>
    </row>
    <row r="629" spans="4:5" x14ac:dyDescent="0.2">
      <c r="D629">
        <v>500</v>
      </c>
      <c r="E629">
        <v>5000</v>
      </c>
    </row>
    <row r="630" spans="4:5" x14ac:dyDescent="0.2">
      <c r="D630">
        <v>2500</v>
      </c>
      <c r="E630">
        <v>5000</v>
      </c>
    </row>
    <row r="631" spans="4:5" x14ac:dyDescent="0.2">
      <c r="D631">
        <v>10000</v>
      </c>
      <c r="E631">
        <v>7000</v>
      </c>
    </row>
    <row r="632" spans="4:5" x14ac:dyDescent="0.2">
      <c r="D632">
        <v>750</v>
      </c>
      <c r="E632">
        <v>2000</v>
      </c>
    </row>
    <row r="633" spans="4:5" x14ac:dyDescent="0.2">
      <c r="D633">
        <v>3500</v>
      </c>
      <c r="E633">
        <v>6700</v>
      </c>
    </row>
    <row r="634" spans="4:5" x14ac:dyDescent="0.2">
      <c r="D634">
        <v>6000</v>
      </c>
      <c r="E634">
        <v>20000</v>
      </c>
    </row>
    <row r="635" spans="4:5" x14ac:dyDescent="0.2">
      <c r="D635">
        <v>10000</v>
      </c>
      <c r="E635">
        <v>10000</v>
      </c>
    </row>
    <row r="636" spans="4:5" x14ac:dyDescent="0.2">
      <c r="D636">
        <v>4400</v>
      </c>
      <c r="E636">
        <v>15000</v>
      </c>
    </row>
    <row r="637" spans="4:5" x14ac:dyDescent="0.2">
      <c r="D637">
        <v>9000</v>
      </c>
      <c r="E637">
        <v>5000</v>
      </c>
    </row>
    <row r="638" spans="4:5" x14ac:dyDescent="0.2">
      <c r="D638">
        <v>350</v>
      </c>
      <c r="E638">
        <v>2900</v>
      </c>
    </row>
    <row r="639" spans="4:5" x14ac:dyDescent="0.2">
      <c r="D639">
        <v>2500</v>
      </c>
      <c r="E639">
        <v>1200</v>
      </c>
    </row>
    <row r="640" spans="4:5" x14ac:dyDescent="0.2">
      <c r="D640">
        <v>2500</v>
      </c>
      <c r="E640">
        <v>4000</v>
      </c>
    </row>
    <row r="641" spans="4:5" x14ac:dyDescent="0.2">
      <c r="D641">
        <v>4000</v>
      </c>
      <c r="E641">
        <v>2400</v>
      </c>
    </row>
    <row r="642" spans="4:5" x14ac:dyDescent="0.2">
      <c r="D642">
        <v>15000</v>
      </c>
      <c r="E642">
        <v>5000</v>
      </c>
    </row>
    <row r="643" spans="4:5" x14ac:dyDescent="0.2">
      <c r="D643">
        <v>4000</v>
      </c>
      <c r="E643">
        <v>2000</v>
      </c>
    </row>
    <row r="644" spans="4:5" x14ac:dyDescent="0.2">
      <c r="D644">
        <v>600</v>
      </c>
      <c r="E644">
        <v>1500</v>
      </c>
    </row>
    <row r="645" spans="4:5" x14ac:dyDescent="0.2">
      <c r="D645">
        <v>5000</v>
      </c>
      <c r="E645">
        <v>15000</v>
      </c>
    </row>
    <row r="646" spans="4:5" x14ac:dyDescent="0.2">
      <c r="D646">
        <v>30000</v>
      </c>
      <c r="E646">
        <v>3000</v>
      </c>
    </row>
    <row r="647" spans="4:5" x14ac:dyDescent="0.2">
      <c r="D647">
        <v>16000</v>
      </c>
      <c r="E647">
        <v>2000</v>
      </c>
    </row>
    <row r="648" spans="4:5" x14ac:dyDescent="0.2">
      <c r="D648">
        <v>40000</v>
      </c>
      <c r="E648">
        <v>2800</v>
      </c>
    </row>
    <row r="649" spans="4:5" x14ac:dyDescent="0.2">
      <c r="D649">
        <v>9500</v>
      </c>
      <c r="E649">
        <v>18000</v>
      </c>
    </row>
    <row r="650" spans="4:5" x14ac:dyDescent="0.2">
      <c r="D650">
        <v>44250</v>
      </c>
      <c r="E650">
        <v>500</v>
      </c>
    </row>
    <row r="651" spans="4:5" x14ac:dyDescent="0.2">
      <c r="D651">
        <v>1500</v>
      </c>
      <c r="E651">
        <v>2250</v>
      </c>
    </row>
    <row r="652" spans="4:5" x14ac:dyDescent="0.2">
      <c r="D652">
        <v>32000</v>
      </c>
      <c r="E652">
        <v>1000</v>
      </c>
    </row>
    <row r="653" spans="4:5" x14ac:dyDescent="0.2">
      <c r="D653">
        <v>25000</v>
      </c>
      <c r="E653">
        <v>3000</v>
      </c>
    </row>
    <row r="654" spans="4:5" x14ac:dyDescent="0.2">
      <c r="D654">
        <v>1500</v>
      </c>
      <c r="E654">
        <v>1000</v>
      </c>
    </row>
    <row r="655" spans="4:5" x14ac:dyDescent="0.2">
      <c r="D655">
        <v>3000</v>
      </c>
      <c r="E655">
        <v>20</v>
      </c>
    </row>
    <row r="656" spans="4:5" x14ac:dyDescent="0.2">
      <c r="D656">
        <v>15000</v>
      </c>
      <c r="E656">
        <v>700</v>
      </c>
    </row>
    <row r="657" spans="4:5" x14ac:dyDescent="0.2">
      <c r="D657">
        <v>6000</v>
      </c>
      <c r="E657">
        <v>500</v>
      </c>
    </row>
    <row r="658" spans="4:5" x14ac:dyDescent="0.2">
      <c r="D658">
        <v>30000</v>
      </c>
      <c r="E658">
        <v>750</v>
      </c>
    </row>
    <row r="659" spans="4:5" x14ac:dyDescent="0.2">
      <c r="D659">
        <v>50000</v>
      </c>
      <c r="E659">
        <v>3500</v>
      </c>
    </row>
    <row r="660" spans="4:5" x14ac:dyDescent="0.2">
      <c r="D660">
        <v>1600</v>
      </c>
      <c r="E660">
        <v>4300</v>
      </c>
    </row>
    <row r="661" spans="4:5" x14ac:dyDescent="0.2">
      <c r="D661">
        <v>50000</v>
      </c>
      <c r="E661">
        <v>6000</v>
      </c>
    </row>
    <row r="662" spans="4:5" x14ac:dyDescent="0.2">
      <c r="D662">
        <v>52000</v>
      </c>
      <c r="E662">
        <v>20000</v>
      </c>
    </row>
    <row r="663" spans="4:5" x14ac:dyDescent="0.2">
      <c r="D663">
        <v>22000</v>
      </c>
      <c r="E663">
        <v>750</v>
      </c>
    </row>
    <row r="664" spans="4:5" x14ac:dyDescent="0.2">
      <c r="D664">
        <v>3750</v>
      </c>
      <c r="E664">
        <v>1500</v>
      </c>
    </row>
    <row r="665" spans="4:5" x14ac:dyDescent="0.2">
      <c r="D665">
        <v>6500</v>
      </c>
      <c r="E665">
        <v>2500</v>
      </c>
    </row>
    <row r="666" spans="4:5" x14ac:dyDescent="0.2">
      <c r="D666">
        <v>16000</v>
      </c>
      <c r="E666">
        <v>750</v>
      </c>
    </row>
    <row r="667" spans="4:5" x14ac:dyDescent="0.2">
      <c r="D667">
        <v>1500</v>
      </c>
      <c r="E667">
        <v>15000</v>
      </c>
    </row>
    <row r="668" spans="4:5" x14ac:dyDescent="0.2">
      <c r="D668">
        <v>1200</v>
      </c>
      <c r="E668">
        <v>2500</v>
      </c>
    </row>
    <row r="669" spans="4:5" x14ac:dyDescent="0.2">
      <c r="D669">
        <v>18500</v>
      </c>
      <c r="E669">
        <v>1000</v>
      </c>
    </row>
    <row r="670" spans="4:5" x14ac:dyDescent="0.2">
      <c r="D670">
        <v>17500</v>
      </c>
      <c r="E670">
        <v>1000</v>
      </c>
    </row>
    <row r="671" spans="4:5" x14ac:dyDescent="0.2">
      <c r="D671">
        <v>16000</v>
      </c>
      <c r="E671">
        <v>20000</v>
      </c>
    </row>
    <row r="672" spans="4:5" x14ac:dyDescent="0.2">
      <c r="D672">
        <v>14000</v>
      </c>
      <c r="E672">
        <v>1200</v>
      </c>
    </row>
    <row r="673" spans="4:5" x14ac:dyDescent="0.2">
      <c r="D673">
        <v>3500</v>
      </c>
      <c r="E673">
        <v>2000</v>
      </c>
    </row>
    <row r="674" spans="4:5" x14ac:dyDescent="0.2">
      <c r="D674">
        <v>8000</v>
      </c>
      <c r="E674">
        <v>1500</v>
      </c>
    </row>
    <row r="675" spans="4:5" x14ac:dyDescent="0.2">
      <c r="D675">
        <v>25000</v>
      </c>
      <c r="E675">
        <v>7500</v>
      </c>
    </row>
    <row r="676" spans="4:5" x14ac:dyDescent="0.2">
      <c r="D676">
        <v>300000</v>
      </c>
      <c r="E676">
        <v>516</v>
      </c>
    </row>
    <row r="677" spans="4:5" x14ac:dyDescent="0.2">
      <c r="D677">
        <v>17000</v>
      </c>
      <c r="E677">
        <v>1200</v>
      </c>
    </row>
    <row r="678" spans="4:5" x14ac:dyDescent="0.2">
      <c r="D678">
        <v>15000</v>
      </c>
      <c r="E678">
        <v>60000</v>
      </c>
    </row>
    <row r="679" spans="4:5" x14ac:dyDescent="0.2">
      <c r="D679">
        <v>15000</v>
      </c>
      <c r="E679">
        <v>14000</v>
      </c>
    </row>
    <row r="680" spans="4:5" x14ac:dyDescent="0.2">
      <c r="D680">
        <v>9000</v>
      </c>
      <c r="E680">
        <v>25</v>
      </c>
    </row>
    <row r="681" spans="4:5" x14ac:dyDescent="0.2">
      <c r="D681">
        <v>18000</v>
      </c>
      <c r="E681">
        <v>22000</v>
      </c>
    </row>
    <row r="682" spans="4:5" x14ac:dyDescent="0.2">
      <c r="D682">
        <v>37500</v>
      </c>
      <c r="E682">
        <v>1000</v>
      </c>
    </row>
    <row r="683" spans="4:5" x14ac:dyDescent="0.2">
      <c r="D683">
        <v>43500</v>
      </c>
      <c r="E683">
        <v>100000</v>
      </c>
    </row>
    <row r="684" spans="4:5" x14ac:dyDescent="0.2">
      <c r="D684">
        <v>18500</v>
      </c>
      <c r="E684">
        <v>3250</v>
      </c>
    </row>
    <row r="685" spans="4:5" x14ac:dyDescent="0.2">
      <c r="D685">
        <v>3000</v>
      </c>
      <c r="E685">
        <v>15000</v>
      </c>
    </row>
    <row r="686" spans="4:5" x14ac:dyDescent="0.2">
      <c r="D686">
        <v>2600</v>
      </c>
      <c r="E686">
        <v>800</v>
      </c>
    </row>
    <row r="687" spans="4:5" x14ac:dyDescent="0.2">
      <c r="D687">
        <v>23000</v>
      </c>
      <c r="E687">
        <v>500</v>
      </c>
    </row>
    <row r="688" spans="4:5" x14ac:dyDescent="0.2">
      <c r="D688">
        <v>3500</v>
      </c>
      <c r="E688">
        <v>5000</v>
      </c>
    </row>
    <row r="689" spans="4:5" x14ac:dyDescent="0.2">
      <c r="D689">
        <v>3000</v>
      </c>
      <c r="E689">
        <v>5050</v>
      </c>
    </row>
    <row r="690" spans="4:5" x14ac:dyDescent="0.2">
      <c r="D690">
        <v>19000</v>
      </c>
      <c r="E690">
        <v>16500</v>
      </c>
    </row>
    <row r="691" spans="4:5" x14ac:dyDescent="0.2">
      <c r="D691">
        <v>35000</v>
      </c>
      <c r="E691">
        <v>5000</v>
      </c>
    </row>
    <row r="692" spans="4:5" x14ac:dyDescent="0.2">
      <c r="D692">
        <v>2350</v>
      </c>
      <c r="E692">
        <v>2000</v>
      </c>
    </row>
    <row r="693" spans="4:5" x14ac:dyDescent="0.2">
      <c r="D693">
        <v>5000</v>
      </c>
      <c r="E693">
        <v>2000</v>
      </c>
    </row>
    <row r="694" spans="4:5" x14ac:dyDescent="0.2">
      <c r="D694">
        <v>45000</v>
      </c>
      <c r="E694">
        <v>5500</v>
      </c>
    </row>
    <row r="695" spans="4:5" x14ac:dyDescent="0.2">
      <c r="D695">
        <v>7500</v>
      </c>
      <c r="E695">
        <v>5000</v>
      </c>
    </row>
    <row r="696" spans="4:5" x14ac:dyDescent="0.2">
      <c r="D696">
        <v>4000</v>
      </c>
      <c r="E696">
        <v>7000</v>
      </c>
    </row>
    <row r="697" spans="4:5" x14ac:dyDescent="0.2">
      <c r="D697">
        <v>12000</v>
      </c>
      <c r="E697">
        <v>1750</v>
      </c>
    </row>
    <row r="698" spans="4:5" x14ac:dyDescent="0.2">
      <c r="D698">
        <v>12000</v>
      </c>
      <c r="E698">
        <v>5000</v>
      </c>
    </row>
    <row r="699" spans="4:5" x14ac:dyDescent="0.2">
      <c r="D699">
        <v>7000</v>
      </c>
      <c r="E699">
        <v>10000</v>
      </c>
    </row>
    <row r="700" spans="4:5" x14ac:dyDescent="0.2">
      <c r="D700">
        <v>20000</v>
      </c>
      <c r="E700">
        <v>5000</v>
      </c>
    </row>
    <row r="701" spans="4:5" x14ac:dyDescent="0.2">
      <c r="D701">
        <v>15000</v>
      </c>
      <c r="E701">
        <v>3000</v>
      </c>
    </row>
    <row r="702" spans="4:5" x14ac:dyDescent="0.2">
      <c r="D702">
        <v>2500</v>
      </c>
      <c r="E702">
        <v>25000</v>
      </c>
    </row>
    <row r="703" spans="4:5" x14ac:dyDescent="0.2">
      <c r="D703">
        <v>1500</v>
      </c>
      <c r="E703">
        <v>5000</v>
      </c>
    </row>
    <row r="704" spans="4:5" x14ac:dyDescent="0.2">
      <c r="D704">
        <v>2000</v>
      </c>
      <c r="E704">
        <v>2000</v>
      </c>
    </row>
    <row r="705" spans="4:5" x14ac:dyDescent="0.2">
      <c r="D705">
        <v>2800</v>
      </c>
      <c r="E705">
        <v>3265</v>
      </c>
    </row>
    <row r="706" spans="4:5" x14ac:dyDescent="0.2">
      <c r="D706">
        <v>6000</v>
      </c>
      <c r="E706">
        <v>35000</v>
      </c>
    </row>
    <row r="707" spans="4:5" x14ac:dyDescent="0.2">
      <c r="D707">
        <v>8000</v>
      </c>
      <c r="E707">
        <v>4000</v>
      </c>
    </row>
    <row r="708" spans="4:5" x14ac:dyDescent="0.2">
      <c r="D708">
        <v>10000</v>
      </c>
      <c r="E708">
        <v>4000</v>
      </c>
    </row>
    <row r="709" spans="4:5" x14ac:dyDescent="0.2">
      <c r="D709">
        <v>1200</v>
      </c>
      <c r="E709">
        <v>5000</v>
      </c>
    </row>
    <row r="710" spans="4:5" x14ac:dyDescent="0.2">
      <c r="D710">
        <v>1500</v>
      </c>
      <c r="E710">
        <v>2880</v>
      </c>
    </row>
    <row r="711" spans="4:5" x14ac:dyDescent="0.2">
      <c r="D711">
        <v>2000</v>
      </c>
      <c r="E711">
        <v>10000</v>
      </c>
    </row>
    <row r="712" spans="4:5" x14ac:dyDescent="0.2">
      <c r="D712">
        <v>800</v>
      </c>
      <c r="E712">
        <v>6000</v>
      </c>
    </row>
    <row r="713" spans="4:5" x14ac:dyDescent="0.2">
      <c r="D713">
        <v>500</v>
      </c>
      <c r="E713">
        <v>5500</v>
      </c>
    </row>
    <row r="714" spans="4:5" x14ac:dyDescent="0.2">
      <c r="D714">
        <v>1000</v>
      </c>
      <c r="E714">
        <v>6500</v>
      </c>
    </row>
    <row r="715" spans="4:5" x14ac:dyDescent="0.2">
      <c r="D715">
        <v>5000</v>
      </c>
      <c r="E715">
        <v>3000</v>
      </c>
    </row>
    <row r="716" spans="4:5" x14ac:dyDescent="0.2">
      <c r="D716">
        <v>8000</v>
      </c>
      <c r="E716">
        <v>1250</v>
      </c>
    </row>
    <row r="717" spans="4:5" x14ac:dyDescent="0.2">
      <c r="D717">
        <v>10000</v>
      </c>
      <c r="E717">
        <v>10000</v>
      </c>
    </row>
    <row r="718" spans="4:5" x14ac:dyDescent="0.2">
      <c r="D718">
        <v>7000</v>
      </c>
      <c r="E718">
        <v>3000</v>
      </c>
    </row>
    <row r="719" spans="4:5" x14ac:dyDescent="0.2">
      <c r="D719">
        <v>1500</v>
      </c>
      <c r="E719">
        <v>1000</v>
      </c>
    </row>
    <row r="720" spans="4:5" x14ac:dyDescent="0.2">
      <c r="D720">
        <v>1500</v>
      </c>
      <c r="E720">
        <v>4000</v>
      </c>
    </row>
    <row r="721" spans="4:5" x14ac:dyDescent="0.2">
      <c r="D721">
        <v>1000</v>
      </c>
      <c r="E721">
        <v>10000</v>
      </c>
    </row>
    <row r="722" spans="4:5" x14ac:dyDescent="0.2">
      <c r="D722">
        <v>5000</v>
      </c>
      <c r="E722">
        <v>4500</v>
      </c>
    </row>
    <row r="723" spans="4:5" x14ac:dyDescent="0.2">
      <c r="D723">
        <v>6900</v>
      </c>
      <c r="E723">
        <v>1000</v>
      </c>
    </row>
    <row r="724" spans="4:5" x14ac:dyDescent="0.2">
      <c r="D724">
        <v>750</v>
      </c>
      <c r="E724">
        <v>3000</v>
      </c>
    </row>
    <row r="725" spans="4:5" x14ac:dyDescent="0.2">
      <c r="D725">
        <v>1000</v>
      </c>
      <c r="E725">
        <v>4000</v>
      </c>
    </row>
    <row r="726" spans="4:5" x14ac:dyDescent="0.2">
      <c r="D726">
        <v>7500</v>
      </c>
      <c r="E726">
        <v>5000</v>
      </c>
    </row>
    <row r="727" spans="4:5" x14ac:dyDescent="0.2">
      <c r="D727">
        <v>8000</v>
      </c>
      <c r="E727">
        <v>1000</v>
      </c>
    </row>
    <row r="728" spans="4:5" x14ac:dyDescent="0.2">
      <c r="D728">
        <v>2000</v>
      </c>
      <c r="E728">
        <v>3000</v>
      </c>
    </row>
    <row r="729" spans="4:5" x14ac:dyDescent="0.2">
      <c r="D729">
        <v>4000</v>
      </c>
      <c r="E729">
        <v>11000</v>
      </c>
    </row>
    <row r="730" spans="4:5" x14ac:dyDescent="0.2">
      <c r="D730">
        <v>6000</v>
      </c>
      <c r="E730">
        <v>12500</v>
      </c>
    </row>
    <row r="731" spans="4:5" x14ac:dyDescent="0.2">
      <c r="D731">
        <v>4000</v>
      </c>
      <c r="E731">
        <v>1500</v>
      </c>
    </row>
    <row r="732" spans="4:5" x14ac:dyDescent="0.2">
      <c r="D732">
        <v>10000</v>
      </c>
      <c r="E732">
        <v>5000</v>
      </c>
    </row>
    <row r="733" spans="4:5" x14ac:dyDescent="0.2">
      <c r="D733">
        <v>4000</v>
      </c>
      <c r="E733">
        <v>5000</v>
      </c>
    </row>
    <row r="734" spans="4:5" x14ac:dyDescent="0.2">
      <c r="D734">
        <v>10000</v>
      </c>
      <c r="E734">
        <v>40000</v>
      </c>
    </row>
    <row r="735" spans="4:5" x14ac:dyDescent="0.2">
      <c r="D735">
        <v>2000</v>
      </c>
      <c r="E735">
        <v>24500</v>
      </c>
    </row>
    <row r="736" spans="4:5" x14ac:dyDescent="0.2">
      <c r="D736">
        <v>2000</v>
      </c>
      <c r="E736">
        <v>4200</v>
      </c>
    </row>
    <row r="737" spans="4:5" x14ac:dyDescent="0.2">
      <c r="D737">
        <v>4500</v>
      </c>
      <c r="E737">
        <v>5500</v>
      </c>
    </row>
    <row r="738" spans="4:5" x14ac:dyDescent="0.2">
      <c r="D738">
        <v>500</v>
      </c>
      <c r="E738">
        <v>30000</v>
      </c>
    </row>
    <row r="739" spans="4:5" x14ac:dyDescent="0.2">
      <c r="D739">
        <v>1000</v>
      </c>
      <c r="E739">
        <v>2500</v>
      </c>
    </row>
    <row r="740" spans="4:5" x14ac:dyDescent="0.2">
      <c r="D740">
        <v>1800</v>
      </c>
      <c r="E740">
        <v>32500</v>
      </c>
    </row>
    <row r="741" spans="4:5" x14ac:dyDescent="0.2">
      <c r="D741">
        <v>400</v>
      </c>
      <c r="E741">
        <v>5000</v>
      </c>
    </row>
    <row r="742" spans="4:5" x14ac:dyDescent="0.2">
      <c r="D742">
        <v>2500</v>
      </c>
      <c r="E742">
        <v>4800</v>
      </c>
    </row>
    <row r="743" spans="4:5" x14ac:dyDescent="0.2">
      <c r="D743">
        <v>1200</v>
      </c>
      <c r="E743">
        <v>50000</v>
      </c>
    </row>
    <row r="744" spans="4:5" x14ac:dyDescent="0.2">
      <c r="D744">
        <v>5000</v>
      </c>
      <c r="E744">
        <v>11000</v>
      </c>
    </row>
    <row r="745" spans="4:5" x14ac:dyDescent="0.2">
      <c r="D745">
        <v>10000</v>
      </c>
      <c r="E745">
        <v>30000</v>
      </c>
    </row>
    <row r="746" spans="4:5" x14ac:dyDescent="0.2">
      <c r="D746">
        <v>5000</v>
      </c>
      <c r="E746">
        <v>5500</v>
      </c>
    </row>
    <row r="747" spans="4:5" x14ac:dyDescent="0.2">
      <c r="D747">
        <v>2000</v>
      </c>
      <c r="E747">
        <v>35000</v>
      </c>
    </row>
    <row r="748" spans="4:5" x14ac:dyDescent="0.2">
      <c r="D748">
        <v>5000</v>
      </c>
      <c r="E748">
        <v>40000</v>
      </c>
    </row>
    <row r="749" spans="4:5" x14ac:dyDescent="0.2">
      <c r="D749">
        <v>2300</v>
      </c>
      <c r="E749">
        <v>5000</v>
      </c>
    </row>
    <row r="750" spans="4:5" x14ac:dyDescent="0.2">
      <c r="D750">
        <v>3800</v>
      </c>
      <c r="E750">
        <v>24000</v>
      </c>
    </row>
    <row r="751" spans="4:5" x14ac:dyDescent="0.2">
      <c r="D751">
        <v>2000</v>
      </c>
      <c r="E751">
        <v>1900</v>
      </c>
    </row>
    <row r="752" spans="4:5" x14ac:dyDescent="0.2">
      <c r="D752">
        <v>2000</v>
      </c>
      <c r="E752">
        <v>10000</v>
      </c>
    </row>
    <row r="753" spans="4:5" x14ac:dyDescent="0.2">
      <c r="D753">
        <v>4500</v>
      </c>
      <c r="E753">
        <v>5500</v>
      </c>
    </row>
    <row r="754" spans="4:5" x14ac:dyDescent="0.2">
      <c r="D754">
        <v>5000</v>
      </c>
      <c r="E754">
        <v>8000</v>
      </c>
    </row>
    <row r="755" spans="4:5" x14ac:dyDescent="0.2">
      <c r="D755">
        <v>1100</v>
      </c>
      <c r="E755">
        <v>33000</v>
      </c>
    </row>
    <row r="756" spans="4:5" x14ac:dyDescent="0.2">
      <c r="D756">
        <v>1500</v>
      </c>
      <c r="E756">
        <v>3000</v>
      </c>
    </row>
    <row r="757" spans="4:5" x14ac:dyDescent="0.2">
      <c r="D757">
        <v>7500</v>
      </c>
      <c r="E757">
        <v>25000</v>
      </c>
    </row>
    <row r="758" spans="4:5" x14ac:dyDescent="0.2">
      <c r="D758">
        <v>25000</v>
      </c>
      <c r="E758">
        <v>3000</v>
      </c>
    </row>
    <row r="759" spans="4:5" x14ac:dyDescent="0.2">
      <c r="D759">
        <v>6000</v>
      </c>
      <c r="E759">
        <v>9000</v>
      </c>
    </row>
    <row r="760" spans="4:5" x14ac:dyDescent="0.2">
      <c r="D760">
        <v>500</v>
      </c>
      <c r="E760">
        <v>28000</v>
      </c>
    </row>
    <row r="761" spans="4:5" x14ac:dyDescent="0.2">
      <c r="D761">
        <v>80</v>
      </c>
      <c r="E761">
        <v>19000</v>
      </c>
    </row>
    <row r="762" spans="4:5" x14ac:dyDescent="0.2">
      <c r="D762">
        <v>7900</v>
      </c>
      <c r="E762">
        <v>10000</v>
      </c>
    </row>
    <row r="763" spans="4:5" x14ac:dyDescent="0.2">
      <c r="D763">
        <v>8000</v>
      </c>
      <c r="E763">
        <v>16000</v>
      </c>
    </row>
    <row r="764" spans="4:5" x14ac:dyDescent="0.2">
      <c r="D764">
        <v>1000</v>
      </c>
      <c r="E764">
        <v>4000</v>
      </c>
    </row>
    <row r="765" spans="4:5" x14ac:dyDescent="0.2">
      <c r="D765">
        <v>2500</v>
      </c>
      <c r="E765">
        <v>46260</v>
      </c>
    </row>
    <row r="766" spans="4:5" x14ac:dyDescent="0.2">
      <c r="D766">
        <v>3500</v>
      </c>
      <c r="E766">
        <v>17000</v>
      </c>
    </row>
    <row r="767" spans="4:5" x14ac:dyDescent="0.2">
      <c r="D767">
        <v>2500</v>
      </c>
      <c r="E767">
        <v>3500</v>
      </c>
    </row>
    <row r="768" spans="4:5" x14ac:dyDescent="0.2">
      <c r="D768">
        <v>3400</v>
      </c>
      <c r="E768">
        <v>17500</v>
      </c>
    </row>
    <row r="769" spans="4:5" x14ac:dyDescent="0.2">
      <c r="D769">
        <v>8000</v>
      </c>
      <c r="E769">
        <v>15500</v>
      </c>
    </row>
    <row r="770" spans="4:5" x14ac:dyDescent="0.2">
      <c r="D770">
        <v>2000</v>
      </c>
      <c r="E770">
        <v>22500</v>
      </c>
    </row>
    <row r="771" spans="4:5" x14ac:dyDescent="0.2">
      <c r="D771">
        <v>1000</v>
      </c>
      <c r="E771">
        <v>20000</v>
      </c>
    </row>
    <row r="772" spans="4:5" x14ac:dyDescent="0.2">
      <c r="D772">
        <v>2000</v>
      </c>
      <c r="E772">
        <v>5000</v>
      </c>
    </row>
    <row r="773" spans="4:5" x14ac:dyDescent="0.2">
      <c r="D773">
        <v>1700</v>
      </c>
      <c r="E773">
        <v>28000</v>
      </c>
    </row>
    <row r="774" spans="4:5" x14ac:dyDescent="0.2">
      <c r="D774">
        <v>2100</v>
      </c>
      <c r="E774">
        <v>3500</v>
      </c>
    </row>
    <row r="775" spans="4:5" x14ac:dyDescent="0.2">
      <c r="D775">
        <v>5000</v>
      </c>
      <c r="E775">
        <v>450</v>
      </c>
    </row>
    <row r="776" spans="4:5" x14ac:dyDescent="0.2">
      <c r="D776">
        <v>1000</v>
      </c>
      <c r="E776">
        <v>54000</v>
      </c>
    </row>
    <row r="777" spans="4:5" x14ac:dyDescent="0.2">
      <c r="D777">
        <v>3000</v>
      </c>
      <c r="E777">
        <v>6500</v>
      </c>
    </row>
    <row r="778" spans="4:5" x14ac:dyDescent="0.2">
      <c r="D778">
        <v>6000</v>
      </c>
      <c r="E778">
        <v>8750</v>
      </c>
    </row>
    <row r="779" spans="4:5" x14ac:dyDescent="0.2">
      <c r="D779">
        <v>1500</v>
      </c>
      <c r="E779">
        <v>12000</v>
      </c>
    </row>
    <row r="780" spans="4:5" x14ac:dyDescent="0.2">
      <c r="D780">
        <v>2000</v>
      </c>
      <c r="E780">
        <v>3000</v>
      </c>
    </row>
    <row r="781" spans="4:5" x14ac:dyDescent="0.2">
      <c r="D781">
        <v>1000</v>
      </c>
      <c r="E781">
        <v>25000</v>
      </c>
    </row>
    <row r="782" spans="4:5" x14ac:dyDescent="0.2">
      <c r="D782">
        <v>1200</v>
      </c>
      <c r="E782">
        <v>18000</v>
      </c>
    </row>
    <row r="783" spans="4:5" x14ac:dyDescent="0.2">
      <c r="D783">
        <v>2000</v>
      </c>
      <c r="E783">
        <v>15000</v>
      </c>
    </row>
    <row r="784" spans="4:5" x14ac:dyDescent="0.2">
      <c r="D784">
        <v>6000</v>
      </c>
      <c r="E784">
        <v>1200</v>
      </c>
    </row>
    <row r="785" spans="4:5" x14ac:dyDescent="0.2">
      <c r="D785">
        <v>5500</v>
      </c>
      <c r="E785">
        <v>26000</v>
      </c>
    </row>
    <row r="786" spans="4:5" x14ac:dyDescent="0.2">
      <c r="D786">
        <v>7000</v>
      </c>
      <c r="E786">
        <v>250000</v>
      </c>
    </row>
    <row r="787" spans="4:5" x14ac:dyDescent="0.2">
      <c r="D787">
        <v>15000</v>
      </c>
      <c r="E787">
        <v>18000</v>
      </c>
    </row>
    <row r="788" spans="4:5" x14ac:dyDescent="0.2">
      <c r="D788">
        <v>9000</v>
      </c>
      <c r="E788">
        <v>2500</v>
      </c>
    </row>
    <row r="789" spans="4:5" x14ac:dyDescent="0.2">
      <c r="D789">
        <v>50000</v>
      </c>
      <c r="E789">
        <v>6500</v>
      </c>
    </row>
    <row r="790" spans="4:5" x14ac:dyDescent="0.2">
      <c r="D790">
        <v>10050</v>
      </c>
      <c r="E790">
        <v>110000</v>
      </c>
    </row>
    <row r="791" spans="4:5" x14ac:dyDescent="0.2">
      <c r="D791">
        <v>5000</v>
      </c>
      <c r="E791">
        <v>25000</v>
      </c>
    </row>
    <row r="792" spans="4:5" x14ac:dyDescent="0.2">
      <c r="D792">
        <v>10000</v>
      </c>
      <c r="E792">
        <v>20000</v>
      </c>
    </row>
    <row r="793" spans="4:5" x14ac:dyDescent="0.2">
      <c r="D793">
        <v>1200</v>
      </c>
      <c r="E793">
        <v>25000</v>
      </c>
    </row>
    <row r="794" spans="4:5" x14ac:dyDescent="0.2">
      <c r="D794">
        <v>15000</v>
      </c>
      <c r="E794">
        <v>10000</v>
      </c>
    </row>
    <row r="795" spans="4:5" x14ac:dyDescent="0.2">
      <c r="D795">
        <v>8500</v>
      </c>
      <c r="E795">
        <v>3500</v>
      </c>
    </row>
    <row r="796" spans="4:5" x14ac:dyDescent="0.2">
      <c r="D796">
        <v>25</v>
      </c>
      <c r="E796">
        <v>6500</v>
      </c>
    </row>
    <row r="797" spans="4:5" x14ac:dyDescent="0.2">
      <c r="D797">
        <v>5500</v>
      </c>
      <c r="E797">
        <v>20000</v>
      </c>
    </row>
    <row r="798" spans="4:5" x14ac:dyDescent="0.2">
      <c r="D798">
        <v>5000</v>
      </c>
      <c r="E798">
        <v>8000</v>
      </c>
    </row>
    <row r="799" spans="4:5" x14ac:dyDescent="0.2">
      <c r="D799">
        <v>1000</v>
      </c>
      <c r="E799">
        <v>160000</v>
      </c>
    </row>
    <row r="800" spans="4:5" x14ac:dyDescent="0.2">
      <c r="D800">
        <v>5000</v>
      </c>
      <c r="E800">
        <v>10000</v>
      </c>
    </row>
    <row r="801" spans="4:5" x14ac:dyDescent="0.2">
      <c r="D801">
        <v>5000</v>
      </c>
      <c r="E801">
        <v>280</v>
      </c>
    </row>
    <row r="802" spans="4:5" x14ac:dyDescent="0.2">
      <c r="D802">
        <v>100</v>
      </c>
      <c r="E802">
        <v>60</v>
      </c>
    </row>
    <row r="803" spans="4:5" x14ac:dyDescent="0.2">
      <c r="D803">
        <v>100</v>
      </c>
      <c r="E803">
        <v>8000</v>
      </c>
    </row>
    <row r="804" spans="4:5" x14ac:dyDescent="0.2">
      <c r="D804">
        <v>12000</v>
      </c>
      <c r="E804">
        <v>5000</v>
      </c>
    </row>
    <row r="805" spans="4:5" x14ac:dyDescent="0.2">
      <c r="D805">
        <v>2500</v>
      </c>
      <c r="E805">
        <v>5000</v>
      </c>
    </row>
    <row r="806" spans="4:5" x14ac:dyDescent="0.2">
      <c r="D806">
        <v>300</v>
      </c>
      <c r="E806">
        <v>99000</v>
      </c>
    </row>
    <row r="807" spans="4:5" x14ac:dyDescent="0.2">
      <c r="D807">
        <v>700</v>
      </c>
      <c r="E807">
        <v>1000</v>
      </c>
    </row>
    <row r="808" spans="4:5" x14ac:dyDescent="0.2">
      <c r="D808">
        <v>3000</v>
      </c>
      <c r="E808">
        <v>3000</v>
      </c>
    </row>
    <row r="809" spans="4:5" x14ac:dyDescent="0.2">
      <c r="D809">
        <v>2000</v>
      </c>
      <c r="E809">
        <v>50000</v>
      </c>
    </row>
    <row r="810" spans="4:5" x14ac:dyDescent="0.2">
      <c r="D810">
        <v>2000</v>
      </c>
      <c r="E810">
        <v>25000</v>
      </c>
    </row>
    <row r="811" spans="4:5" x14ac:dyDescent="0.2">
      <c r="D811">
        <v>8000</v>
      </c>
      <c r="E811">
        <v>50000</v>
      </c>
    </row>
    <row r="812" spans="4:5" x14ac:dyDescent="0.2">
      <c r="D812">
        <v>20000</v>
      </c>
      <c r="E812">
        <v>30000</v>
      </c>
    </row>
    <row r="813" spans="4:5" x14ac:dyDescent="0.2">
      <c r="D813">
        <v>1500</v>
      </c>
      <c r="E813">
        <v>25000</v>
      </c>
    </row>
    <row r="814" spans="4:5" x14ac:dyDescent="0.2">
      <c r="D814">
        <v>15000</v>
      </c>
      <c r="E814">
        <v>35000</v>
      </c>
    </row>
    <row r="815" spans="4:5" x14ac:dyDescent="0.2">
      <c r="D815">
        <v>1000</v>
      </c>
      <c r="E815">
        <v>85000</v>
      </c>
    </row>
    <row r="816" spans="4:5" x14ac:dyDescent="0.2">
      <c r="D816">
        <v>350</v>
      </c>
      <c r="E816">
        <v>42500</v>
      </c>
    </row>
    <row r="817" spans="4:5" x14ac:dyDescent="0.2">
      <c r="D817">
        <v>400</v>
      </c>
      <c r="E817">
        <v>5000</v>
      </c>
    </row>
    <row r="818" spans="4:5" x14ac:dyDescent="0.2">
      <c r="D818">
        <v>10000</v>
      </c>
      <c r="E818">
        <v>48000</v>
      </c>
    </row>
    <row r="819" spans="4:5" x14ac:dyDescent="0.2">
      <c r="D819">
        <v>500</v>
      </c>
      <c r="E819">
        <v>666</v>
      </c>
    </row>
    <row r="820" spans="4:5" x14ac:dyDescent="0.2">
      <c r="D820">
        <v>5000</v>
      </c>
      <c r="E820">
        <v>500</v>
      </c>
    </row>
    <row r="821" spans="4:5" x14ac:dyDescent="0.2">
      <c r="D821">
        <v>600</v>
      </c>
      <c r="E821">
        <v>20000</v>
      </c>
    </row>
    <row r="822" spans="4:5" x14ac:dyDescent="0.2">
      <c r="D822">
        <v>1000</v>
      </c>
      <c r="E822">
        <v>390000</v>
      </c>
    </row>
    <row r="823" spans="4:5" x14ac:dyDescent="0.2">
      <c r="D823">
        <v>1000</v>
      </c>
      <c r="E823">
        <v>25000</v>
      </c>
    </row>
    <row r="824" spans="4:5" x14ac:dyDescent="0.2">
      <c r="D824">
        <v>900</v>
      </c>
      <c r="E824">
        <v>500</v>
      </c>
    </row>
    <row r="825" spans="4:5" x14ac:dyDescent="0.2">
      <c r="D825">
        <v>2000</v>
      </c>
      <c r="E825">
        <v>10000</v>
      </c>
    </row>
    <row r="826" spans="4:5" x14ac:dyDescent="0.2">
      <c r="D826">
        <v>2000</v>
      </c>
      <c r="E826">
        <v>7500</v>
      </c>
    </row>
    <row r="827" spans="4:5" x14ac:dyDescent="0.2">
      <c r="D827">
        <v>10000</v>
      </c>
      <c r="E827">
        <v>180000</v>
      </c>
    </row>
    <row r="828" spans="4:5" x14ac:dyDescent="0.2">
      <c r="D828">
        <v>1500</v>
      </c>
      <c r="E828">
        <v>33000</v>
      </c>
    </row>
    <row r="829" spans="4:5" x14ac:dyDescent="0.2">
      <c r="D829">
        <v>1000</v>
      </c>
      <c r="E829">
        <v>15000</v>
      </c>
    </row>
    <row r="830" spans="4:5" x14ac:dyDescent="0.2">
      <c r="D830">
        <v>15000</v>
      </c>
      <c r="E830">
        <v>1600</v>
      </c>
    </row>
    <row r="831" spans="4:5" x14ac:dyDescent="0.2">
      <c r="D831">
        <v>2500</v>
      </c>
      <c r="E831">
        <v>2000</v>
      </c>
    </row>
    <row r="832" spans="4:5" x14ac:dyDescent="0.2">
      <c r="D832">
        <v>3000</v>
      </c>
      <c r="E832">
        <v>5500</v>
      </c>
    </row>
    <row r="833" spans="4:5" x14ac:dyDescent="0.2">
      <c r="D833">
        <v>300</v>
      </c>
      <c r="E833">
        <v>6000</v>
      </c>
    </row>
    <row r="834" spans="4:5" x14ac:dyDescent="0.2">
      <c r="D834">
        <v>9000</v>
      </c>
      <c r="E834">
        <v>5000</v>
      </c>
    </row>
    <row r="835" spans="4:5" x14ac:dyDescent="0.2">
      <c r="D835">
        <v>1300</v>
      </c>
      <c r="E835">
        <v>3000</v>
      </c>
    </row>
    <row r="836" spans="4:5" x14ac:dyDescent="0.2">
      <c r="D836">
        <v>15000</v>
      </c>
      <c r="E836">
        <v>2000</v>
      </c>
    </row>
    <row r="837" spans="4:5" x14ac:dyDescent="0.2">
      <c r="D837">
        <v>800</v>
      </c>
      <c r="E837">
        <v>1500</v>
      </c>
    </row>
    <row r="838" spans="4:5" x14ac:dyDescent="0.2">
      <c r="D838">
        <v>15000</v>
      </c>
      <c r="E838">
        <v>2000</v>
      </c>
    </row>
    <row r="839" spans="4:5" x14ac:dyDescent="0.2">
      <c r="D839">
        <v>8750</v>
      </c>
      <c r="E839">
        <v>3200</v>
      </c>
    </row>
    <row r="840" spans="4:5" x14ac:dyDescent="0.2">
      <c r="D840">
        <v>2000</v>
      </c>
      <c r="E840">
        <v>1000</v>
      </c>
    </row>
    <row r="841" spans="4:5" x14ac:dyDescent="0.2">
      <c r="D841">
        <v>3000</v>
      </c>
      <c r="E841">
        <v>133800</v>
      </c>
    </row>
    <row r="842" spans="4:5" x14ac:dyDescent="0.2">
      <c r="D842">
        <v>5555.55</v>
      </c>
      <c r="E842">
        <v>6500</v>
      </c>
    </row>
    <row r="843" spans="4:5" x14ac:dyDescent="0.2">
      <c r="D843">
        <v>3000</v>
      </c>
      <c r="E843">
        <v>2500</v>
      </c>
    </row>
    <row r="844" spans="4:5" x14ac:dyDescent="0.2">
      <c r="D844">
        <v>750</v>
      </c>
      <c r="E844">
        <v>31000</v>
      </c>
    </row>
    <row r="845" spans="4:5" x14ac:dyDescent="0.2">
      <c r="D845">
        <v>2000</v>
      </c>
      <c r="E845">
        <v>5000</v>
      </c>
    </row>
    <row r="846" spans="4:5" x14ac:dyDescent="0.2">
      <c r="D846">
        <v>3350</v>
      </c>
      <c r="E846">
        <v>50000</v>
      </c>
    </row>
    <row r="847" spans="4:5" x14ac:dyDescent="0.2">
      <c r="D847">
        <v>999</v>
      </c>
      <c r="E847">
        <v>80000</v>
      </c>
    </row>
    <row r="848" spans="4:5" x14ac:dyDescent="0.2">
      <c r="D848">
        <v>1000</v>
      </c>
      <c r="E848">
        <v>500</v>
      </c>
    </row>
    <row r="849" spans="4:5" x14ac:dyDescent="0.2">
      <c r="D849">
        <v>4575</v>
      </c>
      <c r="E849">
        <v>1100</v>
      </c>
    </row>
    <row r="850" spans="4:5" x14ac:dyDescent="0.2">
      <c r="D850">
        <v>1200</v>
      </c>
      <c r="E850">
        <v>60000</v>
      </c>
    </row>
    <row r="851" spans="4:5" x14ac:dyDescent="0.2">
      <c r="D851">
        <v>3000</v>
      </c>
      <c r="E851">
        <v>20000</v>
      </c>
    </row>
    <row r="852" spans="4:5" x14ac:dyDescent="0.2">
      <c r="D852">
        <v>2500</v>
      </c>
      <c r="E852">
        <v>28000</v>
      </c>
    </row>
    <row r="853" spans="4:5" x14ac:dyDescent="0.2">
      <c r="D853">
        <v>2000</v>
      </c>
      <c r="E853">
        <v>15000</v>
      </c>
    </row>
    <row r="854" spans="4:5" x14ac:dyDescent="0.2">
      <c r="D854">
        <v>12000</v>
      </c>
      <c r="E854">
        <v>2000</v>
      </c>
    </row>
    <row r="855" spans="4:5" x14ac:dyDescent="0.2">
      <c r="D855">
        <v>10000</v>
      </c>
      <c r="E855">
        <v>42000</v>
      </c>
    </row>
    <row r="856" spans="4:5" x14ac:dyDescent="0.2">
      <c r="D856">
        <v>500</v>
      </c>
      <c r="E856">
        <v>500</v>
      </c>
    </row>
    <row r="857" spans="4:5" x14ac:dyDescent="0.2">
      <c r="D857">
        <v>2500</v>
      </c>
      <c r="E857">
        <v>100000</v>
      </c>
    </row>
    <row r="858" spans="4:5" x14ac:dyDescent="0.2">
      <c r="D858">
        <v>1000</v>
      </c>
      <c r="E858">
        <v>1000</v>
      </c>
    </row>
    <row r="859" spans="4:5" x14ac:dyDescent="0.2">
      <c r="D859">
        <v>9072</v>
      </c>
      <c r="E859">
        <v>6000</v>
      </c>
    </row>
    <row r="860" spans="4:5" x14ac:dyDescent="0.2">
      <c r="D860">
        <v>451</v>
      </c>
      <c r="E860">
        <v>5000</v>
      </c>
    </row>
    <row r="861" spans="4:5" x14ac:dyDescent="0.2">
      <c r="D861">
        <v>6350</v>
      </c>
      <c r="E861">
        <v>80000</v>
      </c>
    </row>
    <row r="862" spans="4:5" x14ac:dyDescent="0.2">
      <c r="D862">
        <v>1000</v>
      </c>
      <c r="E862">
        <v>50000</v>
      </c>
    </row>
    <row r="863" spans="4:5" x14ac:dyDescent="0.2">
      <c r="D863">
        <v>900</v>
      </c>
      <c r="E863">
        <v>1000</v>
      </c>
    </row>
    <row r="864" spans="4:5" x14ac:dyDescent="0.2">
      <c r="D864">
        <v>2500</v>
      </c>
      <c r="E864">
        <v>30000</v>
      </c>
    </row>
    <row r="865" spans="4:5" x14ac:dyDescent="0.2">
      <c r="D865">
        <v>1500</v>
      </c>
      <c r="E865">
        <v>500000</v>
      </c>
    </row>
    <row r="866" spans="4:5" x14ac:dyDescent="0.2">
      <c r="D866">
        <v>2000</v>
      </c>
      <c r="E866">
        <v>15000</v>
      </c>
    </row>
    <row r="867" spans="4:5" x14ac:dyDescent="0.2">
      <c r="D867">
        <v>125</v>
      </c>
      <c r="E867">
        <v>10500</v>
      </c>
    </row>
    <row r="868" spans="4:5" x14ac:dyDescent="0.2">
      <c r="D868">
        <v>3000</v>
      </c>
      <c r="E868">
        <v>2000</v>
      </c>
    </row>
    <row r="869" spans="4:5" x14ac:dyDescent="0.2">
      <c r="D869">
        <v>1500</v>
      </c>
      <c r="E869">
        <v>35500</v>
      </c>
    </row>
    <row r="870" spans="4:5" x14ac:dyDescent="0.2">
      <c r="D870">
        <v>1500</v>
      </c>
      <c r="E870">
        <v>15000</v>
      </c>
    </row>
    <row r="871" spans="4:5" x14ac:dyDescent="0.2">
      <c r="D871">
        <v>600</v>
      </c>
      <c r="E871">
        <v>5000</v>
      </c>
    </row>
    <row r="872" spans="4:5" x14ac:dyDescent="0.2">
      <c r="D872">
        <v>2550</v>
      </c>
      <c r="E872">
        <v>390000</v>
      </c>
    </row>
    <row r="873" spans="4:5" x14ac:dyDescent="0.2">
      <c r="D873">
        <v>3200</v>
      </c>
      <c r="E873">
        <v>100</v>
      </c>
    </row>
    <row r="874" spans="4:5" x14ac:dyDescent="0.2">
      <c r="D874">
        <v>1000</v>
      </c>
      <c r="E874">
        <v>2000</v>
      </c>
    </row>
    <row r="875" spans="4:5" x14ac:dyDescent="0.2">
      <c r="D875">
        <v>2000</v>
      </c>
      <c r="E875">
        <v>50000</v>
      </c>
    </row>
    <row r="876" spans="4:5" x14ac:dyDescent="0.2">
      <c r="D876">
        <v>5250</v>
      </c>
      <c r="E876">
        <v>45000</v>
      </c>
    </row>
    <row r="877" spans="4:5" x14ac:dyDescent="0.2">
      <c r="D877">
        <v>6000</v>
      </c>
      <c r="E877">
        <v>30000</v>
      </c>
    </row>
    <row r="878" spans="4:5" x14ac:dyDescent="0.2">
      <c r="D878">
        <v>5000</v>
      </c>
      <c r="E878">
        <v>372625</v>
      </c>
    </row>
    <row r="879" spans="4:5" x14ac:dyDescent="0.2">
      <c r="D879">
        <v>2500</v>
      </c>
      <c r="E879">
        <v>250</v>
      </c>
    </row>
    <row r="880" spans="4:5" x14ac:dyDescent="0.2">
      <c r="D880">
        <v>7500</v>
      </c>
      <c r="E880">
        <v>5000</v>
      </c>
    </row>
    <row r="881" spans="4:5" x14ac:dyDescent="0.2">
      <c r="D881">
        <v>600</v>
      </c>
      <c r="E881">
        <v>56000</v>
      </c>
    </row>
    <row r="882" spans="4:5" x14ac:dyDescent="0.2">
      <c r="D882">
        <v>15000</v>
      </c>
      <c r="E882">
        <v>75000</v>
      </c>
    </row>
    <row r="883" spans="4:5" x14ac:dyDescent="0.2">
      <c r="D883">
        <v>10000</v>
      </c>
      <c r="E883">
        <v>300000</v>
      </c>
    </row>
    <row r="884" spans="4:5" x14ac:dyDescent="0.2">
      <c r="D884">
        <v>650</v>
      </c>
      <c r="E884">
        <v>3600</v>
      </c>
    </row>
    <row r="885" spans="4:5" x14ac:dyDescent="0.2">
      <c r="D885">
        <v>250000</v>
      </c>
      <c r="E885">
        <v>10000</v>
      </c>
    </row>
    <row r="886" spans="4:5" x14ac:dyDescent="0.2">
      <c r="D886">
        <v>6000</v>
      </c>
      <c r="E886">
        <v>28000</v>
      </c>
    </row>
    <row r="887" spans="4:5" x14ac:dyDescent="0.2">
      <c r="D887">
        <v>10000</v>
      </c>
      <c r="E887">
        <v>12000</v>
      </c>
    </row>
    <row r="888" spans="4:5" x14ac:dyDescent="0.2">
      <c r="D888">
        <v>40000</v>
      </c>
      <c r="E888">
        <v>1200</v>
      </c>
    </row>
    <row r="889" spans="4:5" x14ac:dyDescent="0.2">
      <c r="D889">
        <v>100000</v>
      </c>
      <c r="E889">
        <v>15000</v>
      </c>
    </row>
    <row r="890" spans="4:5" x14ac:dyDescent="0.2">
      <c r="D890">
        <v>7500</v>
      </c>
      <c r="E890">
        <v>5000</v>
      </c>
    </row>
    <row r="891" spans="4:5" x14ac:dyDescent="0.2">
      <c r="D891">
        <v>800</v>
      </c>
      <c r="E891">
        <v>3250</v>
      </c>
    </row>
    <row r="892" spans="4:5" x14ac:dyDescent="0.2">
      <c r="D892">
        <v>100000</v>
      </c>
      <c r="E892">
        <v>22000</v>
      </c>
    </row>
    <row r="893" spans="4:5" x14ac:dyDescent="0.2">
      <c r="D893">
        <v>50000</v>
      </c>
      <c r="E893">
        <v>15000</v>
      </c>
    </row>
    <row r="894" spans="4:5" x14ac:dyDescent="0.2">
      <c r="D894">
        <v>48000</v>
      </c>
      <c r="E894">
        <v>25000</v>
      </c>
    </row>
    <row r="895" spans="4:5" x14ac:dyDescent="0.2">
      <c r="D895">
        <v>50000</v>
      </c>
      <c r="E895">
        <v>15000</v>
      </c>
    </row>
    <row r="896" spans="4:5" x14ac:dyDescent="0.2">
      <c r="D896">
        <v>35000</v>
      </c>
      <c r="E896">
        <v>25000</v>
      </c>
    </row>
    <row r="897" spans="4:5" x14ac:dyDescent="0.2">
      <c r="D897">
        <v>15000</v>
      </c>
      <c r="E897">
        <v>8000</v>
      </c>
    </row>
    <row r="898" spans="4:5" x14ac:dyDescent="0.2">
      <c r="D898">
        <v>50000</v>
      </c>
      <c r="E898">
        <v>3000</v>
      </c>
    </row>
    <row r="899" spans="4:5" x14ac:dyDescent="0.2">
      <c r="D899">
        <v>42000</v>
      </c>
      <c r="E899">
        <v>15000</v>
      </c>
    </row>
    <row r="900" spans="4:5" x14ac:dyDescent="0.2">
      <c r="D900">
        <v>60000</v>
      </c>
      <c r="E900">
        <v>60000</v>
      </c>
    </row>
    <row r="901" spans="4:5" x14ac:dyDescent="0.2">
      <c r="D901">
        <v>30000</v>
      </c>
      <c r="E901">
        <v>20000</v>
      </c>
    </row>
    <row r="902" spans="4:5" x14ac:dyDescent="0.2">
      <c r="D902">
        <v>7000</v>
      </c>
      <c r="E902">
        <v>1000</v>
      </c>
    </row>
    <row r="903" spans="4:5" x14ac:dyDescent="0.2">
      <c r="D903">
        <v>10000</v>
      </c>
      <c r="E903">
        <v>25000</v>
      </c>
    </row>
    <row r="904" spans="4:5" x14ac:dyDescent="0.2">
      <c r="D904">
        <v>70000</v>
      </c>
      <c r="E904">
        <v>3000</v>
      </c>
    </row>
    <row r="905" spans="4:5" x14ac:dyDescent="0.2">
      <c r="D905">
        <v>10000</v>
      </c>
      <c r="E905">
        <v>16870</v>
      </c>
    </row>
    <row r="906" spans="4:5" x14ac:dyDescent="0.2">
      <c r="D906">
        <v>10000</v>
      </c>
      <c r="E906">
        <v>6000</v>
      </c>
    </row>
    <row r="907" spans="4:5" x14ac:dyDescent="0.2">
      <c r="D907">
        <v>19000</v>
      </c>
      <c r="E907">
        <v>500</v>
      </c>
    </row>
    <row r="908" spans="4:5" x14ac:dyDescent="0.2">
      <c r="D908">
        <v>89200</v>
      </c>
      <c r="E908">
        <v>60000</v>
      </c>
    </row>
    <row r="909" spans="4:5" x14ac:dyDescent="0.2">
      <c r="D909">
        <v>5000</v>
      </c>
      <c r="E909">
        <v>25000</v>
      </c>
    </row>
    <row r="910" spans="4:5" x14ac:dyDescent="0.2">
      <c r="D910">
        <v>100000</v>
      </c>
      <c r="E910">
        <v>3500</v>
      </c>
    </row>
    <row r="911" spans="4:5" x14ac:dyDescent="0.2">
      <c r="D911">
        <v>20000</v>
      </c>
      <c r="E911">
        <v>20000</v>
      </c>
    </row>
    <row r="912" spans="4:5" x14ac:dyDescent="0.2">
      <c r="D912">
        <v>50000</v>
      </c>
      <c r="E912">
        <v>50000</v>
      </c>
    </row>
    <row r="913" spans="4:5" x14ac:dyDescent="0.2">
      <c r="D913">
        <v>20000</v>
      </c>
      <c r="E913">
        <v>35000</v>
      </c>
    </row>
    <row r="914" spans="4:5" x14ac:dyDescent="0.2">
      <c r="D914">
        <v>5000</v>
      </c>
      <c r="E914">
        <v>140000</v>
      </c>
    </row>
    <row r="915" spans="4:5" x14ac:dyDescent="0.2">
      <c r="D915">
        <v>400000</v>
      </c>
      <c r="E915">
        <v>3000</v>
      </c>
    </row>
    <row r="916" spans="4:5" x14ac:dyDescent="0.2">
      <c r="D916">
        <v>2500</v>
      </c>
      <c r="E916">
        <v>100000</v>
      </c>
    </row>
    <row r="917" spans="4:5" x14ac:dyDescent="0.2">
      <c r="D917">
        <v>198000</v>
      </c>
      <c r="E917">
        <v>14000</v>
      </c>
    </row>
    <row r="918" spans="4:5" x14ac:dyDescent="0.2">
      <c r="D918">
        <v>20000</v>
      </c>
      <c r="E918">
        <v>10000</v>
      </c>
    </row>
    <row r="919" spans="4:5" x14ac:dyDescent="0.2">
      <c r="D919">
        <v>16000</v>
      </c>
      <c r="E919">
        <v>20000</v>
      </c>
    </row>
    <row r="920" spans="4:5" x14ac:dyDescent="0.2">
      <c r="D920">
        <v>4000</v>
      </c>
      <c r="E920">
        <v>250000</v>
      </c>
    </row>
    <row r="921" spans="4:5" x14ac:dyDescent="0.2">
      <c r="D921">
        <v>50000</v>
      </c>
      <c r="E921">
        <v>117000</v>
      </c>
    </row>
    <row r="922" spans="4:5" x14ac:dyDescent="0.2">
      <c r="D922">
        <v>50000</v>
      </c>
      <c r="E922">
        <v>8000</v>
      </c>
    </row>
    <row r="923" spans="4:5" x14ac:dyDescent="0.2">
      <c r="D923">
        <v>200000</v>
      </c>
      <c r="E923">
        <v>15000</v>
      </c>
    </row>
    <row r="924" spans="4:5" x14ac:dyDescent="0.2">
      <c r="D924">
        <v>50000</v>
      </c>
      <c r="E924">
        <v>10000</v>
      </c>
    </row>
    <row r="925" spans="4:5" x14ac:dyDescent="0.2">
      <c r="D925">
        <v>55000</v>
      </c>
      <c r="E925">
        <v>5000</v>
      </c>
    </row>
    <row r="926" spans="4:5" x14ac:dyDescent="0.2">
      <c r="D926">
        <v>50000</v>
      </c>
      <c r="E926">
        <v>11000</v>
      </c>
    </row>
    <row r="927" spans="4:5" x14ac:dyDescent="0.2">
      <c r="D927">
        <v>500</v>
      </c>
      <c r="E927">
        <v>110000</v>
      </c>
    </row>
    <row r="928" spans="4:5" x14ac:dyDescent="0.2">
      <c r="D928">
        <v>50000</v>
      </c>
      <c r="E928">
        <v>10000</v>
      </c>
    </row>
    <row r="929" spans="4:5" x14ac:dyDescent="0.2">
      <c r="D929">
        <v>30000</v>
      </c>
      <c r="E929">
        <v>35000</v>
      </c>
    </row>
    <row r="930" spans="4:5" x14ac:dyDescent="0.2">
      <c r="D930">
        <v>50000</v>
      </c>
      <c r="E930">
        <v>7000</v>
      </c>
    </row>
    <row r="931" spans="4:5" x14ac:dyDescent="0.2">
      <c r="D931">
        <v>10000</v>
      </c>
      <c r="E931">
        <v>5000</v>
      </c>
    </row>
    <row r="932" spans="4:5" x14ac:dyDescent="0.2">
      <c r="D932">
        <v>1570.79</v>
      </c>
      <c r="E932">
        <v>42850</v>
      </c>
    </row>
    <row r="933" spans="4:5" x14ac:dyDescent="0.2">
      <c r="D933">
        <v>50000</v>
      </c>
      <c r="E933">
        <v>20000</v>
      </c>
    </row>
    <row r="934" spans="4:5" x14ac:dyDescent="0.2">
      <c r="D934">
        <v>30000</v>
      </c>
      <c r="E934">
        <v>95000</v>
      </c>
    </row>
    <row r="935" spans="4:5" x14ac:dyDescent="0.2">
      <c r="D935">
        <v>50000</v>
      </c>
      <c r="E935">
        <v>50000</v>
      </c>
    </row>
    <row r="936" spans="4:5" x14ac:dyDescent="0.2">
      <c r="D936">
        <v>5000</v>
      </c>
      <c r="E936">
        <v>100000</v>
      </c>
    </row>
    <row r="937" spans="4:5" x14ac:dyDescent="0.2">
      <c r="D937">
        <v>160000</v>
      </c>
      <c r="E937">
        <v>1150</v>
      </c>
    </row>
    <row r="938" spans="4:5" x14ac:dyDescent="0.2">
      <c r="D938">
        <v>30000</v>
      </c>
      <c r="E938">
        <v>180000</v>
      </c>
    </row>
    <row r="939" spans="4:5" x14ac:dyDescent="0.2">
      <c r="D939">
        <v>7200</v>
      </c>
      <c r="E939">
        <v>12000</v>
      </c>
    </row>
    <row r="940" spans="4:5" x14ac:dyDescent="0.2">
      <c r="D940">
        <v>10000</v>
      </c>
      <c r="E940">
        <v>5000</v>
      </c>
    </row>
    <row r="941" spans="4:5" x14ac:dyDescent="0.2">
      <c r="D941">
        <v>25000</v>
      </c>
      <c r="E941">
        <v>22000</v>
      </c>
    </row>
    <row r="942" spans="4:5" x14ac:dyDescent="0.2">
      <c r="D942">
        <v>65000</v>
      </c>
      <c r="E942">
        <v>18000</v>
      </c>
    </row>
    <row r="943" spans="4:5" x14ac:dyDescent="0.2">
      <c r="D943">
        <v>40000</v>
      </c>
      <c r="E943">
        <v>5000</v>
      </c>
    </row>
    <row r="944" spans="4:5" x14ac:dyDescent="0.2">
      <c r="D944">
        <v>1500</v>
      </c>
      <c r="E944">
        <v>150000</v>
      </c>
    </row>
    <row r="945" spans="4:5" x14ac:dyDescent="0.2">
      <c r="D945">
        <v>5000</v>
      </c>
      <c r="E945">
        <v>100000</v>
      </c>
    </row>
    <row r="946" spans="4:5" x14ac:dyDescent="0.2">
      <c r="D946">
        <v>100000</v>
      </c>
      <c r="E946">
        <v>5000</v>
      </c>
    </row>
    <row r="947" spans="4:5" x14ac:dyDescent="0.2">
      <c r="D947">
        <v>100000</v>
      </c>
      <c r="E947">
        <v>90000</v>
      </c>
    </row>
    <row r="948" spans="4:5" x14ac:dyDescent="0.2">
      <c r="D948">
        <v>4000</v>
      </c>
      <c r="E948">
        <v>1000</v>
      </c>
    </row>
    <row r="949" spans="4:5" x14ac:dyDescent="0.2">
      <c r="D949">
        <v>80000</v>
      </c>
      <c r="E949">
        <v>10000</v>
      </c>
    </row>
    <row r="950" spans="4:5" x14ac:dyDescent="0.2">
      <c r="D950">
        <v>25000</v>
      </c>
      <c r="E950">
        <v>30000</v>
      </c>
    </row>
    <row r="951" spans="4:5" x14ac:dyDescent="0.2">
      <c r="D951">
        <v>100000</v>
      </c>
      <c r="E951">
        <v>3000</v>
      </c>
    </row>
    <row r="952" spans="4:5" x14ac:dyDescent="0.2">
      <c r="D952">
        <v>3000</v>
      </c>
      <c r="E952">
        <v>50000</v>
      </c>
    </row>
    <row r="953" spans="4:5" x14ac:dyDescent="0.2">
      <c r="D953">
        <v>2500</v>
      </c>
      <c r="E953">
        <v>6000</v>
      </c>
    </row>
    <row r="954" spans="4:5" x14ac:dyDescent="0.2">
      <c r="D954">
        <v>32768</v>
      </c>
      <c r="E954">
        <v>50000</v>
      </c>
    </row>
    <row r="955" spans="4:5" x14ac:dyDescent="0.2">
      <c r="D955">
        <v>50000</v>
      </c>
      <c r="E955">
        <v>3000</v>
      </c>
    </row>
    <row r="956" spans="4:5" x14ac:dyDescent="0.2">
      <c r="D956">
        <v>25000</v>
      </c>
      <c r="E956">
        <v>1500</v>
      </c>
    </row>
    <row r="957" spans="4:5" x14ac:dyDescent="0.2">
      <c r="D957">
        <v>25000</v>
      </c>
      <c r="E957">
        <v>30000</v>
      </c>
    </row>
    <row r="958" spans="4:5" x14ac:dyDescent="0.2">
      <c r="D958">
        <v>78000</v>
      </c>
      <c r="E958">
        <v>10000</v>
      </c>
    </row>
    <row r="959" spans="4:5" x14ac:dyDescent="0.2">
      <c r="D959">
        <v>80000</v>
      </c>
      <c r="E959">
        <v>80000</v>
      </c>
    </row>
    <row r="960" spans="4:5" x14ac:dyDescent="0.2">
      <c r="D960">
        <v>30000</v>
      </c>
      <c r="E960">
        <v>15000</v>
      </c>
    </row>
    <row r="961" spans="4:5" x14ac:dyDescent="0.2">
      <c r="D961">
        <v>10000</v>
      </c>
      <c r="E961">
        <v>35000</v>
      </c>
    </row>
    <row r="962" spans="4:5" x14ac:dyDescent="0.2">
      <c r="D962">
        <v>8000</v>
      </c>
      <c r="E962">
        <v>1500</v>
      </c>
    </row>
    <row r="963" spans="4:5" x14ac:dyDescent="0.2">
      <c r="D963">
        <v>125000</v>
      </c>
      <c r="E963">
        <v>3000</v>
      </c>
    </row>
    <row r="964" spans="4:5" x14ac:dyDescent="0.2">
      <c r="D964">
        <v>3000</v>
      </c>
      <c r="E964">
        <v>9041</v>
      </c>
    </row>
    <row r="965" spans="4:5" x14ac:dyDescent="0.2">
      <c r="D965">
        <v>9500</v>
      </c>
      <c r="E965">
        <v>50000</v>
      </c>
    </row>
    <row r="966" spans="4:5" x14ac:dyDescent="0.2">
      <c r="D966">
        <v>10000</v>
      </c>
      <c r="E966">
        <v>1500</v>
      </c>
    </row>
    <row r="967" spans="4:5" x14ac:dyDescent="0.2">
      <c r="D967">
        <v>1385</v>
      </c>
      <c r="E967">
        <v>500000</v>
      </c>
    </row>
    <row r="968" spans="4:5" x14ac:dyDescent="0.2">
      <c r="D968">
        <v>15000</v>
      </c>
      <c r="E968">
        <v>38888</v>
      </c>
    </row>
    <row r="969" spans="4:5" x14ac:dyDescent="0.2">
      <c r="D969">
        <v>4900</v>
      </c>
      <c r="E969">
        <v>25000</v>
      </c>
    </row>
    <row r="970" spans="4:5" x14ac:dyDescent="0.2">
      <c r="D970">
        <v>10000</v>
      </c>
      <c r="E970">
        <v>10000</v>
      </c>
    </row>
    <row r="971" spans="4:5" x14ac:dyDescent="0.2">
      <c r="D971">
        <v>98000</v>
      </c>
      <c r="E971">
        <v>40000</v>
      </c>
    </row>
    <row r="972" spans="4:5" x14ac:dyDescent="0.2">
      <c r="D972">
        <v>85000</v>
      </c>
      <c r="E972">
        <v>35000</v>
      </c>
    </row>
    <row r="973" spans="4:5" x14ac:dyDescent="0.2">
      <c r="D973">
        <v>50000</v>
      </c>
      <c r="E973">
        <v>25000</v>
      </c>
    </row>
    <row r="974" spans="4:5" x14ac:dyDescent="0.2">
      <c r="D974">
        <v>10000</v>
      </c>
      <c r="E974">
        <v>2100</v>
      </c>
    </row>
    <row r="975" spans="4:5" x14ac:dyDescent="0.2">
      <c r="D975">
        <v>8000</v>
      </c>
      <c r="E975">
        <v>19500</v>
      </c>
    </row>
    <row r="976" spans="4:5" x14ac:dyDescent="0.2">
      <c r="D976">
        <v>50000</v>
      </c>
      <c r="E976">
        <v>8000000</v>
      </c>
    </row>
    <row r="977" spans="4:5" x14ac:dyDescent="0.2">
      <c r="D977">
        <v>5000</v>
      </c>
      <c r="E977">
        <v>40000</v>
      </c>
    </row>
    <row r="978" spans="4:5" x14ac:dyDescent="0.2">
      <c r="D978">
        <v>35000</v>
      </c>
      <c r="E978">
        <v>32000</v>
      </c>
    </row>
    <row r="979" spans="4:5" x14ac:dyDescent="0.2">
      <c r="D979">
        <v>6000</v>
      </c>
      <c r="E979">
        <v>8000</v>
      </c>
    </row>
    <row r="980" spans="4:5" x14ac:dyDescent="0.2">
      <c r="D980">
        <v>50000</v>
      </c>
      <c r="E980">
        <v>6000</v>
      </c>
    </row>
    <row r="981" spans="4:5" x14ac:dyDescent="0.2">
      <c r="D981">
        <v>15000</v>
      </c>
      <c r="E981">
        <v>15000</v>
      </c>
    </row>
    <row r="982" spans="4:5" x14ac:dyDescent="0.2">
      <c r="D982">
        <v>2560</v>
      </c>
      <c r="E982">
        <v>70000</v>
      </c>
    </row>
    <row r="983" spans="4:5" x14ac:dyDescent="0.2">
      <c r="D983">
        <v>30000</v>
      </c>
      <c r="E983">
        <v>50000</v>
      </c>
    </row>
    <row r="984" spans="4:5" x14ac:dyDescent="0.2">
      <c r="D984">
        <v>25000</v>
      </c>
      <c r="E984">
        <v>30000</v>
      </c>
    </row>
    <row r="985" spans="4:5" x14ac:dyDescent="0.2">
      <c r="D985">
        <v>5000</v>
      </c>
      <c r="E985">
        <v>15000</v>
      </c>
    </row>
    <row r="986" spans="4:5" x14ac:dyDescent="0.2">
      <c r="D986">
        <v>100000</v>
      </c>
      <c r="E986">
        <v>50000</v>
      </c>
    </row>
    <row r="987" spans="4:5" x14ac:dyDescent="0.2">
      <c r="D987">
        <v>4000</v>
      </c>
      <c r="E987">
        <v>35000</v>
      </c>
    </row>
    <row r="988" spans="4:5" x14ac:dyDescent="0.2">
      <c r="D988">
        <v>261962</v>
      </c>
      <c r="E988">
        <v>80000</v>
      </c>
    </row>
    <row r="989" spans="4:5" x14ac:dyDescent="0.2">
      <c r="D989">
        <v>40000</v>
      </c>
      <c r="E989">
        <v>65000</v>
      </c>
    </row>
    <row r="990" spans="4:5" x14ac:dyDescent="0.2">
      <c r="D990">
        <v>2000</v>
      </c>
      <c r="E990">
        <v>3500</v>
      </c>
    </row>
    <row r="991" spans="4:5" x14ac:dyDescent="0.2">
      <c r="D991">
        <v>495</v>
      </c>
      <c r="E991">
        <v>5000</v>
      </c>
    </row>
    <row r="992" spans="4:5" x14ac:dyDescent="0.2">
      <c r="D992">
        <v>25000</v>
      </c>
      <c r="E992">
        <v>30000</v>
      </c>
    </row>
    <row r="993" spans="4:5" x14ac:dyDescent="0.2">
      <c r="D993">
        <v>50000</v>
      </c>
      <c r="E993">
        <v>15000</v>
      </c>
    </row>
    <row r="994" spans="4:5" x14ac:dyDescent="0.2">
      <c r="D994">
        <v>125000</v>
      </c>
      <c r="E994">
        <v>60000</v>
      </c>
    </row>
    <row r="995" spans="4:5" x14ac:dyDescent="0.2">
      <c r="D995">
        <v>20000</v>
      </c>
      <c r="E995">
        <v>23000</v>
      </c>
    </row>
    <row r="996" spans="4:5" x14ac:dyDescent="0.2">
      <c r="D996">
        <v>71500</v>
      </c>
      <c r="E996">
        <v>8000</v>
      </c>
    </row>
    <row r="997" spans="4:5" x14ac:dyDescent="0.2">
      <c r="D997">
        <v>100000</v>
      </c>
      <c r="E997">
        <v>2</v>
      </c>
    </row>
    <row r="998" spans="4:5" x14ac:dyDescent="0.2">
      <c r="D998">
        <v>600</v>
      </c>
      <c r="E998">
        <v>9999</v>
      </c>
    </row>
    <row r="999" spans="4:5" x14ac:dyDescent="0.2">
      <c r="D999">
        <v>9999</v>
      </c>
      <c r="E999">
        <v>8000</v>
      </c>
    </row>
    <row r="1000" spans="4:5" x14ac:dyDescent="0.2">
      <c r="D1000">
        <v>179000</v>
      </c>
      <c r="E1000">
        <v>2500</v>
      </c>
    </row>
    <row r="1001" spans="4:5" x14ac:dyDescent="0.2">
      <c r="D1001">
        <v>50000</v>
      </c>
      <c r="E1001">
        <v>5999</v>
      </c>
    </row>
    <row r="1002" spans="4:5" x14ac:dyDescent="0.2">
      <c r="D1002">
        <v>20000</v>
      </c>
      <c r="E1002">
        <v>16000</v>
      </c>
    </row>
    <row r="1003" spans="4:5" x14ac:dyDescent="0.2">
      <c r="D1003">
        <v>10000</v>
      </c>
      <c r="E1003">
        <v>8000</v>
      </c>
    </row>
    <row r="1004" spans="4:5" x14ac:dyDescent="0.2">
      <c r="D1004">
        <v>1000</v>
      </c>
      <c r="E1004">
        <v>3000</v>
      </c>
    </row>
    <row r="1005" spans="4:5" x14ac:dyDescent="0.2">
      <c r="D1005">
        <v>3500</v>
      </c>
      <c r="E1005">
        <v>500</v>
      </c>
    </row>
    <row r="1006" spans="4:5" x14ac:dyDescent="0.2">
      <c r="D1006">
        <v>1500</v>
      </c>
      <c r="E1006">
        <v>5000</v>
      </c>
    </row>
    <row r="1007" spans="4:5" x14ac:dyDescent="0.2">
      <c r="D1007">
        <v>750</v>
      </c>
      <c r="E1007">
        <v>10000</v>
      </c>
    </row>
    <row r="1008" spans="4:5" x14ac:dyDescent="0.2">
      <c r="D1008">
        <v>3000</v>
      </c>
      <c r="E1008">
        <v>1999</v>
      </c>
    </row>
    <row r="1009" spans="4:5" x14ac:dyDescent="0.2">
      <c r="D1009">
        <v>6000</v>
      </c>
      <c r="E1009">
        <v>3274</v>
      </c>
    </row>
    <row r="1010" spans="4:5" x14ac:dyDescent="0.2">
      <c r="D1010">
        <v>4000</v>
      </c>
      <c r="E1010">
        <v>4800</v>
      </c>
    </row>
    <row r="1011" spans="4:5" x14ac:dyDescent="0.2">
      <c r="D1011">
        <v>1500</v>
      </c>
      <c r="E1011">
        <v>2000</v>
      </c>
    </row>
    <row r="1012" spans="4:5" x14ac:dyDescent="0.2">
      <c r="D1012">
        <v>3000</v>
      </c>
      <c r="E1012">
        <v>10000</v>
      </c>
    </row>
    <row r="1013" spans="4:5" x14ac:dyDescent="0.2">
      <c r="D1013">
        <v>2500</v>
      </c>
      <c r="E1013">
        <v>500</v>
      </c>
    </row>
    <row r="1014" spans="4:5" x14ac:dyDescent="0.2">
      <c r="D1014">
        <v>8000</v>
      </c>
      <c r="E1014">
        <v>10000</v>
      </c>
    </row>
    <row r="1015" spans="4:5" x14ac:dyDescent="0.2">
      <c r="D1015">
        <v>18000</v>
      </c>
      <c r="E1015">
        <v>1500</v>
      </c>
    </row>
    <row r="1016" spans="4:5" x14ac:dyDescent="0.2">
      <c r="D1016">
        <v>6000</v>
      </c>
      <c r="E1016">
        <v>2000</v>
      </c>
    </row>
    <row r="1017" spans="4:5" x14ac:dyDescent="0.2">
      <c r="D1017">
        <v>1500</v>
      </c>
      <c r="E1017">
        <v>1000</v>
      </c>
    </row>
    <row r="1018" spans="4:5" x14ac:dyDescent="0.2">
      <c r="D1018">
        <v>3500</v>
      </c>
      <c r="E1018">
        <v>5000</v>
      </c>
    </row>
    <row r="1019" spans="4:5" x14ac:dyDescent="0.2">
      <c r="D1019">
        <v>2500</v>
      </c>
      <c r="E1019">
        <v>5000</v>
      </c>
    </row>
    <row r="1020" spans="4:5" x14ac:dyDescent="0.2">
      <c r="D1020">
        <v>600</v>
      </c>
      <c r="E1020">
        <v>3250</v>
      </c>
    </row>
    <row r="1021" spans="4:5" x14ac:dyDescent="0.2">
      <c r="D1021">
        <v>3000</v>
      </c>
      <c r="E1021">
        <v>39400</v>
      </c>
    </row>
    <row r="1022" spans="4:5" x14ac:dyDescent="0.2">
      <c r="D1022">
        <v>6000</v>
      </c>
      <c r="E1022">
        <v>4000</v>
      </c>
    </row>
    <row r="1023" spans="4:5" x14ac:dyDescent="0.2">
      <c r="D1023">
        <v>3000</v>
      </c>
      <c r="E1023">
        <v>4000</v>
      </c>
    </row>
    <row r="1024" spans="4:5" x14ac:dyDescent="0.2">
      <c r="D1024">
        <v>600</v>
      </c>
      <c r="E1024">
        <v>5000</v>
      </c>
    </row>
    <row r="1025" spans="4:5" x14ac:dyDescent="0.2">
      <c r="D1025">
        <v>2000</v>
      </c>
      <c r="E1025">
        <v>4000</v>
      </c>
    </row>
    <row r="1026" spans="4:5" x14ac:dyDescent="0.2">
      <c r="D1026">
        <v>1000</v>
      </c>
      <c r="E1026">
        <v>7000</v>
      </c>
    </row>
    <row r="1027" spans="4:5" x14ac:dyDescent="0.2">
      <c r="D1027">
        <v>7777</v>
      </c>
      <c r="E1027">
        <v>800</v>
      </c>
    </row>
    <row r="1028" spans="4:5" x14ac:dyDescent="0.2">
      <c r="D1028">
        <v>800</v>
      </c>
      <c r="E1028">
        <v>20000</v>
      </c>
    </row>
    <row r="1029" spans="4:5" x14ac:dyDescent="0.2">
      <c r="D1029">
        <v>2000</v>
      </c>
      <c r="E1029">
        <v>19980</v>
      </c>
    </row>
    <row r="1030" spans="4:5" x14ac:dyDescent="0.2">
      <c r="D1030">
        <v>2200</v>
      </c>
      <c r="E1030">
        <v>8000</v>
      </c>
    </row>
    <row r="1031" spans="4:5" x14ac:dyDescent="0.2">
      <c r="D1031">
        <v>2000</v>
      </c>
      <c r="E1031">
        <v>530</v>
      </c>
    </row>
    <row r="1032" spans="4:5" x14ac:dyDescent="0.2">
      <c r="D1032">
        <v>16000</v>
      </c>
      <c r="E1032">
        <v>4000</v>
      </c>
    </row>
    <row r="1033" spans="4:5" x14ac:dyDescent="0.2">
      <c r="D1033">
        <v>4000</v>
      </c>
      <c r="E1033">
        <v>5000</v>
      </c>
    </row>
    <row r="1034" spans="4:5" x14ac:dyDescent="0.2">
      <c r="D1034">
        <v>2000</v>
      </c>
      <c r="E1034">
        <v>21000</v>
      </c>
    </row>
    <row r="1035" spans="4:5" x14ac:dyDescent="0.2">
      <c r="D1035">
        <v>2000</v>
      </c>
      <c r="E1035">
        <v>3000</v>
      </c>
    </row>
    <row r="1036" spans="4:5" x14ac:dyDescent="0.2">
      <c r="D1036">
        <v>300</v>
      </c>
      <c r="E1036">
        <v>5500</v>
      </c>
    </row>
    <row r="1037" spans="4:5" x14ac:dyDescent="0.2">
      <c r="D1037">
        <v>7000</v>
      </c>
      <c r="E1037">
        <v>2500</v>
      </c>
    </row>
    <row r="1038" spans="4:5" x14ac:dyDescent="0.2">
      <c r="D1038">
        <v>5000</v>
      </c>
      <c r="E1038">
        <v>100000</v>
      </c>
    </row>
    <row r="1039" spans="4:5" x14ac:dyDescent="0.2">
      <c r="D1039">
        <v>1500</v>
      </c>
      <c r="E1039">
        <v>1000</v>
      </c>
    </row>
    <row r="1040" spans="4:5" x14ac:dyDescent="0.2">
      <c r="D1040">
        <v>48000</v>
      </c>
      <c r="E1040">
        <v>1500</v>
      </c>
    </row>
    <row r="1041" spans="4:5" x14ac:dyDescent="0.2">
      <c r="D1041">
        <v>1200</v>
      </c>
      <c r="E1041">
        <v>1200</v>
      </c>
    </row>
    <row r="1042" spans="4:5" x14ac:dyDescent="0.2">
      <c r="D1042">
        <v>1000</v>
      </c>
      <c r="E1042">
        <v>550</v>
      </c>
    </row>
    <row r="1043" spans="4:5" x14ac:dyDescent="0.2">
      <c r="D1043">
        <v>2000</v>
      </c>
      <c r="E1043">
        <v>7500</v>
      </c>
    </row>
    <row r="1044" spans="4:5" x14ac:dyDescent="0.2">
      <c r="D1044">
        <v>8000</v>
      </c>
      <c r="E1044">
        <v>8000</v>
      </c>
    </row>
    <row r="1045" spans="4:5" x14ac:dyDescent="0.2">
      <c r="D1045">
        <v>400</v>
      </c>
      <c r="E1045">
        <v>2000</v>
      </c>
    </row>
    <row r="1046" spans="4:5" x14ac:dyDescent="0.2">
      <c r="D1046">
        <v>4500</v>
      </c>
      <c r="E1046">
        <v>35000</v>
      </c>
    </row>
    <row r="1047" spans="4:5" x14ac:dyDescent="0.2">
      <c r="D1047">
        <v>2500</v>
      </c>
      <c r="E1047">
        <v>500</v>
      </c>
    </row>
    <row r="1048" spans="4:5" x14ac:dyDescent="0.2">
      <c r="D1048">
        <v>5500</v>
      </c>
      <c r="E1048">
        <v>8000</v>
      </c>
    </row>
    <row r="1049" spans="4:5" x14ac:dyDescent="0.2">
      <c r="D1049">
        <v>2500</v>
      </c>
      <c r="E1049">
        <v>4500</v>
      </c>
    </row>
    <row r="1050" spans="4:5" x14ac:dyDescent="0.2">
      <c r="D1050">
        <v>2000</v>
      </c>
      <c r="E1050">
        <v>5000</v>
      </c>
    </row>
    <row r="1051" spans="4:5" x14ac:dyDescent="0.2">
      <c r="D1051">
        <v>150</v>
      </c>
      <c r="E1051">
        <v>9500</v>
      </c>
    </row>
    <row r="1052" spans="4:5" x14ac:dyDescent="0.2">
      <c r="D1052">
        <v>18000</v>
      </c>
      <c r="E1052">
        <v>1000</v>
      </c>
    </row>
    <row r="1053" spans="4:5" x14ac:dyDescent="0.2">
      <c r="D1053">
        <v>153</v>
      </c>
      <c r="E1053">
        <v>600</v>
      </c>
    </row>
    <row r="1054" spans="4:5" x14ac:dyDescent="0.2">
      <c r="D1054">
        <v>350</v>
      </c>
      <c r="E1054">
        <v>3000</v>
      </c>
    </row>
    <row r="1055" spans="4:5" x14ac:dyDescent="0.2">
      <c r="D1055">
        <v>4000</v>
      </c>
      <c r="E1055">
        <v>38000</v>
      </c>
    </row>
    <row r="1056" spans="4:5" x14ac:dyDescent="0.2">
      <c r="D1056">
        <v>1000</v>
      </c>
      <c r="E1056">
        <v>1000</v>
      </c>
    </row>
    <row r="1057" spans="4:5" x14ac:dyDescent="0.2">
      <c r="D1057">
        <v>4200</v>
      </c>
      <c r="E1057">
        <v>2000</v>
      </c>
    </row>
    <row r="1058" spans="4:5" x14ac:dyDescent="0.2">
      <c r="D1058">
        <v>4000</v>
      </c>
      <c r="E1058">
        <v>4000</v>
      </c>
    </row>
    <row r="1059" spans="4:5" x14ac:dyDescent="0.2">
      <c r="D1059">
        <v>700</v>
      </c>
      <c r="E1059">
        <v>250</v>
      </c>
    </row>
    <row r="1060" spans="4:5" x14ac:dyDescent="0.2">
      <c r="D1060">
        <v>5000</v>
      </c>
      <c r="E1060">
        <v>12700</v>
      </c>
    </row>
    <row r="1061" spans="4:5" x14ac:dyDescent="0.2">
      <c r="D1061">
        <v>2500</v>
      </c>
      <c r="E1061">
        <v>50000</v>
      </c>
    </row>
    <row r="1062" spans="4:5" x14ac:dyDescent="0.2">
      <c r="D1062">
        <v>25000</v>
      </c>
      <c r="E1062">
        <v>2500</v>
      </c>
    </row>
    <row r="1063" spans="4:5" x14ac:dyDescent="0.2">
      <c r="D1063">
        <v>1000</v>
      </c>
      <c r="E1063">
        <v>2888</v>
      </c>
    </row>
    <row r="1064" spans="4:5" x14ac:dyDescent="0.2">
      <c r="D1064">
        <v>5000</v>
      </c>
      <c r="E1064">
        <v>5000</v>
      </c>
    </row>
    <row r="1065" spans="4:5" x14ac:dyDescent="0.2">
      <c r="D1065">
        <v>2000</v>
      </c>
      <c r="E1065">
        <v>2500</v>
      </c>
    </row>
    <row r="1066" spans="4:5" x14ac:dyDescent="0.2">
      <c r="D1066">
        <v>3000</v>
      </c>
      <c r="E1066">
        <v>15000</v>
      </c>
    </row>
    <row r="1067" spans="4:5" x14ac:dyDescent="0.2">
      <c r="D1067">
        <v>1800</v>
      </c>
      <c r="E1067">
        <v>20000</v>
      </c>
    </row>
    <row r="1068" spans="4:5" x14ac:dyDescent="0.2">
      <c r="D1068">
        <v>10000</v>
      </c>
      <c r="E1068">
        <v>5000</v>
      </c>
    </row>
    <row r="1069" spans="4:5" x14ac:dyDescent="0.2">
      <c r="D1069">
        <v>5000</v>
      </c>
      <c r="E1069">
        <v>10000</v>
      </c>
    </row>
    <row r="1070" spans="4:5" x14ac:dyDescent="0.2">
      <c r="D1070">
        <v>20000</v>
      </c>
      <c r="E1070">
        <v>3000</v>
      </c>
    </row>
    <row r="1071" spans="4:5" x14ac:dyDescent="0.2">
      <c r="D1071">
        <v>20000</v>
      </c>
      <c r="E1071">
        <v>2500</v>
      </c>
    </row>
    <row r="1072" spans="4:5" x14ac:dyDescent="0.2">
      <c r="D1072">
        <v>5494</v>
      </c>
      <c r="E1072">
        <v>5000</v>
      </c>
    </row>
    <row r="1073" spans="4:5" x14ac:dyDescent="0.2">
      <c r="D1073">
        <v>1200</v>
      </c>
      <c r="E1073">
        <v>20000</v>
      </c>
    </row>
    <row r="1074" spans="4:5" x14ac:dyDescent="0.2">
      <c r="D1074">
        <v>19000</v>
      </c>
      <c r="E1074">
        <v>150000</v>
      </c>
    </row>
    <row r="1075" spans="4:5" x14ac:dyDescent="0.2">
      <c r="D1075">
        <v>750</v>
      </c>
      <c r="E1075">
        <v>6000</v>
      </c>
    </row>
    <row r="1076" spans="4:5" x14ac:dyDescent="0.2">
      <c r="D1076">
        <v>12000</v>
      </c>
      <c r="E1076">
        <v>3000</v>
      </c>
    </row>
    <row r="1077" spans="4:5" x14ac:dyDescent="0.2">
      <c r="D1077">
        <v>15000</v>
      </c>
      <c r="E1077">
        <v>11200</v>
      </c>
    </row>
    <row r="1078" spans="4:5" x14ac:dyDescent="0.2">
      <c r="D1078">
        <v>10000</v>
      </c>
      <c r="E1078">
        <v>12000</v>
      </c>
    </row>
    <row r="1079" spans="4:5" x14ac:dyDescent="0.2">
      <c r="D1079">
        <v>4600</v>
      </c>
      <c r="E1079">
        <v>5500</v>
      </c>
    </row>
    <row r="1080" spans="4:5" x14ac:dyDescent="0.2">
      <c r="D1080">
        <v>14000</v>
      </c>
      <c r="E1080">
        <v>750</v>
      </c>
    </row>
    <row r="1081" spans="4:5" x14ac:dyDescent="0.2">
      <c r="D1081">
        <v>30000</v>
      </c>
      <c r="E1081">
        <v>10000</v>
      </c>
    </row>
    <row r="1082" spans="4:5" x14ac:dyDescent="0.2">
      <c r="D1082">
        <v>40000</v>
      </c>
      <c r="E1082">
        <v>45000</v>
      </c>
    </row>
    <row r="1083" spans="4:5" x14ac:dyDescent="0.2">
      <c r="D1083">
        <v>9000</v>
      </c>
      <c r="E1083">
        <v>400</v>
      </c>
    </row>
    <row r="1084" spans="4:5" x14ac:dyDescent="0.2">
      <c r="D1084">
        <v>2000</v>
      </c>
      <c r="E1084">
        <v>200</v>
      </c>
    </row>
    <row r="1085" spans="4:5" x14ac:dyDescent="0.2">
      <c r="D1085">
        <v>110</v>
      </c>
      <c r="E1085">
        <v>3000</v>
      </c>
    </row>
    <row r="1086" spans="4:5" x14ac:dyDescent="0.2">
      <c r="D1086">
        <v>4000</v>
      </c>
      <c r="E1086">
        <v>30000</v>
      </c>
    </row>
    <row r="1087" spans="4:5" x14ac:dyDescent="0.2">
      <c r="D1087">
        <v>2000</v>
      </c>
      <c r="E1087">
        <v>3000</v>
      </c>
    </row>
    <row r="1088" spans="4:5" x14ac:dyDescent="0.2">
      <c r="D1088">
        <v>1500</v>
      </c>
      <c r="E1088">
        <v>2000</v>
      </c>
    </row>
    <row r="1089" spans="4:5" x14ac:dyDescent="0.2">
      <c r="D1089">
        <v>750</v>
      </c>
      <c r="E1089">
        <v>10000</v>
      </c>
    </row>
    <row r="1090" spans="4:5" x14ac:dyDescent="0.2">
      <c r="D1090">
        <v>1100</v>
      </c>
      <c r="E1090">
        <v>5500</v>
      </c>
    </row>
    <row r="1091" spans="4:5" x14ac:dyDescent="0.2">
      <c r="D1091">
        <v>2000</v>
      </c>
      <c r="E1091">
        <v>5000</v>
      </c>
    </row>
    <row r="1092" spans="4:5" x14ac:dyDescent="0.2">
      <c r="D1092">
        <v>1000</v>
      </c>
      <c r="E1092">
        <v>50000</v>
      </c>
    </row>
    <row r="1093" spans="4:5" x14ac:dyDescent="0.2">
      <c r="D1093">
        <v>500</v>
      </c>
      <c r="E1093">
        <v>500</v>
      </c>
    </row>
    <row r="1094" spans="4:5" x14ac:dyDescent="0.2">
      <c r="D1094">
        <v>4000</v>
      </c>
      <c r="E1094">
        <v>3000</v>
      </c>
    </row>
    <row r="1095" spans="4:5" x14ac:dyDescent="0.2">
      <c r="D1095">
        <v>2500</v>
      </c>
      <c r="E1095">
        <v>12000</v>
      </c>
    </row>
    <row r="1096" spans="4:5" x14ac:dyDescent="0.2">
      <c r="D1096">
        <v>6000</v>
      </c>
      <c r="E1096">
        <v>7500</v>
      </c>
    </row>
    <row r="1097" spans="4:5" x14ac:dyDescent="0.2">
      <c r="D1097">
        <v>5</v>
      </c>
      <c r="E1097">
        <v>10000</v>
      </c>
    </row>
    <row r="1098" spans="4:5" x14ac:dyDescent="0.2">
      <c r="D1098">
        <v>600</v>
      </c>
      <c r="E1098">
        <v>5500</v>
      </c>
    </row>
    <row r="1099" spans="4:5" x14ac:dyDescent="0.2">
      <c r="D1099">
        <v>550</v>
      </c>
      <c r="E1099">
        <v>750</v>
      </c>
    </row>
    <row r="1100" spans="4:5" x14ac:dyDescent="0.2">
      <c r="D1100">
        <v>300</v>
      </c>
      <c r="E1100">
        <v>150000</v>
      </c>
    </row>
    <row r="1101" spans="4:5" x14ac:dyDescent="0.2">
      <c r="D1101">
        <v>420</v>
      </c>
      <c r="E1101">
        <v>5000</v>
      </c>
    </row>
    <row r="1102" spans="4:5" x14ac:dyDescent="0.2">
      <c r="D1102">
        <v>2000</v>
      </c>
      <c r="E1102">
        <v>1500</v>
      </c>
    </row>
    <row r="1103" spans="4:5" x14ac:dyDescent="0.2">
      <c r="D1103">
        <v>1000</v>
      </c>
      <c r="E1103">
        <v>3500</v>
      </c>
    </row>
    <row r="1104" spans="4:5" x14ac:dyDescent="0.2">
      <c r="D1104">
        <v>3500</v>
      </c>
      <c r="E1104">
        <v>6000</v>
      </c>
    </row>
    <row r="1105" spans="4:5" x14ac:dyDescent="0.2">
      <c r="D1105">
        <v>7500</v>
      </c>
      <c r="E1105">
        <v>2500</v>
      </c>
    </row>
    <row r="1106" spans="4:5" x14ac:dyDescent="0.2">
      <c r="D1106">
        <v>500</v>
      </c>
      <c r="E1106">
        <v>9600</v>
      </c>
    </row>
    <row r="1107" spans="4:5" x14ac:dyDescent="0.2">
      <c r="D1107">
        <v>19500</v>
      </c>
      <c r="E1107">
        <v>180000</v>
      </c>
    </row>
    <row r="1108" spans="4:5" x14ac:dyDescent="0.2">
      <c r="D1108">
        <v>10000</v>
      </c>
      <c r="E1108">
        <v>30000</v>
      </c>
    </row>
    <row r="1109" spans="4:5" x14ac:dyDescent="0.2">
      <c r="D1109">
        <v>21000</v>
      </c>
      <c r="E1109">
        <v>1800</v>
      </c>
    </row>
    <row r="1110" spans="4:5" x14ac:dyDescent="0.2">
      <c r="D1110">
        <v>18000</v>
      </c>
      <c r="E1110">
        <v>14440</v>
      </c>
    </row>
    <row r="1111" spans="4:5" x14ac:dyDescent="0.2">
      <c r="D1111">
        <v>13000</v>
      </c>
      <c r="E1111">
        <v>10000</v>
      </c>
    </row>
    <row r="1112" spans="4:5" x14ac:dyDescent="0.2">
      <c r="D1112">
        <v>1000</v>
      </c>
      <c r="E1112">
        <v>25000</v>
      </c>
    </row>
    <row r="1113" spans="4:5" x14ac:dyDescent="0.2">
      <c r="D1113">
        <v>8012</v>
      </c>
      <c r="E1113">
        <v>1000</v>
      </c>
    </row>
    <row r="1114" spans="4:5" x14ac:dyDescent="0.2">
      <c r="D1114">
        <v>8500</v>
      </c>
      <c r="E1114">
        <v>1850</v>
      </c>
    </row>
    <row r="1115" spans="4:5" x14ac:dyDescent="0.2">
      <c r="D1115">
        <v>2500</v>
      </c>
      <c r="E1115">
        <v>2000</v>
      </c>
    </row>
    <row r="1116" spans="4:5" x14ac:dyDescent="0.2">
      <c r="D1116">
        <v>5000</v>
      </c>
      <c r="E1116">
        <v>5000</v>
      </c>
    </row>
    <row r="1117" spans="4:5" x14ac:dyDescent="0.2">
      <c r="D1117">
        <v>2500</v>
      </c>
      <c r="E1117">
        <v>600</v>
      </c>
    </row>
    <row r="1118" spans="4:5" x14ac:dyDescent="0.2">
      <c r="D1118">
        <v>100</v>
      </c>
      <c r="E1118">
        <v>2500</v>
      </c>
    </row>
    <row r="1119" spans="4:5" x14ac:dyDescent="0.2">
      <c r="D1119">
        <v>13000</v>
      </c>
      <c r="E1119">
        <v>25000</v>
      </c>
    </row>
    <row r="1120" spans="4:5" x14ac:dyDescent="0.2">
      <c r="D1120">
        <v>2800</v>
      </c>
      <c r="E1120">
        <v>200000</v>
      </c>
    </row>
    <row r="1121" spans="4:5" x14ac:dyDescent="0.2">
      <c r="D1121">
        <v>18000</v>
      </c>
      <c r="E1121">
        <v>3000</v>
      </c>
    </row>
    <row r="1122" spans="4:5" x14ac:dyDescent="0.2">
      <c r="D1122">
        <v>4000</v>
      </c>
      <c r="E1122">
        <v>10000</v>
      </c>
    </row>
    <row r="1123" spans="4:5" x14ac:dyDescent="0.2">
      <c r="D1123">
        <v>25000</v>
      </c>
      <c r="E1123">
        <v>50000</v>
      </c>
    </row>
    <row r="1124" spans="4:5" x14ac:dyDescent="0.2">
      <c r="D1124">
        <v>5000</v>
      </c>
      <c r="E1124">
        <v>2000</v>
      </c>
    </row>
    <row r="1125" spans="4:5" x14ac:dyDescent="0.2">
      <c r="D1125">
        <v>1000</v>
      </c>
      <c r="E1125">
        <v>25000</v>
      </c>
    </row>
    <row r="1126" spans="4:5" x14ac:dyDescent="0.2">
      <c r="D1126">
        <v>10000</v>
      </c>
      <c r="E1126">
        <v>500000</v>
      </c>
    </row>
    <row r="1127" spans="4:5" x14ac:dyDescent="0.2">
      <c r="D1127">
        <v>1</v>
      </c>
      <c r="E1127">
        <v>1000</v>
      </c>
    </row>
    <row r="1128" spans="4:5" x14ac:dyDescent="0.2">
      <c r="D1128">
        <v>5000</v>
      </c>
      <c r="E1128">
        <v>5000000</v>
      </c>
    </row>
    <row r="1129" spans="4:5" x14ac:dyDescent="0.2">
      <c r="D1129">
        <v>4000</v>
      </c>
      <c r="E1129">
        <v>3500</v>
      </c>
    </row>
    <row r="1130" spans="4:5" x14ac:dyDescent="0.2">
      <c r="D1130">
        <v>2500</v>
      </c>
      <c r="E1130">
        <v>50000</v>
      </c>
    </row>
    <row r="1131" spans="4:5" x14ac:dyDescent="0.2">
      <c r="D1131">
        <v>18500</v>
      </c>
      <c r="E1131">
        <v>10000</v>
      </c>
    </row>
    <row r="1132" spans="4:5" x14ac:dyDescent="0.2">
      <c r="D1132">
        <v>7000</v>
      </c>
      <c r="E1132">
        <v>300</v>
      </c>
    </row>
    <row r="1133" spans="4:5" x14ac:dyDescent="0.2">
      <c r="D1133">
        <v>3500</v>
      </c>
      <c r="E1133">
        <v>20000</v>
      </c>
    </row>
    <row r="1134" spans="4:5" x14ac:dyDescent="0.2">
      <c r="D1134">
        <v>25000</v>
      </c>
      <c r="E1134">
        <v>25000</v>
      </c>
    </row>
    <row r="1135" spans="4:5" x14ac:dyDescent="0.2">
      <c r="D1135">
        <v>8500</v>
      </c>
      <c r="E1135">
        <v>50000</v>
      </c>
    </row>
    <row r="1136" spans="4:5" x14ac:dyDescent="0.2">
      <c r="D1136">
        <v>9000</v>
      </c>
      <c r="E1136">
        <v>18000</v>
      </c>
    </row>
    <row r="1137" spans="4:5" x14ac:dyDescent="0.2">
      <c r="D1137">
        <v>8000</v>
      </c>
      <c r="E1137">
        <v>15000</v>
      </c>
    </row>
    <row r="1138" spans="4:5" x14ac:dyDescent="0.2">
      <c r="D1138">
        <v>500</v>
      </c>
      <c r="E1138">
        <v>220000</v>
      </c>
    </row>
    <row r="1139" spans="4:5" x14ac:dyDescent="0.2">
      <c r="D1139">
        <v>3950</v>
      </c>
      <c r="E1139">
        <v>1000000</v>
      </c>
    </row>
    <row r="1140" spans="4:5" x14ac:dyDescent="0.2">
      <c r="D1140">
        <v>480</v>
      </c>
      <c r="E1140">
        <v>10000</v>
      </c>
    </row>
    <row r="1141" spans="4:5" x14ac:dyDescent="0.2">
      <c r="D1141">
        <v>2500</v>
      </c>
      <c r="E1141">
        <v>3000</v>
      </c>
    </row>
    <row r="1142" spans="4:5" x14ac:dyDescent="0.2">
      <c r="D1142">
        <v>2200</v>
      </c>
      <c r="E1142">
        <v>75000</v>
      </c>
    </row>
    <row r="1143" spans="4:5" x14ac:dyDescent="0.2">
      <c r="D1143">
        <v>1000</v>
      </c>
      <c r="E1143">
        <v>25000</v>
      </c>
    </row>
    <row r="1144" spans="4:5" x14ac:dyDescent="0.2">
      <c r="D1144">
        <v>2500</v>
      </c>
      <c r="E1144">
        <v>350000</v>
      </c>
    </row>
    <row r="1145" spans="4:5" x14ac:dyDescent="0.2">
      <c r="D1145">
        <v>1000</v>
      </c>
      <c r="E1145">
        <v>8000</v>
      </c>
    </row>
    <row r="1146" spans="4:5" x14ac:dyDescent="0.2">
      <c r="D1146">
        <v>3300</v>
      </c>
      <c r="E1146">
        <v>250000</v>
      </c>
    </row>
    <row r="1147" spans="4:5" x14ac:dyDescent="0.2">
      <c r="D1147">
        <v>7500</v>
      </c>
      <c r="E1147">
        <v>1000</v>
      </c>
    </row>
    <row r="1148" spans="4:5" x14ac:dyDescent="0.2">
      <c r="D1148">
        <v>6000</v>
      </c>
      <c r="E1148">
        <v>10000</v>
      </c>
    </row>
    <row r="1149" spans="4:5" x14ac:dyDescent="0.2">
      <c r="D1149">
        <v>200</v>
      </c>
      <c r="E1149">
        <v>12000</v>
      </c>
    </row>
    <row r="1150" spans="4:5" x14ac:dyDescent="0.2">
      <c r="D1150">
        <v>1500</v>
      </c>
      <c r="E1150">
        <v>12000</v>
      </c>
    </row>
    <row r="1151" spans="4:5" x14ac:dyDescent="0.2">
      <c r="D1151">
        <v>20000</v>
      </c>
      <c r="E1151">
        <v>2800000</v>
      </c>
    </row>
    <row r="1152" spans="4:5" x14ac:dyDescent="0.2">
      <c r="D1152">
        <v>28000</v>
      </c>
      <c r="E1152">
        <v>25000</v>
      </c>
    </row>
    <row r="1153" spans="4:5" x14ac:dyDescent="0.2">
      <c r="D1153">
        <v>2500</v>
      </c>
      <c r="E1153">
        <v>15000</v>
      </c>
    </row>
    <row r="1154" spans="4:5" x14ac:dyDescent="0.2">
      <c r="D1154">
        <v>25000</v>
      </c>
      <c r="E1154">
        <v>10000</v>
      </c>
    </row>
    <row r="1155" spans="4:5" x14ac:dyDescent="0.2">
      <c r="D1155">
        <v>20000</v>
      </c>
      <c r="E1155">
        <v>22000</v>
      </c>
    </row>
    <row r="1156" spans="4:5" x14ac:dyDescent="0.2">
      <c r="D1156">
        <v>1000</v>
      </c>
      <c r="E1156">
        <v>60000</v>
      </c>
    </row>
    <row r="1157" spans="4:5" x14ac:dyDescent="0.2">
      <c r="D1157">
        <v>2500</v>
      </c>
      <c r="E1157">
        <v>1333666</v>
      </c>
    </row>
    <row r="1158" spans="4:5" x14ac:dyDescent="0.2">
      <c r="D1158">
        <v>2500</v>
      </c>
      <c r="E1158">
        <v>2000000</v>
      </c>
    </row>
    <row r="1159" spans="4:5" x14ac:dyDescent="0.2">
      <c r="D1159">
        <v>650</v>
      </c>
      <c r="E1159">
        <v>1000000</v>
      </c>
    </row>
    <row r="1160" spans="4:5" x14ac:dyDescent="0.2">
      <c r="D1160">
        <v>4589</v>
      </c>
      <c r="E1160">
        <v>9000</v>
      </c>
    </row>
    <row r="1161" spans="4:5" x14ac:dyDescent="0.2">
      <c r="D1161">
        <v>8500</v>
      </c>
      <c r="E1161">
        <v>20000</v>
      </c>
    </row>
    <row r="1162" spans="4:5" x14ac:dyDescent="0.2">
      <c r="D1162">
        <v>2000</v>
      </c>
      <c r="E1162">
        <v>4059</v>
      </c>
    </row>
    <row r="1163" spans="4:5" x14ac:dyDescent="0.2">
      <c r="D1163">
        <v>1000</v>
      </c>
      <c r="E1163">
        <v>25000</v>
      </c>
    </row>
    <row r="1164" spans="4:5" x14ac:dyDescent="0.2">
      <c r="D1164">
        <v>9800</v>
      </c>
      <c r="E1164">
        <v>20000</v>
      </c>
    </row>
    <row r="1165" spans="4:5" x14ac:dyDescent="0.2">
      <c r="D1165">
        <v>300</v>
      </c>
      <c r="E1165">
        <v>20000</v>
      </c>
    </row>
    <row r="1166" spans="4:5" x14ac:dyDescent="0.2">
      <c r="D1166">
        <v>750</v>
      </c>
      <c r="E1166">
        <v>65000</v>
      </c>
    </row>
    <row r="1167" spans="4:5" x14ac:dyDescent="0.2">
      <c r="D1167">
        <v>3000</v>
      </c>
      <c r="E1167">
        <v>25000</v>
      </c>
    </row>
    <row r="1168" spans="4:5" x14ac:dyDescent="0.2">
      <c r="D1168">
        <v>6000</v>
      </c>
      <c r="E1168">
        <v>225000</v>
      </c>
    </row>
    <row r="1169" spans="4:5" x14ac:dyDescent="0.2">
      <c r="D1169">
        <v>3000</v>
      </c>
      <c r="E1169">
        <v>5000</v>
      </c>
    </row>
    <row r="1170" spans="4:5" x14ac:dyDescent="0.2">
      <c r="D1170">
        <v>1500</v>
      </c>
      <c r="E1170">
        <v>100000</v>
      </c>
    </row>
    <row r="1171" spans="4:5" x14ac:dyDescent="0.2">
      <c r="D1171">
        <v>4500</v>
      </c>
      <c r="E1171">
        <v>4000</v>
      </c>
    </row>
    <row r="1172" spans="4:5" x14ac:dyDescent="0.2">
      <c r="D1172">
        <v>1000</v>
      </c>
      <c r="E1172">
        <v>100000</v>
      </c>
    </row>
    <row r="1173" spans="4:5" x14ac:dyDescent="0.2">
      <c r="D1173">
        <v>1500</v>
      </c>
      <c r="E1173">
        <v>14920</v>
      </c>
    </row>
    <row r="1174" spans="4:5" x14ac:dyDescent="0.2">
      <c r="D1174">
        <v>1500</v>
      </c>
      <c r="E1174">
        <v>20000</v>
      </c>
    </row>
    <row r="1175" spans="4:5" x14ac:dyDescent="0.2">
      <c r="D1175">
        <v>2500</v>
      </c>
      <c r="E1175">
        <v>10000</v>
      </c>
    </row>
    <row r="1176" spans="4:5" x14ac:dyDescent="0.2">
      <c r="D1176">
        <v>2000</v>
      </c>
      <c r="E1176">
        <v>48725</v>
      </c>
    </row>
    <row r="1177" spans="4:5" x14ac:dyDescent="0.2">
      <c r="D1177">
        <v>850</v>
      </c>
      <c r="E1177">
        <v>2000</v>
      </c>
    </row>
    <row r="1178" spans="4:5" x14ac:dyDescent="0.2">
      <c r="D1178">
        <v>5000</v>
      </c>
      <c r="E1178">
        <v>12000</v>
      </c>
    </row>
    <row r="1179" spans="4:5" x14ac:dyDescent="0.2">
      <c r="D1179">
        <v>1200</v>
      </c>
      <c r="E1179">
        <v>2500</v>
      </c>
    </row>
    <row r="1180" spans="4:5" x14ac:dyDescent="0.2">
      <c r="D1180">
        <v>7000</v>
      </c>
      <c r="E1180">
        <v>16000</v>
      </c>
    </row>
    <row r="1181" spans="4:5" x14ac:dyDescent="0.2">
      <c r="D1181">
        <v>1000</v>
      </c>
      <c r="E1181">
        <v>4100</v>
      </c>
    </row>
    <row r="1182" spans="4:5" x14ac:dyDescent="0.2">
      <c r="D1182">
        <v>30000</v>
      </c>
      <c r="E1182">
        <v>4000</v>
      </c>
    </row>
    <row r="1183" spans="4:5" x14ac:dyDescent="0.2">
      <c r="D1183">
        <v>300</v>
      </c>
      <c r="E1183">
        <v>5845</v>
      </c>
    </row>
    <row r="1184" spans="4:5" x14ac:dyDescent="0.2">
      <c r="D1184">
        <v>800</v>
      </c>
      <c r="E1184">
        <v>1000</v>
      </c>
    </row>
    <row r="1185" spans="4:5" x14ac:dyDescent="0.2">
      <c r="D1185">
        <v>5000</v>
      </c>
      <c r="E1185">
        <v>40000</v>
      </c>
    </row>
    <row r="1186" spans="4:5" x14ac:dyDescent="0.2">
      <c r="D1186">
        <v>2300</v>
      </c>
      <c r="E1186">
        <v>50000</v>
      </c>
    </row>
    <row r="1187" spans="4:5" x14ac:dyDescent="0.2">
      <c r="D1187">
        <v>6450</v>
      </c>
      <c r="E1187">
        <v>26500</v>
      </c>
    </row>
    <row r="1188" spans="4:5" x14ac:dyDescent="0.2">
      <c r="D1188">
        <v>6000</v>
      </c>
      <c r="E1188">
        <v>25000</v>
      </c>
    </row>
    <row r="1189" spans="4:5" x14ac:dyDescent="0.2">
      <c r="D1189">
        <v>18000</v>
      </c>
      <c r="E1189">
        <v>20000</v>
      </c>
    </row>
    <row r="1190" spans="4:5" x14ac:dyDescent="0.2">
      <c r="D1190">
        <v>3500</v>
      </c>
      <c r="E1190">
        <v>11000</v>
      </c>
    </row>
    <row r="1191" spans="4:5" x14ac:dyDescent="0.2">
      <c r="D1191">
        <v>1964.47</v>
      </c>
      <c r="E1191">
        <v>109225</v>
      </c>
    </row>
    <row r="1192" spans="4:5" x14ac:dyDescent="0.2">
      <c r="D1192">
        <v>50000</v>
      </c>
      <c r="E1192">
        <v>75000</v>
      </c>
    </row>
    <row r="1193" spans="4:5" x14ac:dyDescent="0.2">
      <c r="D1193">
        <v>6000</v>
      </c>
      <c r="E1193">
        <v>10000</v>
      </c>
    </row>
    <row r="1194" spans="4:5" x14ac:dyDescent="0.2">
      <c r="D1194">
        <v>18500</v>
      </c>
      <c r="E1194">
        <v>750</v>
      </c>
    </row>
    <row r="1195" spans="4:5" x14ac:dyDescent="0.2">
      <c r="D1195">
        <v>9000</v>
      </c>
      <c r="E1195">
        <v>1000</v>
      </c>
    </row>
    <row r="1196" spans="4:5" x14ac:dyDescent="0.2">
      <c r="D1196">
        <v>3000</v>
      </c>
      <c r="E1196">
        <v>500000</v>
      </c>
    </row>
    <row r="1197" spans="4:5" x14ac:dyDescent="0.2">
      <c r="D1197">
        <v>5000</v>
      </c>
      <c r="E1197">
        <v>10000</v>
      </c>
    </row>
    <row r="1198" spans="4:5" x14ac:dyDescent="0.2">
      <c r="D1198">
        <v>1200</v>
      </c>
      <c r="E1198">
        <v>1300000</v>
      </c>
    </row>
    <row r="1199" spans="4:5" x14ac:dyDescent="0.2">
      <c r="D1199">
        <v>2500</v>
      </c>
      <c r="E1199">
        <v>200</v>
      </c>
    </row>
    <row r="1200" spans="4:5" x14ac:dyDescent="0.2">
      <c r="D1200">
        <v>15000</v>
      </c>
      <c r="E1200">
        <v>55000</v>
      </c>
    </row>
    <row r="1201" spans="4:5" x14ac:dyDescent="0.2">
      <c r="D1201">
        <v>400</v>
      </c>
      <c r="E1201">
        <v>4000</v>
      </c>
    </row>
    <row r="1202" spans="4:5" x14ac:dyDescent="0.2">
      <c r="D1202">
        <v>5000</v>
      </c>
      <c r="E1202">
        <v>3750</v>
      </c>
    </row>
    <row r="1203" spans="4:5" x14ac:dyDescent="0.2">
      <c r="D1203">
        <v>3000</v>
      </c>
      <c r="E1203">
        <v>10000</v>
      </c>
    </row>
    <row r="1204" spans="4:5" x14ac:dyDescent="0.2">
      <c r="D1204">
        <v>5000</v>
      </c>
      <c r="E1204">
        <v>5000</v>
      </c>
    </row>
    <row r="1205" spans="4:5" x14ac:dyDescent="0.2">
      <c r="D1205">
        <v>35000</v>
      </c>
      <c r="E1205">
        <v>11000</v>
      </c>
    </row>
    <row r="1206" spans="4:5" x14ac:dyDescent="0.2">
      <c r="D1206">
        <v>10000</v>
      </c>
      <c r="E1206">
        <v>3500</v>
      </c>
    </row>
    <row r="1207" spans="4:5" x14ac:dyDescent="0.2">
      <c r="D1207">
        <v>25000</v>
      </c>
      <c r="E1207">
        <v>3000000</v>
      </c>
    </row>
    <row r="1208" spans="4:5" x14ac:dyDescent="0.2">
      <c r="D1208">
        <v>35000</v>
      </c>
      <c r="E1208">
        <v>10000</v>
      </c>
    </row>
    <row r="1209" spans="4:5" x14ac:dyDescent="0.2">
      <c r="D1209">
        <v>8000</v>
      </c>
      <c r="E1209">
        <v>30000</v>
      </c>
    </row>
    <row r="1210" spans="4:5" x14ac:dyDescent="0.2">
      <c r="D1210">
        <v>25000</v>
      </c>
      <c r="E1210">
        <v>5000</v>
      </c>
    </row>
    <row r="1211" spans="4:5" x14ac:dyDescent="0.2">
      <c r="D1211">
        <v>600</v>
      </c>
      <c r="E1211">
        <v>50000</v>
      </c>
    </row>
    <row r="1212" spans="4:5" x14ac:dyDescent="0.2">
      <c r="D1212">
        <v>4000</v>
      </c>
      <c r="E1212">
        <v>2000</v>
      </c>
    </row>
    <row r="1213" spans="4:5" x14ac:dyDescent="0.2">
      <c r="D1213">
        <v>25000</v>
      </c>
      <c r="E1213">
        <v>5000</v>
      </c>
    </row>
    <row r="1214" spans="4:5" x14ac:dyDescent="0.2">
      <c r="D1214">
        <v>20000</v>
      </c>
      <c r="E1214">
        <v>1000</v>
      </c>
    </row>
    <row r="1215" spans="4:5" x14ac:dyDescent="0.2">
      <c r="D1215">
        <v>12000</v>
      </c>
      <c r="E1215">
        <v>500</v>
      </c>
    </row>
    <row r="1216" spans="4:5" x14ac:dyDescent="0.2">
      <c r="D1216">
        <v>15000</v>
      </c>
      <c r="E1216">
        <v>8000</v>
      </c>
    </row>
    <row r="1217" spans="4:5" x14ac:dyDescent="0.2">
      <c r="D1217">
        <v>25000</v>
      </c>
      <c r="E1217">
        <v>5000</v>
      </c>
    </row>
    <row r="1218" spans="4:5" x14ac:dyDescent="0.2">
      <c r="D1218">
        <v>40000</v>
      </c>
      <c r="E1218">
        <v>5500</v>
      </c>
    </row>
    <row r="1219" spans="4:5" x14ac:dyDescent="0.2">
      <c r="D1219">
        <v>7500</v>
      </c>
      <c r="E1219">
        <v>100000</v>
      </c>
    </row>
    <row r="1220" spans="4:5" x14ac:dyDescent="0.2">
      <c r="D1220">
        <v>24000</v>
      </c>
      <c r="E1220">
        <v>1000000</v>
      </c>
    </row>
    <row r="1221" spans="4:5" x14ac:dyDescent="0.2">
      <c r="D1221">
        <v>20000</v>
      </c>
      <c r="E1221">
        <v>3000</v>
      </c>
    </row>
    <row r="1222" spans="4:5" x14ac:dyDescent="0.2">
      <c r="D1222">
        <v>3000</v>
      </c>
      <c r="E1222">
        <v>17100</v>
      </c>
    </row>
    <row r="1223" spans="4:5" x14ac:dyDescent="0.2">
      <c r="D1223">
        <v>5000</v>
      </c>
      <c r="E1223">
        <v>500</v>
      </c>
    </row>
    <row r="1224" spans="4:5" x14ac:dyDescent="0.2">
      <c r="D1224">
        <v>5000</v>
      </c>
      <c r="E1224">
        <v>5000</v>
      </c>
    </row>
    <row r="1225" spans="4:5" x14ac:dyDescent="0.2">
      <c r="D1225">
        <v>2500</v>
      </c>
      <c r="E1225">
        <v>75000</v>
      </c>
    </row>
    <row r="1226" spans="4:5" x14ac:dyDescent="0.2">
      <c r="D1226">
        <v>400</v>
      </c>
      <c r="E1226">
        <v>3500</v>
      </c>
    </row>
    <row r="1227" spans="4:5" x14ac:dyDescent="0.2">
      <c r="D1227">
        <v>10000</v>
      </c>
      <c r="E1227">
        <v>150000</v>
      </c>
    </row>
    <row r="1228" spans="4:5" x14ac:dyDescent="0.2">
      <c r="D1228">
        <v>15000</v>
      </c>
      <c r="E1228">
        <v>3000</v>
      </c>
    </row>
    <row r="1229" spans="4:5" x14ac:dyDescent="0.2">
      <c r="D1229">
        <v>10000</v>
      </c>
      <c r="E1229">
        <v>3300</v>
      </c>
    </row>
    <row r="1230" spans="4:5" x14ac:dyDescent="0.2">
      <c r="D1230">
        <v>600</v>
      </c>
      <c r="E1230">
        <v>25000</v>
      </c>
    </row>
    <row r="1231" spans="4:5" x14ac:dyDescent="0.2">
      <c r="D1231">
        <v>3000</v>
      </c>
      <c r="E1231">
        <v>1000</v>
      </c>
    </row>
    <row r="1232" spans="4:5" x14ac:dyDescent="0.2">
      <c r="D1232">
        <v>35000</v>
      </c>
      <c r="E1232">
        <v>3000</v>
      </c>
    </row>
    <row r="1233" spans="4:5" x14ac:dyDescent="0.2">
      <c r="D1233">
        <v>300</v>
      </c>
      <c r="E1233">
        <v>700</v>
      </c>
    </row>
    <row r="1234" spans="4:5" x14ac:dyDescent="0.2">
      <c r="D1234">
        <v>1500</v>
      </c>
      <c r="E1234">
        <v>25000</v>
      </c>
    </row>
    <row r="1235" spans="4:5" x14ac:dyDescent="0.2">
      <c r="D1235">
        <v>23000</v>
      </c>
      <c r="E1235">
        <v>5000</v>
      </c>
    </row>
    <row r="1236" spans="4:5" x14ac:dyDescent="0.2">
      <c r="D1236">
        <v>5000</v>
      </c>
      <c r="E1236">
        <v>1000</v>
      </c>
    </row>
    <row r="1237" spans="4:5" x14ac:dyDescent="0.2">
      <c r="D1237">
        <v>30000</v>
      </c>
      <c r="E1237">
        <v>10000</v>
      </c>
    </row>
    <row r="1238" spans="4:5" x14ac:dyDescent="0.2">
      <c r="D1238">
        <v>8500</v>
      </c>
      <c r="E1238">
        <v>500</v>
      </c>
    </row>
    <row r="1239" spans="4:5" x14ac:dyDescent="0.2">
      <c r="D1239">
        <v>7500</v>
      </c>
      <c r="E1239">
        <v>20000</v>
      </c>
    </row>
    <row r="1240" spans="4:5" x14ac:dyDescent="0.2">
      <c r="D1240">
        <v>3000</v>
      </c>
      <c r="E1240">
        <v>5000</v>
      </c>
    </row>
    <row r="1241" spans="4:5" x14ac:dyDescent="0.2">
      <c r="D1241">
        <v>2000</v>
      </c>
      <c r="E1241">
        <v>1000</v>
      </c>
    </row>
    <row r="1242" spans="4:5" x14ac:dyDescent="0.2">
      <c r="D1242">
        <v>2000</v>
      </c>
      <c r="E1242">
        <v>5500</v>
      </c>
    </row>
    <row r="1243" spans="4:5" x14ac:dyDescent="0.2">
      <c r="D1243">
        <v>700</v>
      </c>
      <c r="E1243">
        <v>850</v>
      </c>
    </row>
    <row r="1244" spans="4:5" x14ac:dyDescent="0.2">
      <c r="D1244">
        <v>2500</v>
      </c>
      <c r="E1244">
        <v>1500</v>
      </c>
    </row>
    <row r="1245" spans="4:5" x14ac:dyDescent="0.2">
      <c r="D1245">
        <v>1000</v>
      </c>
      <c r="E1245">
        <v>1500</v>
      </c>
    </row>
    <row r="1246" spans="4:5" x14ac:dyDescent="0.2">
      <c r="D1246">
        <v>2000</v>
      </c>
      <c r="E1246">
        <v>150</v>
      </c>
    </row>
    <row r="1247" spans="4:5" x14ac:dyDescent="0.2">
      <c r="D1247">
        <v>1200</v>
      </c>
      <c r="E1247">
        <v>1500</v>
      </c>
    </row>
    <row r="1248" spans="4:5" x14ac:dyDescent="0.2">
      <c r="D1248">
        <v>1000</v>
      </c>
      <c r="E1248">
        <v>700</v>
      </c>
    </row>
    <row r="1249" spans="4:5" x14ac:dyDescent="0.2">
      <c r="D1249">
        <v>500</v>
      </c>
      <c r="E1249">
        <v>1500</v>
      </c>
    </row>
    <row r="1250" spans="4:5" x14ac:dyDescent="0.2">
      <c r="D1250">
        <v>7500</v>
      </c>
      <c r="E1250">
        <v>4000</v>
      </c>
    </row>
    <row r="1251" spans="4:5" x14ac:dyDescent="0.2">
      <c r="D1251">
        <v>2000</v>
      </c>
      <c r="E1251">
        <v>2000</v>
      </c>
    </row>
    <row r="1252" spans="4:5" x14ac:dyDescent="0.2">
      <c r="D1252">
        <v>5000</v>
      </c>
      <c r="E1252">
        <v>20000</v>
      </c>
    </row>
    <row r="1253" spans="4:5" x14ac:dyDescent="0.2">
      <c r="D1253">
        <v>2500</v>
      </c>
      <c r="E1253">
        <v>5000</v>
      </c>
    </row>
    <row r="1254" spans="4:5" x14ac:dyDescent="0.2">
      <c r="D1254">
        <v>3200</v>
      </c>
      <c r="E1254">
        <v>2200</v>
      </c>
    </row>
    <row r="1255" spans="4:5" x14ac:dyDescent="0.2">
      <c r="D1255">
        <v>750</v>
      </c>
      <c r="E1255">
        <v>1200</v>
      </c>
    </row>
    <row r="1256" spans="4:5" x14ac:dyDescent="0.2">
      <c r="D1256">
        <v>8000</v>
      </c>
      <c r="E1256">
        <v>100</v>
      </c>
    </row>
    <row r="1257" spans="4:5" x14ac:dyDescent="0.2">
      <c r="D1257">
        <v>300</v>
      </c>
      <c r="E1257">
        <v>8500</v>
      </c>
    </row>
    <row r="1258" spans="4:5" x14ac:dyDescent="0.2">
      <c r="D1258">
        <v>2000</v>
      </c>
      <c r="E1258">
        <v>2500</v>
      </c>
    </row>
    <row r="1259" spans="4:5" x14ac:dyDescent="0.2">
      <c r="D1259">
        <v>4000</v>
      </c>
      <c r="E1259">
        <v>75000</v>
      </c>
    </row>
    <row r="1260" spans="4:5" x14ac:dyDescent="0.2">
      <c r="D1260">
        <v>1000</v>
      </c>
      <c r="E1260">
        <v>3550</v>
      </c>
    </row>
    <row r="1261" spans="4:5" x14ac:dyDescent="0.2">
      <c r="D1261">
        <v>1100</v>
      </c>
      <c r="E1261">
        <v>15000</v>
      </c>
    </row>
    <row r="1262" spans="4:5" x14ac:dyDescent="0.2">
      <c r="D1262">
        <v>3500</v>
      </c>
      <c r="E1262">
        <v>1500</v>
      </c>
    </row>
    <row r="1263" spans="4:5" x14ac:dyDescent="0.2">
      <c r="D1263">
        <v>2000</v>
      </c>
      <c r="E1263">
        <v>12500</v>
      </c>
    </row>
    <row r="1264" spans="4:5" x14ac:dyDescent="0.2">
      <c r="D1264">
        <v>300</v>
      </c>
      <c r="E1264">
        <v>7000</v>
      </c>
    </row>
    <row r="1265" spans="4:5" x14ac:dyDescent="0.2">
      <c r="D1265">
        <v>1500</v>
      </c>
      <c r="E1265">
        <v>5000</v>
      </c>
    </row>
    <row r="1266" spans="4:5" x14ac:dyDescent="0.2">
      <c r="D1266">
        <v>3000</v>
      </c>
      <c r="E1266">
        <v>600</v>
      </c>
    </row>
    <row r="1267" spans="4:5" x14ac:dyDescent="0.2">
      <c r="D1267">
        <v>3500</v>
      </c>
      <c r="E1267">
        <v>22500</v>
      </c>
    </row>
    <row r="1268" spans="4:5" x14ac:dyDescent="0.2">
      <c r="D1268">
        <v>500</v>
      </c>
      <c r="E1268">
        <v>6000</v>
      </c>
    </row>
    <row r="1269" spans="4:5" x14ac:dyDescent="0.2">
      <c r="D1269">
        <v>500</v>
      </c>
      <c r="E1269">
        <v>70000</v>
      </c>
    </row>
    <row r="1270" spans="4:5" x14ac:dyDescent="0.2">
      <c r="D1270">
        <v>600</v>
      </c>
      <c r="E1270">
        <v>10000</v>
      </c>
    </row>
    <row r="1271" spans="4:5" x14ac:dyDescent="0.2">
      <c r="D1271">
        <v>20000</v>
      </c>
      <c r="E1271">
        <v>22000</v>
      </c>
    </row>
    <row r="1272" spans="4:5" x14ac:dyDescent="0.2">
      <c r="D1272">
        <v>1500</v>
      </c>
      <c r="E1272">
        <v>5000</v>
      </c>
    </row>
    <row r="1273" spans="4:5" x14ac:dyDescent="0.2">
      <c r="D1273">
        <v>1500</v>
      </c>
      <c r="E1273">
        <v>3000</v>
      </c>
    </row>
    <row r="1274" spans="4:5" x14ac:dyDescent="0.2">
      <c r="D1274">
        <v>6000</v>
      </c>
      <c r="E1274">
        <v>12000</v>
      </c>
    </row>
    <row r="1275" spans="4:5" x14ac:dyDescent="0.2">
      <c r="D1275">
        <v>4000</v>
      </c>
      <c r="E1275">
        <v>8000</v>
      </c>
    </row>
    <row r="1276" spans="4:5" x14ac:dyDescent="0.2">
      <c r="D1276">
        <v>1000</v>
      </c>
      <c r="E1276">
        <v>150000</v>
      </c>
    </row>
    <row r="1277" spans="4:5" x14ac:dyDescent="0.2">
      <c r="D1277">
        <v>4000</v>
      </c>
      <c r="E1277">
        <v>7500</v>
      </c>
    </row>
    <row r="1278" spans="4:5" x14ac:dyDescent="0.2">
      <c r="D1278">
        <v>600</v>
      </c>
      <c r="E1278">
        <v>1500</v>
      </c>
    </row>
    <row r="1279" spans="4:5" x14ac:dyDescent="0.2">
      <c r="D1279">
        <v>12500</v>
      </c>
      <c r="E1279">
        <v>10000</v>
      </c>
    </row>
    <row r="1280" spans="4:5" x14ac:dyDescent="0.2">
      <c r="D1280">
        <v>5000</v>
      </c>
      <c r="E1280">
        <v>5000</v>
      </c>
    </row>
    <row r="1281" spans="4:5" x14ac:dyDescent="0.2">
      <c r="D1281">
        <v>900</v>
      </c>
      <c r="E1281">
        <v>5000</v>
      </c>
    </row>
    <row r="1282" spans="4:5" x14ac:dyDescent="0.2">
      <c r="D1282">
        <v>7500</v>
      </c>
      <c r="E1282">
        <v>9800</v>
      </c>
    </row>
    <row r="1283" spans="4:5" x14ac:dyDescent="0.2">
      <c r="D1283">
        <v>8000</v>
      </c>
      <c r="E1283">
        <v>40000</v>
      </c>
    </row>
    <row r="1284" spans="4:5" x14ac:dyDescent="0.2">
      <c r="D1284">
        <v>4000</v>
      </c>
      <c r="E1284">
        <v>7000</v>
      </c>
    </row>
    <row r="1285" spans="4:5" x14ac:dyDescent="0.2">
      <c r="D1285">
        <v>4000</v>
      </c>
      <c r="E1285">
        <v>10500</v>
      </c>
    </row>
    <row r="1286" spans="4:5" x14ac:dyDescent="0.2">
      <c r="D1286">
        <v>4000</v>
      </c>
      <c r="E1286">
        <v>13000</v>
      </c>
    </row>
    <row r="1287" spans="4:5" x14ac:dyDescent="0.2">
      <c r="D1287">
        <v>6000</v>
      </c>
      <c r="E1287">
        <v>30000</v>
      </c>
    </row>
    <row r="1288" spans="4:5" x14ac:dyDescent="0.2">
      <c r="D1288">
        <v>6500</v>
      </c>
      <c r="E1288">
        <v>1000</v>
      </c>
    </row>
    <row r="1289" spans="4:5" x14ac:dyDescent="0.2">
      <c r="D1289">
        <v>4500</v>
      </c>
      <c r="E1289">
        <v>2500</v>
      </c>
    </row>
    <row r="1290" spans="4:5" x14ac:dyDescent="0.2">
      <c r="D1290">
        <v>4000</v>
      </c>
      <c r="E1290">
        <v>10000</v>
      </c>
    </row>
    <row r="1291" spans="4:5" x14ac:dyDescent="0.2">
      <c r="D1291">
        <v>7500</v>
      </c>
      <c r="E1291">
        <v>100000</v>
      </c>
    </row>
    <row r="1292" spans="4:5" x14ac:dyDescent="0.2">
      <c r="D1292">
        <v>2000</v>
      </c>
      <c r="E1292">
        <v>11000</v>
      </c>
    </row>
    <row r="1293" spans="4:5" x14ac:dyDescent="0.2">
      <c r="D1293">
        <v>20000</v>
      </c>
      <c r="E1293">
        <v>1000</v>
      </c>
    </row>
    <row r="1294" spans="4:5" x14ac:dyDescent="0.2">
      <c r="D1294">
        <v>25</v>
      </c>
      <c r="E1294">
        <v>5000</v>
      </c>
    </row>
    <row r="1295" spans="4:5" x14ac:dyDescent="0.2">
      <c r="D1295">
        <v>1000</v>
      </c>
      <c r="E1295">
        <v>5000</v>
      </c>
    </row>
    <row r="1296" spans="4:5" x14ac:dyDescent="0.2">
      <c r="D1296">
        <v>18000</v>
      </c>
      <c r="E1296">
        <v>500</v>
      </c>
    </row>
    <row r="1297" spans="4:5" x14ac:dyDescent="0.2">
      <c r="D1297">
        <v>10000</v>
      </c>
      <c r="E1297">
        <v>2500</v>
      </c>
    </row>
    <row r="1298" spans="4:5" x14ac:dyDescent="0.2">
      <c r="D1298">
        <v>2500</v>
      </c>
      <c r="E1298">
        <v>6000</v>
      </c>
    </row>
    <row r="1299" spans="4:5" x14ac:dyDescent="0.2">
      <c r="D1299">
        <v>3500</v>
      </c>
      <c r="E1299">
        <v>2000</v>
      </c>
    </row>
    <row r="1300" spans="4:5" x14ac:dyDescent="0.2">
      <c r="D1300">
        <v>700</v>
      </c>
      <c r="E1300">
        <v>7500</v>
      </c>
    </row>
    <row r="1301" spans="4:5" x14ac:dyDescent="0.2">
      <c r="D1301">
        <v>250</v>
      </c>
      <c r="E1301">
        <v>6000</v>
      </c>
    </row>
    <row r="1302" spans="4:5" x14ac:dyDescent="0.2">
      <c r="D1302">
        <v>5000</v>
      </c>
      <c r="E1302">
        <v>5000</v>
      </c>
    </row>
    <row r="1303" spans="4:5" x14ac:dyDescent="0.2">
      <c r="D1303">
        <v>2000</v>
      </c>
      <c r="E1303">
        <v>2413</v>
      </c>
    </row>
    <row r="1304" spans="4:5" x14ac:dyDescent="0.2">
      <c r="D1304">
        <v>3500</v>
      </c>
      <c r="E1304">
        <v>2000</v>
      </c>
    </row>
    <row r="1305" spans="4:5" x14ac:dyDescent="0.2">
      <c r="D1305">
        <v>5500</v>
      </c>
      <c r="E1305">
        <v>2000</v>
      </c>
    </row>
    <row r="1306" spans="4:5" x14ac:dyDescent="0.2">
      <c r="D1306">
        <v>6000</v>
      </c>
      <c r="E1306">
        <v>2000</v>
      </c>
    </row>
    <row r="1307" spans="4:5" x14ac:dyDescent="0.2">
      <c r="D1307">
        <v>1570</v>
      </c>
      <c r="E1307">
        <v>8000</v>
      </c>
    </row>
    <row r="1308" spans="4:5" x14ac:dyDescent="0.2">
      <c r="D1308">
        <v>6500</v>
      </c>
      <c r="E1308">
        <v>15000</v>
      </c>
    </row>
    <row r="1309" spans="4:5" x14ac:dyDescent="0.2">
      <c r="D1309">
        <v>3675</v>
      </c>
      <c r="E1309">
        <v>800</v>
      </c>
    </row>
    <row r="1310" spans="4:5" x14ac:dyDescent="0.2">
      <c r="D1310">
        <v>3000</v>
      </c>
      <c r="E1310">
        <v>1000</v>
      </c>
    </row>
    <row r="1311" spans="4:5" x14ac:dyDescent="0.2">
      <c r="D1311">
        <v>1500</v>
      </c>
      <c r="E1311">
        <v>50000</v>
      </c>
    </row>
    <row r="1312" spans="4:5" x14ac:dyDescent="0.2">
      <c r="D1312">
        <v>3000</v>
      </c>
      <c r="E1312">
        <v>15000</v>
      </c>
    </row>
    <row r="1313" spans="4:5" x14ac:dyDescent="0.2">
      <c r="D1313">
        <v>2000</v>
      </c>
      <c r="E1313">
        <v>1000</v>
      </c>
    </row>
    <row r="1314" spans="4:5" x14ac:dyDescent="0.2">
      <c r="D1314">
        <v>745</v>
      </c>
      <c r="E1314">
        <v>1600</v>
      </c>
    </row>
    <row r="1315" spans="4:5" x14ac:dyDescent="0.2">
      <c r="D1315">
        <v>900</v>
      </c>
      <c r="E1315">
        <v>2500</v>
      </c>
    </row>
    <row r="1316" spans="4:5" x14ac:dyDescent="0.2">
      <c r="D1316">
        <v>1250</v>
      </c>
      <c r="E1316">
        <v>2500</v>
      </c>
    </row>
    <row r="1317" spans="4:5" x14ac:dyDescent="0.2">
      <c r="D1317">
        <v>800</v>
      </c>
      <c r="E1317">
        <v>10000</v>
      </c>
    </row>
    <row r="1318" spans="4:5" x14ac:dyDescent="0.2">
      <c r="D1318">
        <v>3000</v>
      </c>
      <c r="E1318">
        <v>2500</v>
      </c>
    </row>
    <row r="1319" spans="4:5" x14ac:dyDescent="0.2">
      <c r="D1319">
        <v>500</v>
      </c>
      <c r="E1319">
        <v>3000</v>
      </c>
    </row>
    <row r="1320" spans="4:5" x14ac:dyDescent="0.2">
      <c r="D1320">
        <v>12000</v>
      </c>
      <c r="E1320">
        <v>3000</v>
      </c>
    </row>
    <row r="1321" spans="4:5" x14ac:dyDescent="0.2">
      <c r="D1321">
        <v>1750</v>
      </c>
      <c r="E1321">
        <v>1500</v>
      </c>
    </row>
    <row r="1322" spans="4:5" x14ac:dyDescent="0.2">
      <c r="D1322">
        <v>20000</v>
      </c>
      <c r="E1322">
        <v>10000</v>
      </c>
    </row>
    <row r="1323" spans="4:5" x14ac:dyDescent="0.2">
      <c r="D1323">
        <v>100000</v>
      </c>
      <c r="E1323">
        <v>1500</v>
      </c>
    </row>
    <row r="1324" spans="4:5" x14ac:dyDescent="0.2">
      <c r="D1324">
        <v>11000</v>
      </c>
      <c r="E1324">
        <v>1500</v>
      </c>
    </row>
    <row r="1325" spans="4:5" x14ac:dyDescent="0.2">
      <c r="D1325">
        <v>8000</v>
      </c>
      <c r="E1325">
        <v>1000</v>
      </c>
    </row>
    <row r="1326" spans="4:5" x14ac:dyDescent="0.2">
      <c r="D1326">
        <v>8000</v>
      </c>
      <c r="E1326">
        <v>750</v>
      </c>
    </row>
    <row r="1327" spans="4:5" x14ac:dyDescent="0.2">
      <c r="D1327">
        <v>35000</v>
      </c>
      <c r="E1327">
        <v>60000</v>
      </c>
    </row>
    <row r="1328" spans="4:5" x14ac:dyDescent="0.2">
      <c r="D1328">
        <v>22765</v>
      </c>
      <c r="E1328">
        <v>6000</v>
      </c>
    </row>
    <row r="1329" spans="4:5" x14ac:dyDescent="0.2">
      <c r="D1329">
        <v>11000</v>
      </c>
      <c r="E1329">
        <v>8000</v>
      </c>
    </row>
    <row r="1330" spans="4:5" x14ac:dyDescent="0.2">
      <c r="D1330">
        <v>10000</v>
      </c>
      <c r="E1330">
        <v>15000</v>
      </c>
    </row>
    <row r="1331" spans="4:5" x14ac:dyDescent="0.2">
      <c r="D1331">
        <v>7500</v>
      </c>
      <c r="E1331">
        <v>10000</v>
      </c>
    </row>
    <row r="1332" spans="4:5" x14ac:dyDescent="0.2">
      <c r="D1332">
        <v>10500</v>
      </c>
      <c r="E1332">
        <v>2500</v>
      </c>
    </row>
    <row r="1333" spans="4:5" x14ac:dyDescent="0.2">
      <c r="D1333">
        <v>2001</v>
      </c>
      <c r="E1333">
        <v>1500</v>
      </c>
    </row>
    <row r="1334" spans="4:5" x14ac:dyDescent="0.2">
      <c r="D1334">
        <v>25000</v>
      </c>
      <c r="E1334">
        <v>2000</v>
      </c>
    </row>
    <row r="1335" spans="4:5" x14ac:dyDescent="0.2">
      <c r="D1335">
        <v>500</v>
      </c>
      <c r="E1335">
        <v>3500</v>
      </c>
    </row>
    <row r="1336" spans="4:5" x14ac:dyDescent="0.2">
      <c r="D1336">
        <v>15000</v>
      </c>
      <c r="E1336">
        <v>60000</v>
      </c>
    </row>
    <row r="1337" spans="4:5" x14ac:dyDescent="0.2">
      <c r="D1337">
        <v>1000</v>
      </c>
      <c r="E1337">
        <v>5000</v>
      </c>
    </row>
    <row r="1338" spans="4:5" x14ac:dyDescent="0.2">
      <c r="D1338">
        <v>65000</v>
      </c>
      <c r="E1338">
        <v>2500</v>
      </c>
    </row>
    <row r="1339" spans="4:5" x14ac:dyDescent="0.2">
      <c r="D1339">
        <v>15000</v>
      </c>
      <c r="E1339">
        <v>3000</v>
      </c>
    </row>
    <row r="1340" spans="4:5" x14ac:dyDescent="0.2">
      <c r="D1340">
        <v>1500</v>
      </c>
      <c r="E1340">
        <v>750</v>
      </c>
    </row>
    <row r="1341" spans="4:5" x14ac:dyDescent="0.2">
      <c r="D1341">
        <v>2000</v>
      </c>
      <c r="E1341">
        <v>11500</v>
      </c>
    </row>
    <row r="1342" spans="4:5" x14ac:dyDescent="0.2">
      <c r="D1342">
        <v>8000</v>
      </c>
      <c r="E1342">
        <v>15000</v>
      </c>
    </row>
    <row r="1343" spans="4:5" x14ac:dyDescent="0.2">
      <c r="D1343">
        <v>150</v>
      </c>
      <c r="E1343">
        <v>150</v>
      </c>
    </row>
    <row r="1344" spans="4:5" x14ac:dyDescent="0.2">
      <c r="D1344">
        <v>2500</v>
      </c>
      <c r="E1344">
        <v>5000</v>
      </c>
    </row>
    <row r="1345" spans="4:5" x14ac:dyDescent="0.2">
      <c r="D1345">
        <v>150</v>
      </c>
      <c r="E1345">
        <v>2500</v>
      </c>
    </row>
    <row r="1346" spans="4:5" x14ac:dyDescent="0.2">
      <c r="D1346">
        <v>839</v>
      </c>
      <c r="E1346">
        <v>5000</v>
      </c>
    </row>
    <row r="1347" spans="4:5" x14ac:dyDescent="0.2">
      <c r="D1347">
        <v>5000</v>
      </c>
      <c r="E1347">
        <v>20000</v>
      </c>
    </row>
    <row r="1348" spans="4:5" x14ac:dyDescent="0.2">
      <c r="D1348">
        <v>2000</v>
      </c>
      <c r="E1348">
        <v>10000</v>
      </c>
    </row>
    <row r="1349" spans="4:5" x14ac:dyDescent="0.2">
      <c r="D1349">
        <v>20000</v>
      </c>
      <c r="E1349">
        <v>8000</v>
      </c>
    </row>
    <row r="1350" spans="4:5" x14ac:dyDescent="0.2">
      <c r="D1350">
        <v>1070</v>
      </c>
      <c r="E1350">
        <v>12000</v>
      </c>
    </row>
    <row r="1351" spans="4:5" x14ac:dyDescent="0.2">
      <c r="D1351">
        <v>5000</v>
      </c>
      <c r="E1351">
        <v>7000</v>
      </c>
    </row>
    <row r="1352" spans="4:5" x14ac:dyDescent="0.2">
      <c r="D1352">
        <v>930</v>
      </c>
      <c r="E1352">
        <v>5000</v>
      </c>
    </row>
    <row r="1353" spans="4:5" x14ac:dyDescent="0.2">
      <c r="D1353">
        <v>11500</v>
      </c>
      <c r="E1353">
        <v>3000</v>
      </c>
    </row>
    <row r="1354" spans="4:5" x14ac:dyDescent="0.2">
      <c r="D1354">
        <v>1000</v>
      </c>
      <c r="E1354">
        <v>20000</v>
      </c>
    </row>
    <row r="1355" spans="4:5" x14ac:dyDescent="0.2">
      <c r="D1355">
        <v>500</v>
      </c>
      <c r="E1355">
        <v>2885</v>
      </c>
    </row>
    <row r="1356" spans="4:5" x14ac:dyDescent="0.2">
      <c r="D1356">
        <v>347</v>
      </c>
      <c r="E1356">
        <v>3255</v>
      </c>
    </row>
    <row r="1357" spans="4:5" x14ac:dyDescent="0.2">
      <c r="D1357">
        <v>300</v>
      </c>
      <c r="E1357">
        <v>5000</v>
      </c>
    </row>
    <row r="1358" spans="4:5" x14ac:dyDescent="0.2">
      <c r="D1358">
        <v>3000</v>
      </c>
      <c r="E1358">
        <v>5000</v>
      </c>
    </row>
    <row r="1359" spans="4:5" x14ac:dyDescent="0.2">
      <c r="D1359">
        <v>5000</v>
      </c>
      <c r="E1359">
        <v>5500</v>
      </c>
    </row>
    <row r="1360" spans="4:5" x14ac:dyDescent="0.2">
      <c r="D1360">
        <v>20000</v>
      </c>
      <c r="E1360">
        <v>1200</v>
      </c>
    </row>
    <row r="1361" spans="4:5" x14ac:dyDescent="0.2">
      <c r="D1361">
        <v>20000</v>
      </c>
      <c r="E1361">
        <v>5000</v>
      </c>
    </row>
    <row r="1362" spans="4:5" x14ac:dyDescent="0.2">
      <c r="D1362">
        <v>17500</v>
      </c>
      <c r="E1362">
        <v>5000</v>
      </c>
    </row>
    <row r="1363" spans="4:5" x14ac:dyDescent="0.2">
      <c r="D1363">
        <v>3500</v>
      </c>
      <c r="E1363">
        <v>2000</v>
      </c>
    </row>
    <row r="1364" spans="4:5" x14ac:dyDescent="0.2">
      <c r="D1364">
        <v>10000</v>
      </c>
      <c r="E1364">
        <v>6000</v>
      </c>
    </row>
    <row r="1365" spans="4:5" x14ac:dyDescent="0.2">
      <c r="D1365">
        <v>1500</v>
      </c>
      <c r="E1365">
        <v>3000</v>
      </c>
    </row>
    <row r="1366" spans="4:5" x14ac:dyDescent="0.2">
      <c r="D1366">
        <v>1000</v>
      </c>
      <c r="E1366">
        <v>30000</v>
      </c>
    </row>
    <row r="1367" spans="4:5" x14ac:dyDescent="0.2">
      <c r="D1367">
        <v>800</v>
      </c>
      <c r="E1367">
        <v>10000</v>
      </c>
    </row>
    <row r="1368" spans="4:5" x14ac:dyDescent="0.2">
      <c r="D1368">
        <v>35000</v>
      </c>
      <c r="E1368">
        <v>4000</v>
      </c>
    </row>
    <row r="1369" spans="4:5" x14ac:dyDescent="0.2">
      <c r="D1369">
        <v>8000</v>
      </c>
      <c r="E1369">
        <v>200000</v>
      </c>
    </row>
    <row r="1370" spans="4:5" x14ac:dyDescent="0.2">
      <c r="D1370">
        <v>20000</v>
      </c>
      <c r="E1370">
        <v>26000</v>
      </c>
    </row>
    <row r="1371" spans="4:5" x14ac:dyDescent="0.2">
      <c r="D1371">
        <v>50000</v>
      </c>
      <c r="E1371">
        <v>17600</v>
      </c>
    </row>
    <row r="1372" spans="4:5" x14ac:dyDescent="0.2">
      <c r="D1372">
        <v>60000</v>
      </c>
      <c r="E1372">
        <v>25000</v>
      </c>
    </row>
    <row r="1373" spans="4:5" x14ac:dyDescent="0.2">
      <c r="D1373">
        <v>3910</v>
      </c>
      <c r="E1373">
        <v>1750</v>
      </c>
    </row>
    <row r="1374" spans="4:5" x14ac:dyDescent="0.2">
      <c r="D1374">
        <v>5500</v>
      </c>
      <c r="E1374">
        <v>5500</v>
      </c>
    </row>
    <row r="1375" spans="4:5" x14ac:dyDescent="0.2">
      <c r="D1375">
        <v>150000</v>
      </c>
      <c r="E1375">
        <v>28000</v>
      </c>
    </row>
    <row r="1376" spans="4:5" x14ac:dyDescent="0.2">
      <c r="D1376">
        <v>25000</v>
      </c>
      <c r="E1376">
        <v>2000</v>
      </c>
    </row>
    <row r="1377" spans="4:5" x14ac:dyDescent="0.2">
      <c r="D1377">
        <v>12000</v>
      </c>
      <c r="E1377">
        <v>1200</v>
      </c>
    </row>
    <row r="1378" spans="4:5" x14ac:dyDescent="0.2">
      <c r="D1378">
        <v>10000</v>
      </c>
      <c r="E1378">
        <v>3000</v>
      </c>
    </row>
    <row r="1379" spans="4:5" x14ac:dyDescent="0.2">
      <c r="D1379">
        <v>25000</v>
      </c>
      <c r="E1379">
        <v>5000</v>
      </c>
    </row>
    <row r="1380" spans="4:5" x14ac:dyDescent="0.2">
      <c r="D1380">
        <v>18000</v>
      </c>
      <c r="E1380">
        <v>1400</v>
      </c>
    </row>
    <row r="1381" spans="4:5" x14ac:dyDescent="0.2">
      <c r="D1381">
        <v>6000</v>
      </c>
      <c r="E1381">
        <v>10000</v>
      </c>
    </row>
    <row r="1382" spans="4:5" x14ac:dyDescent="0.2">
      <c r="D1382">
        <v>25000</v>
      </c>
      <c r="E1382">
        <v>2000</v>
      </c>
    </row>
    <row r="1383" spans="4:5" x14ac:dyDescent="0.2">
      <c r="D1383">
        <v>750</v>
      </c>
      <c r="E1383">
        <v>2000</v>
      </c>
    </row>
    <row r="1384" spans="4:5" x14ac:dyDescent="0.2">
      <c r="D1384">
        <v>5000</v>
      </c>
      <c r="E1384">
        <v>7500</v>
      </c>
    </row>
    <row r="1385" spans="4:5" x14ac:dyDescent="0.2">
      <c r="D1385">
        <v>12000</v>
      </c>
      <c r="E1385">
        <v>1700</v>
      </c>
    </row>
    <row r="1386" spans="4:5" x14ac:dyDescent="0.2">
      <c r="D1386">
        <v>2468</v>
      </c>
      <c r="E1386">
        <v>5000</v>
      </c>
    </row>
    <row r="1387" spans="4:5" x14ac:dyDescent="0.2">
      <c r="D1387">
        <v>40000</v>
      </c>
      <c r="E1387">
        <v>2825</v>
      </c>
    </row>
    <row r="1388" spans="4:5" x14ac:dyDescent="0.2">
      <c r="D1388">
        <v>100000</v>
      </c>
      <c r="E1388">
        <v>15000</v>
      </c>
    </row>
    <row r="1389" spans="4:5" x14ac:dyDescent="0.2">
      <c r="D1389">
        <v>10000</v>
      </c>
      <c r="E1389">
        <v>14000</v>
      </c>
    </row>
    <row r="1390" spans="4:5" x14ac:dyDescent="0.2">
      <c r="D1390">
        <v>15000</v>
      </c>
      <c r="E1390">
        <v>1000</v>
      </c>
    </row>
    <row r="1391" spans="4:5" x14ac:dyDescent="0.2">
      <c r="D1391">
        <v>7500</v>
      </c>
      <c r="E1391">
        <v>5000</v>
      </c>
    </row>
    <row r="1392" spans="4:5" x14ac:dyDescent="0.2">
      <c r="D1392">
        <v>27000</v>
      </c>
      <c r="E1392">
        <v>1000</v>
      </c>
    </row>
    <row r="1393" spans="4:5" x14ac:dyDescent="0.2">
      <c r="D1393">
        <v>30000</v>
      </c>
      <c r="E1393">
        <v>678</v>
      </c>
    </row>
    <row r="1394" spans="4:5" x14ac:dyDescent="0.2">
      <c r="D1394">
        <v>12000</v>
      </c>
      <c r="E1394">
        <v>1300</v>
      </c>
    </row>
    <row r="1395" spans="4:5" x14ac:dyDescent="0.2">
      <c r="D1395">
        <v>50000</v>
      </c>
      <c r="E1395">
        <v>90000</v>
      </c>
    </row>
    <row r="1396" spans="4:5" x14ac:dyDescent="0.2">
      <c r="D1396">
        <v>1</v>
      </c>
      <c r="E1396">
        <v>2000</v>
      </c>
    </row>
    <row r="1397" spans="4:5" x14ac:dyDescent="0.2">
      <c r="D1397">
        <v>750</v>
      </c>
      <c r="E1397">
        <v>6000</v>
      </c>
    </row>
    <row r="1398" spans="4:5" x14ac:dyDescent="0.2">
      <c r="D1398">
        <v>8000</v>
      </c>
      <c r="E1398">
        <v>2500</v>
      </c>
    </row>
    <row r="1399" spans="4:5" x14ac:dyDescent="0.2">
      <c r="D1399">
        <v>30000</v>
      </c>
      <c r="E1399">
        <v>30000</v>
      </c>
    </row>
    <row r="1400" spans="4:5" x14ac:dyDescent="0.2">
      <c r="D1400">
        <v>5000</v>
      </c>
      <c r="E1400">
        <v>850</v>
      </c>
    </row>
    <row r="1401" spans="4:5" x14ac:dyDescent="0.2">
      <c r="D1401">
        <v>1100</v>
      </c>
      <c r="E1401">
        <v>11140</v>
      </c>
    </row>
    <row r="1402" spans="4:5" x14ac:dyDescent="0.2">
      <c r="D1402">
        <v>300</v>
      </c>
      <c r="E1402">
        <v>1500</v>
      </c>
    </row>
    <row r="1403" spans="4:5" x14ac:dyDescent="0.2">
      <c r="D1403">
        <v>1250</v>
      </c>
      <c r="E1403">
        <v>2000</v>
      </c>
    </row>
    <row r="1404" spans="4:5" x14ac:dyDescent="0.2">
      <c r="D1404">
        <v>1000</v>
      </c>
      <c r="E1404">
        <v>5000</v>
      </c>
    </row>
    <row r="1405" spans="4:5" x14ac:dyDescent="0.2">
      <c r="D1405">
        <v>1000</v>
      </c>
      <c r="E1405">
        <v>400</v>
      </c>
    </row>
    <row r="1406" spans="4:5" x14ac:dyDescent="0.2">
      <c r="D1406">
        <v>6000</v>
      </c>
      <c r="E1406">
        <v>1500</v>
      </c>
    </row>
    <row r="1407" spans="4:5" x14ac:dyDescent="0.2">
      <c r="D1407">
        <v>5000</v>
      </c>
      <c r="E1407">
        <v>3000</v>
      </c>
    </row>
    <row r="1408" spans="4:5" x14ac:dyDescent="0.2">
      <c r="D1408">
        <v>2500</v>
      </c>
      <c r="E1408">
        <v>1650</v>
      </c>
    </row>
    <row r="1409" spans="4:5" x14ac:dyDescent="0.2">
      <c r="D1409">
        <v>1000</v>
      </c>
      <c r="E1409">
        <v>500</v>
      </c>
    </row>
    <row r="1410" spans="4:5" x14ac:dyDescent="0.2">
      <c r="D1410">
        <v>2000</v>
      </c>
      <c r="E1410">
        <v>10000</v>
      </c>
    </row>
    <row r="1411" spans="4:5" x14ac:dyDescent="0.2">
      <c r="D1411">
        <v>3000</v>
      </c>
      <c r="E1411">
        <v>50000</v>
      </c>
    </row>
    <row r="1412" spans="4:5" x14ac:dyDescent="0.2">
      <c r="D1412">
        <v>3000</v>
      </c>
      <c r="E1412">
        <v>2000</v>
      </c>
    </row>
    <row r="1413" spans="4:5" x14ac:dyDescent="0.2">
      <c r="D1413">
        <v>2000</v>
      </c>
      <c r="E1413">
        <v>200</v>
      </c>
    </row>
    <row r="1414" spans="4:5" x14ac:dyDescent="0.2">
      <c r="D1414">
        <v>2000</v>
      </c>
      <c r="E1414">
        <v>3000</v>
      </c>
    </row>
    <row r="1415" spans="4:5" x14ac:dyDescent="0.2">
      <c r="D1415">
        <v>10000</v>
      </c>
      <c r="E1415">
        <v>3000</v>
      </c>
    </row>
    <row r="1416" spans="4:5" x14ac:dyDescent="0.2">
      <c r="D1416">
        <v>50</v>
      </c>
      <c r="E1416">
        <v>1250</v>
      </c>
    </row>
    <row r="1417" spans="4:5" x14ac:dyDescent="0.2">
      <c r="D1417">
        <v>700</v>
      </c>
      <c r="E1417">
        <v>7000</v>
      </c>
    </row>
    <row r="1418" spans="4:5" x14ac:dyDescent="0.2">
      <c r="D1418">
        <v>800</v>
      </c>
      <c r="E1418">
        <v>8000</v>
      </c>
    </row>
    <row r="1419" spans="4:5" x14ac:dyDescent="0.2">
      <c r="D1419">
        <v>8000</v>
      </c>
      <c r="E1419">
        <v>1200</v>
      </c>
    </row>
    <row r="1420" spans="4:5" x14ac:dyDescent="0.2">
      <c r="D1420">
        <v>5000</v>
      </c>
      <c r="E1420">
        <v>1250</v>
      </c>
    </row>
    <row r="1421" spans="4:5" x14ac:dyDescent="0.2">
      <c r="D1421">
        <v>5000</v>
      </c>
      <c r="E1421">
        <v>2000</v>
      </c>
    </row>
    <row r="1422" spans="4:5" x14ac:dyDescent="0.2">
      <c r="D1422">
        <v>1000</v>
      </c>
      <c r="E1422">
        <v>500</v>
      </c>
    </row>
    <row r="1423" spans="4:5" x14ac:dyDescent="0.2">
      <c r="D1423">
        <v>500</v>
      </c>
      <c r="E1423">
        <v>3000</v>
      </c>
    </row>
    <row r="1424" spans="4:5" x14ac:dyDescent="0.2">
      <c r="D1424">
        <v>3000</v>
      </c>
      <c r="E1424">
        <v>30000</v>
      </c>
    </row>
    <row r="1425" spans="4:5" x14ac:dyDescent="0.2">
      <c r="D1425">
        <v>10000</v>
      </c>
      <c r="E1425">
        <v>2000</v>
      </c>
    </row>
    <row r="1426" spans="4:5" x14ac:dyDescent="0.2">
      <c r="D1426">
        <v>1000</v>
      </c>
      <c r="E1426">
        <v>1000</v>
      </c>
    </row>
    <row r="1427" spans="4:5" x14ac:dyDescent="0.2">
      <c r="D1427">
        <v>400</v>
      </c>
      <c r="E1427">
        <v>1930</v>
      </c>
    </row>
    <row r="1428" spans="4:5" x14ac:dyDescent="0.2">
      <c r="D1428">
        <v>3000</v>
      </c>
      <c r="E1428">
        <v>7200</v>
      </c>
    </row>
    <row r="1429" spans="4:5" x14ac:dyDescent="0.2">
      <c r="D1429">
        <v>5000</v>
      </c>
      <c r="E1429">
        <v>250</v>
      </c>
    </row>
    <row r="1430" spans="4:5" x14ac:dyDescent="0.2">
      <c r="D1430">
        <v>4500</v>
      </c>
      <c r="E1430">
        <v>575</v>
      </c>
    </row>
    <row r="1431" spans="4:5" x14ac:dyDescent="0.2">
      <c r="D1431">
        <v>2500</v>
      </c>
      <c r="E1431">
        <v>2000</v>
      </c>
    </row>
    <row r="1432" spans="4:5" x14ac:dyDescent="0.2">
      <c r="D1432">
        <v>2500</v>
      </c>
      <c r="E1432">
        <v>9000</v>
      </c>
    </row>
    <row r="1433" spans="4:5" x14ac:dyDescent="0.2">
      <c r="D1433">
        <v>10000</v>
      </c>
      <c r="E1433">
        <v>7000</v>
      </c>
    </row>
    <row r="1434" spans="4:5" x14ac:dyDescent="0.2">
      <c r="D1434">
        <v>5000</v>
      </c>
      <c r="E1434">
        <v>500</v>
      </c>
    </row>
    <row r="1435" spans="4:5" x14ac:dyDescent="0.2">
      <c r="D1435">
        <v>2800</v>
      </c>
      <c r="E1435">
        <v>10000</v>
      </c>
    </row>
    <row r="1436" spans="4:5" x14ac:dyDescent="0.2">
      <c r="D1436">
        <v>1500</v>
      </c>
      <c r="E1436">
        <v>1500</v>
      </c>
    </row>
    <row r="1437" spans="4:5" x14ac:dyDescent="0.2">
      <c r="D1437">
        <v>250</v>
      </c>
      <c r="E1437">
        <v>3500</v>
      </c>
    </row>
    <row r="1438" spans="4:5" x14ac:dyDescent="0.2">
      <c r="D1438">
        <v>3000</v>
      </c>
      <c r="E1438">
        <v>600</v>
      </c>
    </row>
    <row r="1439" spans="4:5" x14ac:dyDescent="0.2">
      <c r="D1439">
        <v>600</v>
      </c>
      <c r="E1439">
        <v>15000</v>
      </c>
    </row>
    <row r="1440" spans="4:5" x14ac:dyDescent="0.2">
      <c r="D1440">
        <v>10000</v>
      </c>
      <c r="E1440">
        <v>18000</v>
      </c>
    </row>
    <row r="1441" spans="4:5" x14ac:dyDescent="0.2">
      <c r="D1441">
        <v>5000</v>
      </c>
      <c r="E1441">
        <v>7000</v>
      </c>
    </row>
    <row r="1442" spans="4:5" x14ac:dyDescent="0.2">
      <c r="D1442">
        <v>200</v>
      </c>
      <c r="E1442">
        <v>800</v>
      </c>
    </row>
    <row r="1443" spans="4:5" x14ac:dyDescent="0.2">
      <c r="D1443">
        <v>1000</v>
      </c>
      <c r="E1443">
        <v>5000</v>
      </c>
    </row>
    <row r="1444" spans="4:5" x14ac:dyDescent="0.2">
      <c r="D1444">
        <v>6000</v>
      </c>
      <c r="E1444">
        <v>4000</v>
      </c>
    </row>
    <row r="1445" spans="4:5" x14ac:dyDescent="0.2">
      <c r="D1445">
        <v>100</v>
      </c>
      <c r="E1445">
        <v>3000</v>
      </c>
    </row>
    <row r="1446" spans="4:5" x14ac:dyDescent="0.2">
      <c r="D1446">
        <v>650</v>
      </c>
      <c r="E1446">
        <v>2000</v>
      </c>
    </row>
    <row r="1447" spans="4:5" x14ac:dyDescent="0.2">
      <c r="D1447">
        <v>3000</v>
      </c>
      <c r="E1447">
        <v>20000</v>
      </c>
    </row>
    <row r="1448" spans="4:5" x14ac:dyDescent="0.2">
      <c r="D1448">
        <v>2000</v>
      </c>
      <c r="E1448">
        <v>2500</v>
      </c>
    </row>
    <row r="1449" spans="4:5" x14ac:dyDescent="0.2">
      <c r="D1449">
        <v>2000</v>
      </c>
      <c r="E1449">
        <v>5000</v>
      </c>
    </row>
    <row r="1450" spans="4:5" x14ac:dyDescent="0.2">
      <c r="D1450">
        <v>9500</v>
      </c>
      <c r="E1450">
        <v>6048</v>
      </c>
    </row>
    <row r="1451" spans="4:5" x14ac:dyDescent="0.2">
      <c r="D1451">
        <v>2500</v>
      </c>
      <c r="E1451">
        <v>23900</v>
      </c>
    </row>
    <row r="1452" spans="4:5" x14ac:dyDescent="0.2">
      <c r="D1452">
        <v>3000</v>
      </c>
      <c r="E1452">
        <v>13500</v>
      </c>
    </row>
    <row r="1453" spans="4:5" x14ac:dyDescent="0.2">
      <c r="D1453">
        <v>3000</v>
      </c>
      <c r="E1453">
        <v>10000</v>
      </c>
    </row>
    <row r="1454" spans="4:5" x14ac:dyDescent="0.2">
      <c r="D1454">
        <v>2500</v>
      </c>
      <c r="E1454">
        <v>6000</v>
      </c>
    </row>
    <row r="1455" spans="4:5" x14ac:dyDescent="0.2">
      <c r="D1455">
        <v>2700</v>
      </c>
      <c r="E1455">
        <v>700</v>
      </c>
    </row>
    <row r="1456" spans="4:5" x14ac:dyDescent="0.2">
      <c r="D1456">
        <v>800</v>
      </c>
      <c r="E1456">
        <v>2500</v>
      </c>
    </row>
    <row r="1457" spans="4:5" x14ac:dyDescent="0.2">
      <c r="D1457">
        <v>1000</v>
      </c>
      <c r="E1457">
        <v>500</v>
      </c>
    </row>
    <row r="1458" spans="4:5" x14ac:dyDescent="0.2">
      <c r="D1458">
        <v>450</v>
      </c>
      <c r="E1458">
        <v>8000</v>
      </c>
    </row>
    <row r="1459" spans="4:5" x14ac:dyDescent="0.2">
      <c r="D1459">
        <v>850</v>
      </c>
      <c r="E1459">
        <v>5000</v>
      </c>
    </row>
    <row r="1460" spans="4:5" x14ac:dyDescent="0.2">
      <c r="D1460">
        <v>2000</v>
      </c>
      <c r="E1460">
        <v>10000</v>
      </c>
    </row>
    <row r="1461" spans="4:5" x14ac:dyDescent="0.2">
      <c r="D1461">
        <v>3500</v>
      </c>
      <c r="E1461">
        <v>300</v>
      </c>
    </row>
    <row r="1462" spans="4:5" x14ac:dyDescent="0.2">
      <c r="D1462">
        <v>2500</v>
      </c>
      <c r="E1462">
        <v>600</v>
      </c>
    </row>
    <row r="1463" spans="4:5" x14ac:dyDescent="0.2">
      <c r="D1463">
        <v>100</v>
      </c>
      <c r="E1463">
        <v>5000</v>
      </c>
    </row>
    <row r="1464" spans="4:5" x14ac:dyDescent="0.2">
      <c r="D1464">
        <v>500</v>
      </c>
      <c r="E1464">
        <v>5600</v>
      </c>
    </row>
    <row r="1465" spans="4:5" x14ac:dyDescent="0.2">
      <c r="D1465">
        <v>300</v>
      </c>
      <c r="E1465">
        <v>5000</v>
      </c>
    </row>
    <row r="1466" spans="4:5" x14ac:dyDescent="0.2">
      <c r="D1466">
        <v>25000</v>
      </c>
      <c r="E1466">
        <v>17000</v>
      </c>
    </row>
    <row r="1467" spans="4:5" x14ac:dyDescent="0.2">
      <c r="D1467">
        <v>45000</v>
      </c>
      <c r="E1467">
        <v>20000</v>
      </c>
    </row>
    <row r="1468" spans="4:5" x14ac:dyDescent="0.2">
      <c r="D1468">
        <v>3000</v>
      </c>
      <c r="E1468">
        <v>1500</v>
      </c>
    </row>
    <row r="1469" spans="4:5" x14ac:dyDescent="0.2">
      <c r="D1469">
        <v>1800</v>
      </c>
      <c r="E1469">
        <v>500</v>
      </c>
    </row>
    <row r="1470" spans="4:5" x14ac:dyDescent="0.2">
      <c r="D1470">
        <v>1000</v>
      </c>
      <c r="E1470">
        <v>3000</v>
      </c>
    </row>
    <row r="1471" spans="4:5" x14ac:dyDescent="0.2">
      <c r="D1471">
        <v>8000</v>
      </c>
      <c r="E1471">
        <v>500</v>
      </c>
    </row>
    <row r="1472" spans="4:5" x14ac:dyDescent="0.2">
      <c r="D1472">
        <v>10000</v>
      </c>
      <c r="E1472">
        <v>8880</v>
      </c>
    </row>
    <row r="1473" spans="4:5" x14ac:dyDescent="0.2">
      <c r="D1473">
        <v>750</v>
      </c>
      <c r="E1473">
        <v>5000</v>
      </c>
    </row>
    <row r="1474" spans="4:5" x14ac:dyDescent="0.2">
      <c r="D1474">
        <v>3100</v>
      </c>
      <c r="E1474">
        <v>1500</v>
      </c>
    </row>
    <row r="1475" spans="4:5" x14ac:dyDescent="0.2">
      <c r="D1475">
        <v>2500</v>
      </c>
      <c r="E1475">
        <v>3500</v>
      </c>
    </row>
    <row r="1476" spans="4:5" x14ac:dyDescent="0.2">
      <c r="D1476">
        <v>2500</v>
      </c>
      <c r="E1476">
        <v>3750</v>
      </c>
    </row>
    <row r="1477" spans="4:5" x14ac:dyDescent="0.2">
      <c r="D1477">
        <v>3500</v>
      </c>
      <c r="E1477">
        <v>10000</v>
      </c>
    </row>
    <row r="1478" spans="4:5" x14ac:dyDescent="0.2">
      <c r="D1478">
        <v>1000</v>
      </c>
      <c r="E1478">
        <v>10000</v>
      </c>
    </row>
    <row r="1479" spans="4:5" x14ac:dyDescent="0.2">
      <c r="D1479">
        <v>1500</v>
      </c>
      <c r="E1479">
        <v>525</v>
      </c>
    </row>
    <row r="1480" spans="4:5" x14ac:dyDescent="0.2">
      <c r="D1480">
        <v>4000</v>
      </c>
      <c r="E1480">
        <v>20000</v>
      </c>
    </row>
    <row r="1481" spans="4:5" x14ac:dyDescent="0.2">
      <c r="D1481">
        <v>8000</v>
      </c>
      <c r="E1481">
        <v>9500</v>
      </c>
    </row>
    <row r="1482" spans="4:5" x14ac:dyDescent="0.2">
      <c r="D1482">
        <v>2500</v>
      </c>
      <c r="E1482">
        <v>2000</v>
      </c>
    </row>
    <row r="1483" spans="4:5" x14ac:dyDescent="0.2">
      <c r="D1483">
        <v>5000</v>
      </c>
      <c r="E1483">
        <v>4000</v>
      </c>
    </row>
    <row r="1484" spans="4:5" x14ac:dyDescent="0.2">
      <c r="D1484">
        <v>1000</v>
      </c>
      <c r="E1484">
        <v>15000</v>
      </c>
    </row>
    <row r="1485" spans="4:5" x14ac:dyDescent="0.2">
      <c r="D1485">
        <v>10000</v>
      </c>
      <c r="E1485">
        <v>5000</v>
      </c>
    </row>
    <row r="1486" spans="4:5" x14ac:dyDescent="0.2">
      <c r="D1486">
        <v>5000</v>
      </c>
      <c r="E1486">
        <v>3495</v>
      </c>
    </row>
    <row r="1487" spans="4:5" x14ac:dyDescent="0.2">
      <c r="D1487">
        <v>1500</v>
      </c>
      <c r="E1487">
        <v>1250</v>
      </c>
    </row>
    <row r="1488" spans="4:5" x14ac:dyDescent="0.2">
      <c r="D1488">
        <v>10000</v>
      </c>
      <c r="E1488">
        <v>1000</v>
      </c>
    </row>
    <row r="1489" spans="4:5" x14ac:dyDescent="0.2">
      <c r="D1489">
        <v>5000</v>
      </c>
      <c r="E1489">
        <v>20000</v>
      </c>
    </row>
    <row r="1490" spans="4:5" x14ac:dyDescent="0.2">
      <c r="D1490">
        <v>3500</v>
      </c>
      <c r="E1490">
        <v>1000</v>
      </c>
    </row>
    <row r="1491" spans="4:5" x14ac:dyDescent="0.2">
      <c r="D1491">
        <v>1000</v>
      </c>
      <c r="E1491">
        <v>3500</v>
      </c>
    </row>
    <row r="1492" spans="4:5" x14ac:dyDescent="0.2">
      <c r="D1492">
        <v>6000</v>
      </c>
      <c r="E1492">
        <v>2750</v>
      </c>
    </row>
    <row r="1493" spans="4:5" x14ac:dyDescent="0.2">
      <c r="D1493">
        <v>3200</v>
      </c>
      <c r="E1493">
        <v>2000</v>
      </c>
    </row>
    <row r="1494" spans="4:5" x14ac:dyDescent="0.2">
      <c r="D1494">
        <v>2000</v>
      </c>
      <c r="E1494">
        <v>700</v>
      </c>
    </row>
    <row r="1495" spans="4:5" x14ac:dyDescent="0.2">
      <c r="D1495">
        <v>5000</v>
      </c>
      <c r="E1495">
        <v>15000</v>
      </c>
    </row>
    <row r="1496" spans="4:5" x14ac:dyDescent="0.2">
      <c r="D1496">
        <v>5000</v>
      </c>
      <c r="E1496">
        <v>250</v>
      </c>
    </row>
    <row r="1497" spans="4:5" x14ac:dyDescent="0.2">
      <c r="D1497">
        <v>8000</v>
      </c>
      <c r="E1497">
        <v>3000</v>
      </c>
    </row>
    <row r="1498" spans="4:5" x14ac:dyDescent="0.2">
      <c r="D1498">
        <v>70</v>
      </c>
      <c r="E1498">
        <v>3000</v>
      </c>
    </row>
    <row r="1499" spans="4:5" x14ac:dyDescent="0.2">
      <c r="D1499">
        <v>3000</v>
      </c>
      <c r="E1499">
        <v>2224</v>
      </c>
    </row>
    <row r="1500" spans="4:5" x14ac:dyDescent="0.2">
      <c r="D1500">
        <v>750</v>
      </c>
      <c r="E1500">
        <v>150</v>
      </c>
    </row>
    <row r="1501" spans="4:5" x14ac:dyDescent="0.2">
      <c r="D1501">
        <v>5000</v>
      </c>
      <c r="E1501">
        <v>3500</v>
      </c>
    </row>
    <row r="1502" spans="4:5" x14ac:dyDescent="0.2">
      <c r="D1502">
        <v>3000</v>
      </c>
      <c r="E1502">
        <v>3000</v>
      </c>
    </row>
    <row r="1503" spans="4:5" x14ac:dyDescent="0.2">
      <c r="D1503">
        <v>4000</v>
      </c>
      <c r="E1503">
        <v>3500</v>
      </c>
    </row>
    <row r="1504" spans="4:5" x14ac:dyDescent="0.2">
      <c r="D1504">
        <v>5000</v>
      </c>
      <c r="E1504">
        <v>1000</v>
      </c>
    </row>
    <row r="1505" spans="4:5" x14ac:dyDescent="0.2">
      <c r="D1505">
        <v>116000</v>
      </c>
      <c r="E1505">
        <v>9600</v>
      </c>
    </row>
    <row r="1506" spans="4:5" x14ac:dyDescent="0.2">
      <c r="D1506">
        <v>25000</v>
      </c>
      <c r="E1506">
        <v>2000</v>
      </c>
    </row>
    <row r="1507" spans="4:5" x14ac:dyDescent="0.2">
      <c r="D1507">
        <v>10000</v>
      </c>
      <c r="E1507">
        <v>5000</v>
      </c>
    </row>
    <row r="1508" spans="4:5" x14ac:dyDescent="0.2">
      <c r="D1508">
        <v>2400</v>
      </c>
      <c r="E1508">
        <v>1000</v>
      </c>
    </row>
    <row r="1509" spans="4:5" x14ac:dyDescent="0.2">
      <c r="D1509">
        <v>25000</v>
      </c>
      <c r="E1509">
        <v>1600</v>
      </c>
    </row>
    <row r="1510" spans="4:5" x14ac:dyDescent="0.2">
      <c r="D1510">
        <v>1000</v>
      </c>
      <c r="E1510">
        <v>110000</v>
      </c>
    </row>
    <row r="1511" spans="4:5" x14ac:dyDescent="0.2">
      <c r="D1511">
        <v>20000</v>
      </c>
      <c r="E1511">
        <v>2500</v>
      </c>
    </row>
    <row r="1512" spans="4:5" x14ac:dyDescent="0.2">
      <c r="D1512">
        <v>10000</v>
      </c>
      <c r="E1512">
        <v>2000</v>
      </c>
    </row>
    <row r="1513" spans="4:5" x14ac:dyDescent="0.2">
      <c r="D1513">
        <v>8500</v>
      </c>
      <c r="E1513">
        <v>30000</v>
      </c>
    </row>
    <row r="1514" spans="4:5" x14ac:dyDescent="0.2">
      <c r="D1514">
        <v>3000</v>
      </c>
      <c r="E1514">
        <v>3500</v>
      </c>
    </row>
    <row r="1515" spans="4:5" x14ac:dyDescent="0.2">
      <c r="D1515">
        <v>1000</v>
      </c>
      <c r="E1515">
        <v>10000</v>
      </c>
    </row>
    <row r="1516" spans="4:5" x14ac:dyDescent="0.2">
      <c r="D1516">
        <v>300</v>
      </c>
      <c r="E1516">
        <v>75000</v>
      </c>
    </row>
    <row r="1517" spans="4:5" x14ac:dyDescent="0.2">
      <c r="D1517">
        <v>15000</v>
      </c>
      <c r="E1517">
        <v>4500</v>
      </c>
    </row>
    <row r="1518" spans="4:5" x14ac:dyDescent="0.2">
      <c r="D1518">
        <v>35000</v>
      </c>
      <c r="E1518">
        <v>270</v>
      </c>
    </row>
    <row r="1519" spans="4:5" x14ac:dyDescent="0.2">
      <c r="D1519">
        <v>10000</v>
      </c>
      <c r="E1519">
        <v>600</v>
      </c>
    </row>
    <row r="1520" spans="4:5" x14ac:dyDescent="0.2">
      <c r="D1520">
        <v>50000</v>
      </c>
      <c r="E1520">
        <v>500</v>
      </c>
    </row>
    <row r="1521" spans="4:5" x14ac:dyDescent="0.2">
      <c r="D1521">
        <v>1350</v>
      </c>
      <c r="E1521">
        <v>1000</v>
      </c>
    </row>
    <row r="1522" spans="4:5" x14ac:dyDescent="0.2">
      <c r="D1522">
        <v>500</v>
      </c>
      <c r="E1522">
        <v>3000</v>
      </c>
    </row>
    <row r="1523" spans="4:5" x14ac:dyDescent="0.2">
      <c r="D1523">
        <v>7214</v>
      </c>
      <c r="E1523">
        <v>33000</v>
      </c>
    </row>
    <row r="1524" spans="4:5" x14ac:dyDescent="0.2">
      <c r="D1524">
        <v>7000</v>
      </c>
      <c r="E1524">
        <v>5000</v>
      </c>
    </row>
    <row r="1525" spans="4:5" x14ac:dyDescent="0.2">
      <c r="D1525">
        <v>3000</v>
      </c>
      <c r="E1525">
        <v>2000</v>
      </c>
    </row>
    <row r="1526" spans="4:5" x14ac:dyDescent="0.2">
      <c r="D1526">
        <v>40000</v>
      </c>
      <c r="E1526">
        <v>3000</v>
      </c>
    </row>
    <row r="1527" spans="4:5" x14ac:dyDescent="0.2">
      <c r="D1527">
        <v>10600</v>
      </c>
      <c r="E1527">
        <v>500</v>
      </c>
    </row>
    <row r="1528" spans="4:5" x14ac:dyDescent="0.2">
      <c r="D1528">
        <v>8000</v>
      </c>
      <c r="E1528">
        <v>300</v>
      </c>
    </row>
    <row r="1529" spans="4:5" x14ac:dyDescent="0.2">
      <c r="D1529">
        <v>600</v>
      </c>
      <c r="E1529">
        <v>3000</v>
      </c>
    </row>
    <row r="1530" spans="4:5" x14ac:dyDescent="0.2">
      <c r="D1530">
        <v>3000</v>
      </c>
      <c r="E1530">
        <v>2500</v>
      </c>
    </row>
    <row r="1531" spans="4:5" x14ac:dyDescent="0.2">
      <c r="D1531">
        <v>25000</v>
      </c>
      <c r="E1531">
        <v>1500</v>
      </c>
    </row>
    <row r="1532" spans="4:5" x14ac:dyDescent="0.2">
      <c r="D1532">
        <v>1500</v>
      </c>
    </row>
    <row r="1533" spans="4:5" x14ac:dyDescent="0.2">
      <c r="D1533">
        <v>300</v>
      </c>
    </row>
    <row r="1534" spans="4:5" x14ac:dyDescent="0.2">
      <c r="D1534">
        <v>4000</v>
      </c>
    </row>
    <row r="1535" spans="4:5" x14ac:dyDescent="0.2">
      <c r="D1535">
        <v>10000</v>
      </c>
    </row>
    <row r="1536" spans="4:5" x14ac:dyDescent="0.2">
      <c r="D1536">
        <v>25000</v>
      </c>
    </row>
    <row r="1537" spans="4:4" x14ac:dyDescent="0.2">
      <c r="D1537">
        <v>3400</v>
      </c>
    </row>
    <row r="1538" spans="4:4" x14ac:dyDescent="0.2">
      <c r="D1538">
        <v>8500</v>
      </c>
    </row>
    <row r="1539" spans="4:4" x14ac:dyDescent="0.2">
      <c r="D1539">
        <v>22000</v>
      </c>
    </row>
    <row r="1540" spans="4:4" x14ac:dyDescent="0.2">
      <c r="D1540">
        <v>4200</v>
      </c>
    </row>
    <row r="1541" spans="4:4" x14ac:dyDescent="0.2">
      <c r="D1541">
        <v>15000</v>
      </c>
    </row>
    <row r="1542" spans="4:4" x14ac:dyDescent="0.2">
      <c r="D1542">
        <v>7000</v>
      </c>
    </row>
    <row r="1543" spans="4:4" x14ac:dyDescent="0.2">
      <c r="D1543">
        <v>4500</v>
      </c>
    </row>
    <row r="1544" spans="4:4" x14ac:dyDescent="0.2">
      <c r="D1544">
        <v>10000</v>
      </c>
    </row>
    <row r="1545" spans="4:4" x14ac:dyDescent="0.2">
      <c r="D1545">
        <v>700</v>
      </c>
    </row>
    <row r="1546" spans="4:4" x14ac:dyDescent="0.2">
      <c r="D1546">
        <v>5000</v>
      </c>
    </row>
    <row r="1547" spans="4:4" x14ac:dyDescent="0.2">
      <c r="D1547">
        <v>2500</v>
      </c>
    </row>
    <row r="1548" spans="4:4" x14ac:dyDescent="0.2">
      <c r="D1548">
        <v>900</v>
      </c>
    </row>
    <row r="1549" spans="4:4" x14ac:dyDescent="0.2">
      <c r="D1549">
        <v>40000</v>
      </c>
    </row>
    <row r="1550" spans="4:4" x14ac:dyDescent="0.2">
      <c r="D1550">
        <v>5000</v>
      </c>
    </row>
    <row r="1551" spans="4:4" x14ac:dyDescent="0.2">
      <c r="D1551">
        <v>30000</v>
      </c>
    </row>
    <row r="1552" spans="4:4" x14ac:dyDescent="0.2">
      <c r="D1552">
        <v>1750</v>
      </c>
    </row>
    <row r="1553" spans="4:4" x14ac:dyDescent="0.2">
      <c r="D1553">
        <v>1500</v>
      </c>
    </row>
    <row r="1554" spans="4:4" x14ac:dyDescent="0.2">
      <c r="D1554">
        <v>1000</v>
      </c>
    </row>
    <row r="1555" spans="4:4" x14ac:dyDescent="0.2">
      <c r="D1555">
        <v>3000</v>
      </c>
    </row>
    <row r="1556" spans="4:4" x14ac:dyDescent="0.2">
      <c r="D1556">
        <v>100000</v>
      </c>
    </row>
    <row r="1557" spans="4:4" x14ac:dyDescent="0.2">
      <c r="D1557">
        <v>25000</v>
      </c>
    </row>
    <row r="1558" spans="4:4" x14ac:dyDescent="0.2">
      <c r="D1558">
        <v>25000</v>
      </c>
    </row>
    <row r="1559" spans="4:4" x14ac:dyDescent="0.2">
      <c r="D1559">
        <v>500</v>
      </c>
    </row>
    <row r="1560" spans="4:4" x14ac:dyDescent="0.2">
      <c r="D1560">
        <v>1000</v>
      </c>
    </row>
    <row r="1561" spans="4:4" x14ac:dyDescent="0.2">
      <c r="D1561">
        <v>20000</v>
      </c>
    </row>
    <row r="1562" spans="4:4" x14ac:dyDescent="0.2">
      <c r="D1562">
        <v>3000</v>
      </c>
    </row>
    <row r="1563" spans="4:4" x14ac:dyDescent="0.2">
      <c r="D1563">
        <v>8300</v>
      </c>
    </row>
    <row r="1564" spans="4:4" x14ac:dyDescent="0.2">
      <c r="D1564">
        <v>1500</v>
      </c>
    </row>
    <row r="1565" spans="4:4" x14ac:dyDescent="0.2">
      <c r="D1565">
        <v>15000</v>
      </c>
    </row>
    <row r="1566" spans="4:4" x14ac:dyDescent="0.2">
      <c r="D1566">
        <v>12000</v>
      </c>
    </row>
    <row r="1567" spans="4:4" x14ac:dyDescent="0.2">
      <c r="D1567">
        <v>4000</v>
      </c>
    </row>
    <row r="1568" spans="4:4" x14ac:dyDescent="0.2">
      <c r="D1568">
        <v>7900</v>
      </c>
    </row>
    <row r="1569" spans="4:4" x14ac:dyDescent="0.2">
      <c r="D1569">
        <v>500</v>
      </c>
    </row>
    <row r="1570" spans="4:4" x14ac:dyDescent="0.2">
      <c r="D1570">
        <v>5000</v>
      </c>
    </row>
    <row r="1571" spans="4:4" x14ac:dyDescent="0.2">
      <c r="D1571">
        <v>3750</v>
      </c>
    </row>
    <row r="1572" spans="4:4" x14ac:dyDescent="0.2">
      <c r="D1572">
        <v>600</v>
      </c>
    </row>
    <row r="1573" spans="4:4" x14ac:dyDescent="0.2">
      <c r="D1573">
        <v>20000</v>
      </c>
    </row>
    <row r="1574" spans="4:4" x14ac:dyDescent="0.2">
      <c r="D1574">
        <v>1800</v>
      </c>
    </row>
    <row r="1575" spans="4:4" x14ac:dyDescent="0.2">
      <c r="D1575">
        <v>1250</v>
      </c>
    </row>
    <row r="1576" spans="4:4" x14ac:dyDescent="0.2">
      <c r="D1576">
        <v>3500</v>
      </c>
    </row>
    <row r="1577" spans="4:4" x14ac:dyDescent="0.2">
      <c r="D1577">
        <v>3500</v>
      </c>
    </row>
    <row r="1578" spans="4:4" x14ac:dyDescent="0.2">
      <c r="D1578">
        <v>2200</v>
      </c>
    </row>
    <row r="1579" spans="4:4" x14ac:dyDescent="0.2">
      <c r="D1579">
        <v>3000</v>
      </c>
    </row>
    <row r="1580" spans="4:4" x14ac:dyDescent="0.2">
      <c r="D1580">
        <v>7000</v>
      </c>
    </row>
    <row r="1581" spans="4:4" x14ac:dyDescent="0.2">
      <c r="D1581">
        <v>5000</v>
      </c>
    </row>
    <row r="1582" spans="4:4" x14ac:dyDescent="0.2">
      <c r="D1582">
        <v>5500</v>
      </c>
    </row>
    <row r="1583" spans="4:4" x14ac:dyDescent="0.2">
      <c r="D1583">
        <v>4000</v>
      </c>
    </row>
    <row r="1584" spans="4:4" x14ac:dyDescent="0.2">
      <c r="D1584">
        <v>5000</v>
      </c>
    </row>
    <row r="1585" spans="4:4" x14ac:dyDescent="0.2">
      <c r="D1585">
        <v>1500</v>
      </c>
    </row>
    <row r="1586" spans="4:4" x14ac:dyDescent="0.2">
      <c r="D1586">
        <v>4500</v>
      </c>
    </row>
    <row r="1587" spans="4:4" x14ac:dyDescent="0.2">
      <c r="D1587">
        <v>2000</v>
      </c>
    </row>
    <row r="1588" spans="4:4" x14ac:dyDescent="0.2">
      <c r="D1588">
        <v>4000</v>
      </c>
    </row>
    <row r="1589" spans="4:4" x14ac:dyDescent="0.2">
      <c r="D1589">
        <v>13000</v>
      </c>
    </row>
    <row r="1590" spans="4:4" x14ac:dyDescent="0.2">
      <c r="D1590">
        <v>2500</v>
      </c>
    </row>
    <row r="1591" spans="4:4" x14ac:dyDescent="0.2">
      <c r="D1591">
        <v>750</v>
      </c>
    </row>
    <row r="1592" spans="4:4" x14ac:dyDescent="0.2">
      <c r="D1592">
        <v>35000</v>
      </c>
    </row>
    <row r="1593" spans="4:4" x14ac:dyDescent="0.2">
      <c r="D1593">
        <v>3000</v>
      </c>
    </row>
    <row r="1594" spans="4:4" x14ac:dyDescent="0.2">
      <c r="D1594">
        <v>2500</v>
      </c>
    </row>
    <row r="1595" spans="4:4" x14ac:dyDescent="0.2">
      <c r="D1595">
        <v>8000</v>
      </c>
    </row>
    <row r="1596" spans="4:4" x14ac:dyDescent="0.2">
      <c r="D1596">
        <v>2000</v>
      </c>
    </row>
    <row r="1597" spans="4:4" x14ac:dyDescent="0.2">
      <c r="D1597">
        <v>7000</v>
      </c>
    </row>
    <row r="1598" spans="4:4" x14ac:dyDescent="0.2">
      <c r="D1598">
        <v>2000</v>
      </c>
    </row>
    <row r="1599" spans="4:4" x14ac:dyDescent="0.2">
      <c r="D1599">
        <v>10000</v>
      </c>
    </row>
    <row r="1600" spans="4:4" x14ac:dyDescent="0.2">
      <c r="D1600">
        <v>3000</v>
      </c>
    </row>
    <row r="1601" spans="4:4" x14ac:dyDescent="0.2">
      <c r="D1601">
        <v>5000</v>
      </c>
    </row>
    <row r="1602" spans="4:4" x14ac:dyDescent="0.2">
      <c r="D1602">
        <v>1900</v>
      </c>
    </row>
    <row r="1603" spans="4:4" x14ac:dyDescent="0.2">
      <c r="D1603">
        <v>2500</v>
      </c>
    </row>
    <row r="1604" spans="4:4" x14ac:dyDescent="0.2">
      <c r="D1604">
        <v>1500</v>
      </c>
    </row>
    <row r="1605" spans="4:4" x14ac:dyDescent="0.2">
      <c r="D1605">
        <v>4200</v>
      </c>
    </row>
    <row r="1606" spans="4:4" x14ac:dyDescent="0.2">
      <c r="D1606">
        <v>1200</v>
      </c>
    </row>
    <row r="1607" spans="4:4" x14ac:dyDescent="0.2">
      <c r="D1607">
        <v>500</v>
      </c>
    </row>
    <row r="1608" spans="4:4" x14ac:dyDescent="0.2">
      <c r="D1608">
        <v>7000</v>
      </c>
    </row>
    <row r="1609" spans="4:4" x14ac:dyDescent="0.2">
      <c r="D1609">
        <v>2500</v>
      </c>
    </row>
    <row r="1610" spans="4:4" x14ac:dyDescent="0.2">
      <c r="D1610">
        <v>4300</v>
      </c>
    </row>
    <row r="1611" spans="4:4" x14ac:dyDescent="0.2">
      <c r="D1611">
        <v>1000</v>
      </c>
    </row>
    <row r="1612" spans="4:4" x14ac:dyDescent="0.2">
      <c r="D1612">
        <v>3200</v>
      </c>
    </row>
    <row r="1613" spans="4:4" x14ac:dyDescent="0.2">
      <c r="D1613">
        <v>15000</v>
      </c>
    </row>
    <row r="1614" spans="4:4" x14ac:dyDescent="0.2">
      <c r="D1614">
        <v>5000</v>
      </c>
    </row>
    <row r="1615" spans="4:4" x14ac:dyDescent="0.2">
      <c r="D1615">
        <v>9500</v>
      </c>
    </row>
    <row r="1616" spans="4:4" x14ac:dyDescent="0.2">
      <c r="D1616">
        <v>3000</v>
      </c>
    </row>
    <row r="1617" spans="4:4" x14ac:dyDescent="0.2">
      <c r="D1617">
        <v>23000</v>
      </c>
    </row>
    <row r="1618" spans="4:4" x14ac:dyDescent="0.2">
      <c r="D1618">
        <v>4000</v>
      </c>
    </row>
    <row r="1619" spans="4:4" x14ac:dyDescent="0.2">
      <c r="D1619">
        <v>6000</v>
      </c>
    </row>
    <row r="1620" spans="4:4" x14ac:dyDescent="0.2">
      <c r="D1620">
        <v>12000</v>
      </c>
    </row>
    <row r="1621" spans="4:4" x14ac:dyDescent="0.2">
      <c r="D1621">
        <v>35000</v>
      </c>
    </row>
    <row r="1622" spans="4:4" x14ac:dyDescent="0.2">
      <c r="D1622">
        <v>2000</v>
      </c>
    </row>
    <row r="1623" spans="4:4" x14ac:dyDescent="0.2">
      <c r="D1623">
        <v>4500</v>
      </c>
    </row>
    <row r="1624" spans="4:4" x14ac:dyDescent="0.2">
      <c r="D1624">
        <v>12000</v>
      </c>
    </row>
    <row r="1625" spans="4:4" x14ac:dyDescent="0.2">
      <c r="D1625">
        <v>20000</v>
      </c>
    </row>
    <row r="1626" spans="4:4" x14ac:dyDescent="0.2">
      <c r="D1626">
        <v>15000</v>
      </c>
    </row>
    <row r="1627" spans="4:4" x14ac:dyDescent="0.2">
      <c r="D1627">
        <v>4000</v>
      </c>
    </row>
    <row r="1628" spans="4:4" x14ac:dyDescent="0.2">
      <c r="D1628">
        <v>2500</v>
      </c>
    </row>
    <row r="1629" spans="4:4" x14ac:dyDescent="0.2">
      <c r="D1629">
        <v>3100</v>
      </c>
    </row>
    <row r="1630" spans="4:4" x14ac:dyDescent="0.2">
      <c r="D1630">
        <v>30000</v>
      </c>
    </row>
    <row r="1631" spans="4:4" x14ac:dyDescent="0.2">
      <c r="D1631">
        <v>2000</v>
      </c>
    </row>
    <row r="1632" spans="4:4" x14ac:dyDescent="0.2">
      <c r="D1632">
        <v>1200</v>
      </c>
    </row>
    <row r="1633" spans="4:4" x14ac:dyDescent="0.2">
      <c r="D1633">
        <v>1200</v>
      </c>
    </row>
    <row r="1634" spans="4:4" x14ac:dyDescent="0.2">
      <c r="D1634">
        <v>7000</v>
      </c>
    </row>
    <row r="1635" spans="4:4" x14ac:dyDescent="0.2">
      <c r="D1635">
        <v>20000</v>
      </c>
    </row>
    <row r="1636" spans="4:4" x14ac:dyDescent="0.2">
      <c r="D1636">
        <v>2600</v>
      </c>
    </row>
    <row r="1637" spans="4:4" x14ac:dyDescent="0.2">
      <c r="D1637">
        <v>1000</v>
      </c>
    </row>
    <row r="1638" spans="4:4" x14ac:dyDescent="0.2">
      <c r="D1638">
        <v>1000</v>
      </c>
    </row>
    <row r="1639" spans="4:4" x14ac:dyDescent="0.2">
      <c r="D1639">
        <v>5000</v>
      </c>
    </row>
    <row r="1640" spans="4:4" x14ac:dyDescent="0.2">
      <c r="D1640">
        <v>4000</v>
      </c>
    </row>
    <row r="1641" spans="4:4" x14ac:dyDescent="0.2">
      <c r="D1641">
        <v>15000</v>
      </c>
    </row>
    <row r="1642" spans="4:4" x14ac:dyDescent="0.2">
      <c r="D1642">
        <v>20000</v>
      </c>
    </row>
    <row r="1643" spans="4:4" x14ac:dyDescent="0.2">
      <c r="D1643">
        <v>35000</v>
      </c>
    </row>
    <row r="1644" spans="4:4" x14ac:dyDescent="0.2">
      <c r="D1644">
        <v>2800</v>
      </c>
    </row>
    <row r="1645" spans="4:4" x14ac:dyDescent="0.2">
      <c r="D1645">
        <v>5862</v>
      </c>
    </row>
    <row r="1646" spans="4:4" x14ac:dyDescent="0.2">
      <c r="D1646">
        <v>3000</v>
      </c>
    </row>
    <row r="1647" spans="4:4" x14ac:dyDescent="0.2">
      <c r="D1647">
        <v>8500</v>
      </c>
    </row>
    <row r="1648" spans="4:4" x14ac:dyDescent="0.2">
      <c r="D1648">
        <v>10000</v>
      </c>
    </row>
    <row r="1649" spans="4:4" x14ac:dyDescent="0.2">
      <c r="D1649">
        <v>8000</v>
      </c>
    </row>
    <row r="1650" spans="4:4" x14ac:dyDescent="0.2">
      <c r="D1650">
        <v>1600</v>
      </c>
    </row>
    <row r="1651" spans="4:4" x14ac:dyDescent="0.2">
      <c r="D1651">
        <v>21000</v>
      </c>
    </row>
    <row r="1652" spans="4:4" x14ac:dyDescent="0.2">
      <c r="D1652">
        <v>10000</v>
      </c>
    </row>
    <row r="1653" spans="4:4" x14ac:dyDescent="0.2">
      <c r="D1653">
        <v>2500</v>
      </c>
    </row>
    <row r="1654" spans="4:4" x14ac:dyDescent="0.2">
      <c r="D1654">
        <v>12000</v>
      </c>
    </row>
    <row r="1655" spans="4:4" x14ac:dyDescent="0.2">
      <c r="D1655">
        <v>5500</v>
      </c>
    </row>
    <row r="1656" spans="4:4" x14ac:dyDescent="0.2">
      <c r="D1656">
        <v>25000</v>
      </c>
    </row>
    <row r="1657" spans="4:4" x14ac:dyDescent="0.2">
      <c r="D1657">
        <v>1500</v>
      </c>
    </row>
    <row r="1658" spans="4:4" x14ac:dyDescent="0.2">
      <c r="D1658">
        <v>2250</v>
      </c>
    </row>
    <row r="1659" spans="4:4" x14ac:dyDescent="0.2">
      <c r="D1659">
        <v>20000</v>
      </c>
    </row>
    <row r="1660" spans="4:4" x14ac:dyDescent="0.2">
      <c r="D1660">
        <v>13000</v>
      </c>
    </row>
    <row r="1661" spans="4:4" x14ac:dyDescent="0.2">
      <c r="D1661">
        <v>300</v>
      </c>
    </row>
    <row r="1662" spans="4:4" x14ac:dyDescent="0.2">
      <c r="D1662">
        <v>10000</v>
      </c>
    </row>
    <row r="1663" spans="4:4" x14ac:dyDescent="0.2">
      <c r="D1663">
        <v>2000</v>
      </c>
    </row>
    <row r="1664" spans="4:4" x14ac:dyDescent="0.2">
      <c r="D1664">
        <v>7000</v>
      </c>
    </row>
    <row r="1665" spans="4:4" x14ac:dyDescent="0.2">
      <c r="D1665">
        <v>23000</v>
      </c>
    </row>
    <row r="1666" spans="4:4" x14ac:dyDescent="0.2">
      <c r="D1666">
        <v>5000</v>
      </c>
    </row>
    <row r="1667" spans="4:4" x14ac:dyDescent="0.2">
      <c r="D1667">
        <v>3300</v>
      </c>
    </row>
    <row r="1668" spans="4:4" x14ac:dyDescent="0.2">
      <c r="D1668">
        <v>12200</v>
      </c>
    </row>
    <row r="1669" spans="4:4" x14ac:dyDescent="0.2">
      <c r="D1669">
        <v>2500</v>
      </c>
    </row>
    <row r="1670" spans="4:4" x14ac:dyDescent="0.2">
      <c r="D1670">
        <v>2500</v>
      </c>
    </row>
    <row r="1671" spans="4:4" x14ac:dyDescent="0.2">
      <c r="D1671">
        <v>2700</v>
      </c>
    </row>
    <row r="1672" spans="4:4" x14ac:dyDescent="0.2">
      <c r="D1672">
        <v>6000</v>
      </c>
    </row>
    <row r="1673" spans="4:4" x14ac:dyDescent="0.2">
      <c r="D1673">
        <v>15000</v>
      </c>
    </row>
    <row r="1674" spans="4:4" x14ac:dyDescent="0.2">
      <c r="D1674">
        <v>2000</v>
      </c>
    </row>
    <row r="1675" spans="4:4" x14ac:dyDescent="0.2">
      <c r="D1675">
        <v>8000</v>
      </c>
    </row>
    <row r="1676" spans="4:4" x14ac:dyDescent="0.2">
      <c r="D1676">
        <v>1800</v>
      </c>
    </row>
    <row r="1677" spans="4:4" x14ac:dyDescent="0.2">
      <c r="D1677">
        <v>1500</v>
      </c>
    </row>
    <row r="1678" spans="4:4" x14ac:dyDescent="0.2">
      <c r="D1678">
        <v>10000</v>
      </c>
    </row>
    <row r="1679" spans="4:4" x14ac:dyDescent="0.2">
      <c r="D1679">
        <v>4000</v>
      </c>
    </row>
    <row r="1680" spans="4:4" x14ac:dyDescent="0.2">
      <c r="D1680">
        <v>15500</v>
      </c>
    </row>
    <row r="1681" spans="4:4" x14ac:dyDescent="0.2">
      <c r="D1681">
        <v>1800</v>
      </c>
    </row>
    <row r="1682" spans="4:4" x14ac:dyDescent="0.2">
      <c r="D1682">
        <v>4500</v>
      </c>
    </row>
    <row r="1683" spans="4:4" x14ac:dyDescent="0.2">
      <c r="D1683">
        <v>5000</v>
      </c>
    </row>
    <row r="1684" spans="4:4" x14ac:dyDescent="0.2">
      <c r="D1684">
        <v>2500</v>
      </c>
    </row>
    <row r="1685" spans="4:4" x14ac:dyDescent="0.2">
      <c r="D1685">
        <v>5800</v>
      </c>
    </row>
    <row r="1686" spans="4:4" x14ac:dyDescent="0.2">
      <c r="D1686">
        <v>2000</v>
      </c>
    </row>
    <row r="1687" spans="4:4" x14ac:dyDescent="0.2">
      <c r="D1687">
        <v>5000</v>
      </c>
    </row>
    <row r="1688" spans="4:4" x14ac:dyDescent="0.2">
      <c r="D1688">
        <v>31000</v>
      </c>
    </row>
    <row r="1689" spans="4:4" x14ac:dyDescent="0.2">
      <c r="D1689">
        <v>800</v>
      </c>
    </row>
    <row r="1690" spans="4:4" x14ac:dyDescent="0.2">
      <c r="D1690">
        <v>3000</v>
      </c>
    </row>
    <row r="1691" spans="4:4" x14ac:dyDescent="0.2">
      <c r="D1691">
        <v>4999</v>
      </c>
    </row>
    <row r="1692" spans="4:4" x14ac:dyDescent="0.2">
      <c r="D1692">
        <v>15000</v>
      </c>
    </row>
    <row r="1693" spans="4:4" x14ac:dyDescent="0.2">
      <c r="D1693">
        <v>2500</v>
      </c>
    </row>
    <row r="1694" spans="4:4" x14ac:dyDescent="0.2">
      <c r="D1694">
        <v>10000</v>
      </c>
    </row>
    <row r="1695" spans="4:4" x14ac:dyDescent="0.2">
      <c r="D1695">
        <v>500</v>
      </c>
    </row>
    <row r="1696" spans="4:4" x14ac:dyDescent="0.2">
      <c r="D1696">
        <v>2000</v>
      </c>
    </row>
    <row r="1697" spans="4:4" x14ac:dyDescent="0.2">
      <c r="D1697">
        <v>500</v>
      </c>
    </row>
    <row r="1698" spans="4:4" x14ac:dyDescent="0.2">
      <c r="D1698">
        <v>101</v>
      </c>
    </row>
    <row r="1699" spans="4:4" x14ac:dyDescent="0.2">
      <c r="D1699">
        <v>4500</v>
      </c>
    </row>
    <row r="1700" spans="4:4" x14ac:dyDescent="0.2">
      <c r="D1700">
        <v>600</v>
      </c>
    </row>
    <row r="1701" spans="4:4" x14ac:dyDescent="0.2">
      <c r="D1701">
        <v>700</v>
      </c>
    </row>
    <row r="1702" spans="4:4" x14ac:dyDescent="0.2">
      <c r="D1702">
        <v>1500</v>
      </c>
    </row>
    <row r="1703" spans="4:4" x14ac:dyDescent="0.2">
      <c r="D1703">
        <v>5500</v>
      </c>
    </row>
    <row r="1704" spans="4:4" x14ac:dyDescent="0.2">
      <c r="D1704">
        <v>10000</v>
      </c>
    </row>
    <row r="1705" spans="4:4" x14ac:dyDescent="0.2">
      <c r="D1705">
        <v>3000</v>
      </c>
    </row>
    <row r="1706" spans="4:4" x14ac:dyDescent="0.2">
      <c r="D1706">
        <v>3000</v>
      </c>
    </row>
    <row r="1707" spans="4:4" x14ac:dyDescent="0.2">
      <c r="D1707">
        <v>3000</v>
      </c>
    </row>
    <row r="1708" spans="4:4" x14ac:dyDescent="0.2">
      <c r="D1708">
        <v>8400</v>
      </c>
    </row>
    <row r="1709" spans="4:4" x14ac:dyDescent="0.2">
      <c r="D1709">
        <v>1800</v>
      </c>
    </row>
    <row r="1710" spans="4:4" x14ac:dyDescent="0.2">
      <c r="D1710">
        <v>15000</v>
      </c>
    </row>
    <row r="1711" spans="4:4" x14ac:dyDescent="0.2">
      <c r="D1711">
        <v>4000</v>
      </c>
    </row>
    <row r="1712" spans="4:4" x14ac:dyDescent="0.2">
      <c r="D1712">
        <v>1500</v>
      </c>
    </row>
    <row r="1713" spans="4:4" x14ac:dyDescent="0.2">
      <c r="D1713">
        <v>1000</v>
      </c>
    </row>
    <row r="1714" spans="4:4" x14ac:dyDescent="0.2">
      <c r="D1714">
        <v>3500</v>
      </c>
    </row>
    <row r="1715" spans="4:4" x14ac:dyDescent="0.2">
      <c r="D1715">
        <v>350</v>
      </c>
    </row>
    <row r="1716" spans="4:4" x14ac:dyDescent="0.2">
      <c r="D1716">
        <v>6500</v>
      </c>
    </row>
    <row r="1717" spans="4:4" x14ac:dyDescent="0.2">
      <c r="D1717">
        <v>2500</v>
      </c>
    </row>
    <row r="1718" spans="4:4" x14ac:dyDescent="0.2">
      <c r="D1718">
        <v>2500</v>
      </c>
    </row>
    <row r="1719" spans="4:4" x14ac:dyDescent="0.2">
      <c r="D1719">
        <v>2000</v>
      </c>
    </row>
    <row r="1720" spans="4:4" x14ac:dyDescent="0.2">
      <c r="D1720">
        <v>800</v>
      </c>
    </row>
    <row r="1721" spans="4:4" x14ac:dyDescent="0.2">
      <c r="D1721">
        <v>4000</v>
      </c>
    </row>
    <row r="1722" spans="4:4" x14ac:dyDescent="0.2">
      <c r="D1722">
        <v>11737</v>
      </c>
    </row>
    <row r="1723" spans="4:4" x14ac:dyDescent="0.2">
      <c r="D1723">
        <v>1050</v>
      </c>
    </row>
    <row r="1724" spans="4:4" x14ac:dyDescent="0.2">
      <c r="D1724">
        <v>2000</v>
      </c>
    </row>
    <row r="1725" spans="4:4" x14ac:dyDescent="0.2">
      <c r="D1725">
        <v>500</v>
      </c>
    </row>
    <row r="1726" spans="4:4" x14ac:dyDescent="0.2">
      <c r="D1726">
        <v>2500</v>
      </c>
    </row>
    <row r="1727" spans="4:4" x14ac:dyDescent="0.2">
      <c r="D1727">
        <v>500</v>
      </c>
    </row>
    <row r="1728" spans="4:4" x14ac:dyDescent="0.2">
      <c r="D1728">
        <v>3300</v>
      </c>
    </row>
    <row r="1729" spans="4:4" x14ac:dyDescent="0.2">
      <c r="D1729">
        <v>1000</v>
      </c>
    </row>
    <row r="1730" spans="4:4" x14ac:dyDescent="0.2">
      <c r="D1730">
        <v>1500</v>
      </c>
    </row>
    <row r="1731" spans="4:4" x14ac:dyDescent="0.2">
      <c r="D1731">
        <v>400</v>
      </c>
    </row>
    <row r="1732" spans="4:4" x14ac:dyDescent="0.2">
      <c r="D1732">
        <v>8000</v>
      </c>
    </row>
    <row r="1733" spans="4:4" x14ac:dyDescent="0.2">
      <c r="D1733">
        <v>800</v>
      </c>
    </row>
    <row r="1734" spans="4:4" x14ac:dyDescent="0.2">
      <c r="D1734">
        <v>1800</v>
      </c>
    </row>
    <row r="1735" spans="4:4" x14ac:dyDescent="0.2">
      <c r="D1735">
        <v>1000</v>
      </c>
    </row>
    <row r="1736" spans="4:4" x14ac:dyDescent="0.2">
      <c r="D1736">
        <v>1500</v>
      </c>
    </row>
    <row r="1737" spans="4:4" x14ac:dyDescent="0.2">
      <c r="D1737">
        <v>5000</v>
      </c>
    </row>
    <row r="1738" spans="4:4" x14ac:dyDescent="0.2">
      <c r="D1738">
        <v>6000</v>
      </c>
    </row>
    <row r="1739" spans="4:4" x14ac:dyDescent="0.2">
      <c r="D1739">
        <v>3500</v>
      </c>
    </row>
    <row r="1740" spans="4:4" x14ac:dyDescent="0.2">
      <c r="D1740">
        <v>3871</v>
      </c>
    </row>
    <row r="1741" spans="4:4" x14ac:dyDescent="0.2">
      <c r="D1741">
        <v>5000</v>
      </c>
    </row>
    <row r="1742" spans="4:4" x14ac:dyDescent="0.2">
      <c r="D1742">
        <v>250</v>
      </c>
    </row>
    <row r="1743" spans="4:4" x14ac:dyDescent="0.2">
      <c r="D1743">
        <v>2500</v>
      </c>
    </row>
    <row r="1744" spans="4:4" x14ac:dyDescent="0.2">
      <c r="D1744">
        <v>15000</v>
      </c>
    </row>
    <row r="1745" spans="4:4" x14ac:dyDescent="0.2">
      <c r="D1745">
        <v>8000</v>
      </c>
    </row>
    <row r="1746" spans="4:4" x14ac:dyDescent="0.2">
      <c r="D1746">
        <v>3000</v>
      </c>
    </row>
    <row r="1747" spans="4:4" x14ac:dyDescent="0.2">
      <c r="D1747">
        <v>3350</v>
      </c>
    </row>
    <row r="1748" spans="4:4" x14ac:dyDescent="0.2">
      <c r="D1748">
        <v>6000</v>
      </c>
    </row>
    <row r="1749" spans="4:4" x14ac:dyDescent="0.2">
      <c r="D1749">
        <v>700</v>
      </c>
    </row>
    <row r="1750" spans="4:4" x14ac:dyDescent="0.2">
      <c r="D1750">
        <v>4500</v>
      </c>
    </row>
    <row r="1751" spans="4:4" x14ac:dyDescent="0.2">
      <c r="D1751">
        <v>500</v>
      </c>
    </row>
    <row r="1752" spans="4:4" x14ac:dyDescent="0.2">
      <c r="D1752">
        <v>1500</v>
      </c>
    </row>
    <row r="1753" spans="4:4" x14ac:dyDescent="0.2">
      <c r="D1753">
        <v>2000</v>
      </c>
    </row>
    <row r="1754" spans="4:4" x14ac:dyDescent="0.2">
      <c r="D1754">
        <v>5500</v>
      </c>
    </row>
    <row r="1755" spans="4:4" x14ac:dyDescent="0.2">
      <c r="D1755">
        <v>1000</v>
      </c>
    </row>
    <row r="1756" spans="4:4" x14ac:dyDescent="0.2">
      <c r="D1756">
        <v>3500</v>
      </c>
    </row>
    <row r="1757" spans="4:4" x14ac:dyDescent="0.2">
      <c r="D1757">
        <v>5000</v>
      </c>
    </row>
    <row r="1758" spans="4:4" x14ac:dyDescent="0.2">
      <c r="D1758">
        <v>5000</v>
      </c>
    </row>
    <row r="1759" spans="4:4" x14ac:dyDescent="0.2">
      <c r="D1759">
        <v>500</v>
      </c>
    </row>
    <row r="1760" spans="4:4" x14ac:dyDescent="0.2">
      <c r="D1760">
        <v>3000</v>
      </c>
    </row>
    <row r="1761" spans="4:4" x14ac:dyDescent="0.2">
      <c r="D1761">
        <v>1750</v>
      </c>
    </row>
    <row r="1762" spans="4:4" x14ac:dyDescent="0.2">
      <c r="D1762">
        <v>1500</v>
      </c>
    </row>
    <row r="1763" spans="4:4" x14ac:dyDescent="0.2">
      <c r="D1763">
        <v>2000</v>
      </c>
    </row>
    <row r="1764" spans="4:4" x14ac:dyDescent="0.2">
      <c r="D1764">
        <v>10000</v>
      </c>
    </row>
    <row r="1765" spans="4:4" x14ac:dyDescent="0.2">
      <c r="D1765">
        <v>4000</v>
      </c>
    </row>
    <row r="1766" spans="4:4" x14ac:dyDescent="0.2">
      <c r="D1766">
        <v>9000</v>
      </c>
    </row>
    <row r="1767" spans="4:4" x14ac:dyDescent="0.2">
      <c r="D1767">
        <v>5000</v>
      </c>
    </row>
    <row r="1768" spans="4:4" x14ac:dyDescent="0.2">
      <c r="D1768">
        <v>500</v>
      </c>
    </row>
    <row r="1769" spans="4:4" x14ac:dyDescent="0.2">
      <c r="D1769">
        <v>7750</v>
      </c>
    </row>
    <row r="1770" spans="4:4" x14ac:dyDescent="0.2">
      <c r="D1770">
        <v>3000</v>
      </c>
    </row>
    <row r="1771" spans="4:4" x14ac:dyDescent="0.2">
      <c r="D1771">
        <v>2500</v>
      </c>
    </row>
    <row r="1772" spans="4:4" x14ac:dyDescent="0.2">
      <c r="D1772">
        <v>500</v>
      </c>
    </row>
    <row r="1773" spans="4:4" x14ac:dyDescent="0.2">
      <c r="D1773">
        <v>750</v>
      </c>
    </row>
    <row r="1774" spans="4:4" x14ac:dyDescent="0.2">
      <c r="D1774">
        <v>1000</v>
      </c>
    </row>
    <row r="1775" spans="4:4" x14ac:dyDescent="0.2">
      <c r="D1775">
        <v>5000</v>
      </c>
    </row>
    <row r="1776" spans="4:4" x14ac:dyDescent="0.2">
      <c r="D1776">
        <v>1500</v>
      </c>
    </row>
    <row r="1777" spans="4:4" x14ac:dyDescent="0.2">
      <c r="D1777">
        <v>200</v>
      </c>
    </row>
    <row r="1778" spans="4:4" x14ac:dyDescent="0.2">
      <c r="D1778">
        <v>1000</v>
      </c>
    </row>
    <row r="1779" spans="4:4" x14ac:dyDescent="0.2">
      <c r="D1779">
        <v>2000</v>
      </c>
    </row>
    <row r="1780" spans="4:4" x14ac:dyDescent="0.2">
      <c r="D1780">
        <v>3500</v>
      </c>
    </row>
    <row r="1781" spans="4:4" x14ac:dyDescent="0.2">
      <c r="D1781">
        <v>3000</v>
      </c>
    </row>
    <row r="1782" spans="4:4" x14ac:dyDescent="0.2">
      <c r="D1782">
        <v>8000</v>
      </c>
    </row>
    <row r="1783" spans="4:4" x14ac:dyDescent="0.2">
      <c r="D1783">
        <v>8000</v>
      </c>
    </row>
    <row r="1784" spans="4:4" x14ac:dyDescent="0.2">
      <c r="D1784">
        <v>550</v>
      </c>
    </row>
    <row r="1785" spans="4:4" x14ac:dyDescent="0.2">
      <c r="D1785">
        <v>2000</v>
      </c>
    </row>
    <row r="1786" spans="4:4" x14ac:dyDescent="0.2">
      <c r="D1786">
        <v>3000</v>
      </c>
    </row>
    <row r="1787" spans="4:4" x14ac:dyDescent="0.2">
      <c r="D1787">
        <v>4000</v>
      </c>
    </row>
    <row r="1788" spans="4:4" x14ac:dyDescent="0.2">
      <c r="D1788">
        <v>3500</v>
      </c>
    </row>
    <row r="1789" spans="4:4" x14ac:dyDescent="0.2">
      <c r="D1789">
        <v>1750</v>
      </c>
    </row>
    <row r="1790" spans="4:4" x14ac:dyDescent="0.2">
      <c r="D1790">
        <v>6000</v>
      </c>
    </row>
    <row r="1791" spans="4:4" x14ac:dyDescent="0.2">
      <c r="D1791">
        <v>2000</v>
      </c>
    </row>
    <row r="1792" spans="4:4" x14ac:dyDescent="0.2">
      <c r="D1792">
        <v>2000</v>
      </c>
    </row>
    <row r="1793" spans="4:4" x14ac:dyDescent="0.2">
      <c r="D1793">
        <v>3000</v>
      </c>
    </row>
    <row r="1794" spans="4:4" x14ac:dyDescent="0.2">
      <c r="D1794">
        <v>1500</v>
      </c>
    </row>
    <row r="1795" spans="4:4" x14ac:dyDescent="0.2">
      <c r="D1795">
        <v>10000</v>
      </c>
    </row>
    <row r="1796" spans="4:4" x14ac:dyDescent="0.2">
      <c r="D1796">
        <v>1500</v>
      </c>
    </row>
    <row r="1797" spans="4:4" x14ac:dyDescent="0.2">
      <c r="D1797">
        <v>500</v>
      </c>
    </row>
    <row r="1798" spans="4:4" x14ac:dyDescent="0.2">
      <c r="D1798">
        <v>500</v>
      </c>
    </row>
    <row r="1799" spans="4:4" x14ac:dyDescent="0.2">
      <c r="D1799">
        <v>1500</v>
      </c>
    </row>
    <row r="1800" spans="4:4" x14ac:dyDescent="0.2">
      <c r="D1800">
        <v>550</v>
      </c>
    </row>
    <row r="1801" spans="4:4" x14ac:dyDescent="0.2">
      <c r="D1801">
        <v>500</v>
      </c>
    </row>
    <row r="1802" spans="4:4" x14ac:dyDescent="0.2">
      <c r="D1802">
        <v>1500</v>
      </c>
    </row>
    <row r="1803" spans="4:4" x14ac:dyDescent="0.2">
      <c r="D1803">
        <v>250</v>
      </c>
    </row>
    <row r="1804" spans="4:4" x14ac:dyDescent="0.2">
      <c r="D1804">
        <v>4000</v>
      </c>
    </row>
    <row r="1805" spans="4:4" x14ac:dyDescent="0.2">
      <c r="D1805">
        <v>1200</v>
      </c>
    </row>
    <row r="1806" spans="4:4" x14ac:dyDescent="0.2">
      <c r="D1806">
        <v>10000</v>
      </c>
    </row>
    <row r="1807" spans="4:4" x14ac:dyDescent="0.2">
      <c r="D1807">
        <v>2900</v>
      </c>
    </row>
    <row r="1808" spans="4:4" x14ac:dyDescent="0.2">
      <c r="D1808">
        <v>15000</v>
      </c>
    </row>
    <row r="1809" spans="4:4" x14ac:dyDescent="0.2">
      <c r="D1809">
        <v>2000</v>
      </c>
    </row>
    <row r="1810" spans="4:4" x14ac:dyDescent="0.2">
      <c r="D1810">
        <v>500</v>
      </c>
    </row>
    <row r="1811" spans="4:4" x14ac:dyDescent="0.2">
      <c r="D1811">
        <v>350</v>
      </c>
    </row>
    <row r="1812" spans="4:4" x14ac:dyDescent="0.2">
      <c r="D1812">
        <v>10000</v>
      </c>
    </row>
    <row r="1813" spans="4:4" x14ac:dyDescent="0.2">
      <c r="D1813">
        <v>2000</v>
      </c>
    </row>
    <row r="1814" spans="4:4" x14ac:dyDescent="0.2">
      <c r="D1814">
        <v>500</v>
      </c>
    </row>
    <row r="1815" spans="4:4" x14ac:dyDescent="0.2">
      <c r="D1815">
        <v>500</v>
      </c>
    </row>
    <row r="1816" spans="4:4" x14ac:dyDescent="0.2">
      <c r="D1816">
        <v>3000</v>
      </c>
    </row>
    <row r="1817" spans="4:4" x14ac:dyDescent="0.2">
      <c r="D1817">
        <v>15000</v>
      </c>
    </row>
    <row r="1818" spans="4:4" x14ac:dyDescent="0.2">
      <c r="D1818">
        <v>3000</v>
      </c>
    </row>
    <row r="1819" spans="4:4" x14ac:dyDescent="0.2">
      <c r="D1819">
        <v>500</v>
      </c>
    </row>
    <row r="1820" spans="4:4" x14ac:dyDescent="0.2">
      <c r="D1820">
        <v>3000</v>
      </c>
    </row>
    <row r="1821" spans="4:4" x14ac:dyDescent="0.2">
      <c r="D1821">
        <v>200</v>
      </c>
    </row>
    <row r="1822" spans="4:4" x14ac:dyDescent="0.2">
      <c r="D1822">
        <v>4000</v>
      </c>
    </row>
    <row r="1823" spans="4:4" x14ac:dyDescent="0.2">
      <c r="D1823">
        <v>1700</v>
      </c>
    </row>
    <row r="1824" spans="4:4" x14ac:dyDescent="0.2">
      <c r="D1824">
        <v>4000</v>
      </c>
    </row>
    <row r="1825" spans="4:4" x14ac:dyDescent="0.2">
      <c r="D1825">
        <v>2750</v>
      </c>
    </row>
    <row r="1826" spans="4:4" x14ac:dyDescent="0.2">
      <c r="D1826">
        <v>700</v>
      </c>
    </row>
    <row r="1827" spans="4:4" x14ac:dyDescent="0.2">
      <c r="D1827">
        <v>10000</v>
      </c>
    </row>
    <row r="1828" spans="4:4" x14ac:dyDescent="0.2">
      <c r="D1828">
        <v>3000</v>
      </c>
    </row>
    <row r="1829" spans="4:4" x14ac:dyDescent="0.2">
      <c r="D1829">
        <v>250</v>
      </c>
    </row>
    <row r="1830" spans="4:4" x14ac:dyDescent="0.2">
      <c r="D1830">
        <v>6000</v>
      </c>
    </row>
    <row r="1831" spans="4:4" x14ac:dyDescent="0.2">
      <c r="D1831">
        <v>30000</v>
      </c>
    </row>
    <row r="1832" spans="4:4" x14ac:dyDescent="0.2">
      <c r="D1832">
        <v>3750</v>
      </c>
    </row>
    <row r="1833" spans="4:4" x14ac:dyDescent="0.2">
      <c r="D1833">
        <v>1500</v>
      </c>
    </row>
    <row r="1834" spans="4:4" x14ac:dyDescent="0.2">
      <c r="D1834">
        <v>2000</v>
      </c>
    </row>
    <row r="1835" spans="4:4" x14ac:dyDescent="0.2">
      <c r="D1835">
        <v>150</v>
      </c>
    </row>
    <row r="1836" spans="4:4" x14ac:dyDescent="0.2">
      <c r="D1836">
        <v>2000</v>
      </c>
    </row>
    <row r="1837" spans="4:4" x14ac:dyDescent="0.2">
      <c r="D1837">
        <v>2000</v>
      </c>
    </row>
    <row r="1838" spans="4:4" x14ac:dyDescent="0.2">
      <c r="D1838">
        <v>2000</v>
      </c>
    </row>
    <row r="1839" spans="4:4" x14ac:dyDescent="0.2">
      <c r="D1839">
        <v>9500</v>
      </c>
    </row>
    <row r="1840" spans="4:4" x14ac:dyDescent="0.2">
      <c r="D1840">
        <v>10000</v>
      </c>
    </row>
    <row r="1841" spans="4:4" x14ac:dyDescent="0.2">
      <c r="D1841">
        <v>1000</v>
      </c>
    </row>
    <row r="1842" spans="4:4" x14ac:dyDescent="0.2">
      <c r="D1842">
        <v>5000</v>
      </c>
    </row>
    <row r="1843" spans="4:4" x14ac:dyDescent="0.2">
      <c r="D1843">
        <v>3000</v>
      </c>
    </row>
    <row r="1844" spans="4:4" x14ac:dyDescent="0.2">
      <c r="D1844">
        <v>2500</v>
      </c>
    </row>
    <row r="1845" spans="4:4" x14ac:dyDescent="0.2">
      <c r="D1845">
        <v>1200</v>
      </c>
    </row>
    <row r="1846" spans="4:4" x14ac:dyDescent="0.2">
      <c r="D1846">
        <v>5000</v>
      </c>
    </row>
    <row r="1847" spans="4:4" x14ac:dyDescent="0.2">
      <c r="D1847">
        <v>2500</v>
      </c>
    </row>
    <row r="1848" spans="4:4" x14ac:dyDescent="0.2">
      <c r="D1848">
        <v>250</v>
      </c>
    </row>
    <row r="1849" spans="4:4" x14ac:dyDescent="0.2">
      <c r="D1849">
        <v>1000</v>
      </c>
    </row>
    <row r="1850" spans="4:4" x14ac:dyDescent="0.2">
      <c r="D1850">
        <v>300</v>
      </c>
    </row>
    <row r="1851" spans="4:4" x14ac:dyDescent="0.2">
      <c r="D1851">
        <v>2000</v>
      </c>
    </row>
    <row r="1852" spans="4:4" x14ac:dyDescent="0.2">
      <c r="D1852">
        <v>1000</v>
      </c>
    </row>
    <row r="1853" spans="4:4" x14ac:dyDescent="0.2">
      <c r="D1853">
        <v>1000</v>
      </c>
    </row>
    <row r="1854" spans="4:4" x14ac:dyDescent="0.2">
      <c r="D1854">
        <v>2100</v>
      </c>
    </row>
    <row r="1855" spans="4:4" x14ac:dyDescent="0.2">
      <c r="D1855">
        <v>800</v>
      </c>
    </row>
    <row r="1856" spans="4:4" x14ac:dyDescent="0.2">
      <c r="D1856">
        <v>500</v>
      </c>
    </row>
    <row r="1857" spans="4:4" x14ac:dyDescent="0.2">
      <c r="D1857">
        <v>650</v>
      </c>
    </row>
    <row r="1858" spans="4:4" x14ac:dyDescent="0.2">
      <c r="D1858">
        <v>1000</v>
      </c>
    </row>
    <row r="1859" spans="4:4" x14ac:dyDescent="0.2">
      <c r="D1859">
        <v>300</v>
      </c>
    </row>
    <row r="1860" spans="4:4" x14ac:dyDescent="0.2">
      <c r="D1860">
        <v>700</v>
      </c>
    </row>
    <row r="1861" spans="4:4" x14ac:dyDescent="0.2">
      <c r="D1861">
        <v>10000</v>
      </c>
    </row>
    <row r="1862" spans="4:4" x14ac:dyDescent="0.2">
      <c r="D1862">
        <v>3000</v>
      </c>
    </row>
    <row r="1863" spans="4:4" x14ac:dyDescent="0.2">
      <c r="D1863">
        <v>2000</v>
      </c>
    </row>
    <row r="1864" spans="4:4" x14ac:dyDescent="0.2">
      <c r="D1864">
        <v>978</v>
      </c>
    </row>
    <row r="1865" spans="4:4" x14ac:dyDescent="0.2">
      <c r="D1865">
        <v>500</v>
      </c>
    </row>
    <row r="1866" spans="4:4" x14ac:dyDescent="0.2">
      <c r="D1866">
        <v>500</v>
      </c>
    </row>
    <row r="1867" spans="4:4" x14ac:dyDescent="0.2">
      <c r="D1867">
        <v>500</v>
      </c>
    </row>
    <row r="1868" spans="4:4" x14ac:dyDescent="0.2">
      <c r="D1868">
        <v>250</v>
      </c>
    </row>
    <row r="1869" spans="4:4" x14ac:dyDescent="0.2">
      <c r="D1869">
        <v>10000</v>
      </c>
    </row>
    <row r="1870" spans="4:4" x14ac:dyDescent="0.2">
      <c r="D1870">
        <v>5000</v>
      </c>
    </row>
    <row r="1871" spans="4:4" x14ac:dyDescent="0.2">
      <c r="D1871">
        <v>2000</v>
      </c>
    </row>
    <row r="1872" spans="4:4" x14ac:dyDescent="0.2">
      <c r="D1872">
        <v>3500</v>
      </c>
    </row>
    <row r="1873" spans="4:4" x14ac:dyDescent="0.2">
      <c r="D1873">
        <v>3000</v>
      </c>
    </row>
    <row r="1874" spans="4:4" x14ac:dyDescent="0.2">
      <c r="D1874">
        <v>10000</v>
      </c>
    </row>
    <row r="1875" spans="4:4" x14ac:dyDescent="0.2">
      <c r="D1875">
        <v>2800</v>
      </c>
    </row>
    <row r="1876" spans="4:4" x14ac:dyDescent="0.2">
      <c r="D1876">
        <v>250</v>
      </c>
    </row>
    <row r="1877" spans="4:4" x14ac:dyDescent="0.2">
      <c r="D1877">
        <v>500</v>
      </c>
    </row>
    <row r="1878" spans="4:4" x14ac:dyDescent="0.2">
      <c r="D1878">
        <v>2000</v>
      </c>
    </row>
    <row r="1879" spans="4:4" x14ac:dyDescent="0.2">
      <c r="D1879">
        <v>4900</v>
      </c>
    </row>
    <row r="1880" spans="4:4" x14ac:dyDescent="0.2">
      <c r="D1880">
        <v>2000</v>
      </c>
    </row>
    <row r="1881" spans="4:4" x14ac:dyDescent="0.2">
      <c r="D1881">
        <v>300</v>
      </c>
    </row>
    <row r="1882" spans="4:4" x14ac:dyDescent="0.2">
      <c r="D1882">
        <v>300</v>
      </c>
    </row>
    <row r="1883" spans="4:4" x14ac:dyDescent="0.2">
      <c r="D1883">
        <v>1800</v>
      </c>
    </row>
    <row r="1884" spans="4:4" x14ac:dyDescent="0.2">
      <c r="D1884">
        <v>2000</v>
      </c>
    </row>
    <row r="1885" spans="4:4" x14ac:dyDescent="0.2">
      <c r="D1885">
        <v>1500</v>
      </c>
    </row>
    <row r="1886" spans="4:4" x14ac:dyDescent="0.2">
      <c r="D1886">
        <v>1500</v>
      </c>
    </row>
    <row r="1887" spans="4:4" x14ac:dyDescent="0.2">
      <c r="D1887">
        <v>10000</v>
      </c>
    </row>
    <row r="1888" spans="4:4" x14ac:dyDescent="0.2">
      <c r="D1888">
        <v>3000</v>
      </c>
    </row>
    <row r="1889" spans="4:4" x14ac:dyDescent="0.2">
      <c r="D1889">
        <v>3350</v>
      </c>
    </row>
    <row r="1890" spans="4:4" x14ac:dyDescent="0.2">
      <c r="D1890">
        <v>2500</v>
      </c>
    </row>
    <row r="1891" spans="4:4" x14ac:dyDescent="0.2">
      <c r="D1891">
        <v>1650</v>
      </c>
    </row>
    <row r="1892" spans="4:4" x14ac:dyDescent="0.2">
      <c r="D1892">
        <v>3000</v>
      </c>
    </row>
    <row r="1893" spans="4:4" x14ac:dyDescent="0.2">
      <c r="D1893">
        <v>2000</v>
      </c>
    </row>
    <row r="1894" spans="4:4" x14ac:dyDescent="0.2">
      <c r="D1894">
        <v>3000</v>
      </c>
    </row>
    <row r="1895" spans="4:4" x14ac:dyDescent="0.2">
      <c r="D1895">
        <v>5000</v>
      </c>
    </row>
    <row r="1896" spans="4:4" x14ac:dyDescent="0.2">
      <c r="D1896">
        <v>1000</v>
      </c>
    </row>
    <row r="1897" spans="4:4" x14ac:dyDescent="0.2">
      <c r="D1897">
        <v>500</v>
      </c>
    </row>
    <row r="1898" spans="4:4" x14ac:dyDescent="0.2">
      <c r="D1898">
        <v>3800</v>
      </c>
    </row>
    <row r="1899" spans="4:4" x14ac:dyDescent="0.2">
      <c r="D1899">
        <v>1500</v>
      </c>
    </row>
    <row r="1900" spans="4:4" x14ac:dyDescent="0.2">
      <c r="D1900">
        <v>400</v>
      </c>
    </row>
    <row r="1901" spans="4:4" x14ac:dyDescent="0.2">
      <c r="D1901">
        <v>5000</v>
      </c>
    </row>
    <row r="1902" spans="4:4" x14ac:dyDescent="0.2">
      <c r="D1902">
        <v>3000</v>
      </c>
    </row>
    <row r="1903" spans="4:4" x14ac:dyDescent="0.2">
      <c r="D1903">
        <v>1551</v>
      </c>
    </row>
    <row r="1904" spans="4:4" x14ac:dyDescent="0.2">
      <c r="D1904">
        <v>1650</v>
      </c>
    </row>
    <row r="1905" spans="4:4" x14ac:dyDescent="0.2">
      <c r="D1905">
        <v>2000</v>
      </c>
    </row>
    <row r="1906" spans="4:4" x14ac:dyDescent="0.2">
      <c r="D1906">
        <v>1000</v>
      </c>
    </row>
    <row r="1907" spans="4:4" x14ac:dyDescent="0.2">
      <c r="D1907">
        <v>1500</v>
      </c>
    </row>
    <row r="1908" spans="4:4" x14ac:dyDescent="0.2">
      <c r="D1908">
        <v>4000</v>
      </c>
    </row>
    <row r="1909" spans="4:4" x14ac:dyDescent="0.2">
      <c r="D1909">
        <v>2500</v>
      </c>
    </row>
    <row r="1910" spans="4:4" x14ac:dyDescent="0.2">
      <c r="D1910">
        <v>1000</v>
      </c>
    </row>
    <row r="1911" spans="4:4" x14ac:dyDescent="0.2">
      <c r="D1911">
        <v>2500</v>
      </c>
    </row>
    <row r="1912" spans="4:4" x14ac:dyDescent="0.2">
      <c r="D1912">
        <v>3000</v>
      </c>
    </row>
    <row r="1913" spans="4:4" x14ac:dyDescent="0.2">
      <c r="D1913">
        <v>10000</v>
      </c>
    </row>
    <row r="1914" spans="4:4" x14ac:dyDescent="0.2">
      <c r="D1914">
        <v>100</v>
      </c>
    </row>
    <row r="1915" spans="4:4" x14ac:dyDescent="0.2">
      <c r="D1915">
        <v>3000</v>
      </c>
    </row>
    <row r="1916" spans="4:4" x14ac:dyDescent="0.2">
      <c r="D1916">
        <v>900</v>
      </c>
    </row>
    <row r="1917" spans="4:4" x14ac:dyDescent="0.2">
      <c r="D1917">
        <v>1500</v>
      </c>
    </row>
    <row r="1918" spans="4:4" x14ac:dyDescent="0.2">
      <c r="D1918">
        <v>1000</v>
      </c>
    </row>
    <row r="1919" spans="4:4" x14ac:dyDescent="0.2">
      <c r="D1919">
        <v>2800</v>
      </c>
    </row>
    <row r="1920" spans="4:4" x14ac:dyDescent="0.2">
      <c r="D1920">
        <v>500</v>
      </c>
    </row>
    <row r="1921" spans="4:4" x14ac:dyDescent="0.2">
      <c r="D1921">
        <v>3000</v>
      </c>
    </row>
    <row r="1922" spans="4:4" x14ac:dyDescent="0.2">
      <c r="D1922">
        <v>2500</v>
      </c>
    </row>
    <row r="1923" spans="4:4" x14ac:dyDescent="0.2">
      <c r="D1923">
        <v>4000</v>
      </c>
    </row>
    <row r="1924" spans="4:4" x14ac:dyDescent="0.2">
      <c r="D1924">
        <v>1500</v>
      </c>
    </row>
    <row r="1925" spans="4:4" x14ac:dyDescent="0.2">
      <c r="D1925">
        <v>2000</v>
      </c>
    </row>
    <row r="1926" spans="4:4" x14ac:dyDescent="0.2">
      <c r="D1926">
        <v>2000</v>
      </c>
    </row>
    <row r="1927" spans="4:4" x14ac:dyDescent="0.2">
      <c r="D1927">
        <v>350</v>
      </c>
    </row>
    <row r="1928" spans="4:4" x14ac:dyDescent="0.2">
      <c r="D1928">
        <v>1395</v>
      </c>
    </row>
    <row r="1929" spans="4:4" x14ac:dyDescent="0.2">
      <c r="D1929">
        <v>4000</v>
      </c>
    </row>
    <row r="1930" spans="4:4" x14ac:dyDescent="0.2">
      <c r="D1930">
        <v>10000</v>
      </c>
    </row>
    <row r="1931" spans="4:4" x14ac:dyDescent="0.2">
      <c r="D1931">
        <v>500</v>
      </c>
    </row>
    <row r="1932" spans="4:4" x14ac:dyDescent="0.2">
      <c r="D1932">
        <v>3300</v>
      </c>
    </row>
    <row r="1933" spans="4:4" x14ac:dyDescent="0.2">
      <c r="D1933">
        <v>6000</v>
      </c>
    </row>
    <row r="1934" spans="4:4" x14ac:dyDescent="0.2">
      <c r="D1934">
        <v>1650</v>
      </c>
    </row>
    <row r="1935" spans="4:4" x14ac:dyDescent="0.2">
      <c r="D1935">
        <v>500</v>
      </c>
    </row>
    <row r="1936" spans="4:4" x14ac:dyDescent="0.2">
      <c r="D1936">
        <v>2750</v>
      </c>
    </row>
    <row r="1937" spans="4:4" x14ac:dyDescent="0.2">
      <c r="D1937">
        <v>1000</v>
      </c>
    </row>
    <row r="1938" spans="4:4" x14ac:dyDescent="0.2">
      <c r="D1938">
        <v>960</v>
      </c>
    </row>
    <row r="1939" spans="4:4" x14ac:dyDescent="0.2">
      <c r="D1939">
        <v>500</v>
      </c>
    </row>
    <row r="1940" spans="4:4" x14ac:dyDescent="0.2">
      <c r="D1940">
        <v>5000</v>
      </c>
    </row>
    <row r="1941" spans="4:4" x14ac:dyDescent="0.2">
      <c r="D1941">
        <v>2000</v>
      </c>
    </row>
    <row r="1942" spans="4:4" x14ac:dyDescent="0.2">
      <c r="D1942">
        <v>150</v>
      </c>
    </row>
    <row r="1943" spans="4:4" x14ac:dyDescent="0.2">
      <c r="D1943">
        <v>675</v>
      </c>
    </row>
    <row r="1944" spans="4:4" x14ac:dyDescent="0.2">
      <c r="D1944">
        <v>2000</v>
      </c>
    </row>
    <row r="1945" spans="4:4" x14ac:dyDescent="0.2">
      <c r="D1945">
        <v>600</v>
      </c>
    </row>
    <row r="1946" spans="4:4" x14ac:dyDescent="0.2">
      <c r="D1946">
        <v>300</v>
      </c>
    </row>
    <row r="1947" spans="4:4" x14ac:dyDescent="0.2">
      <c r="D1947">
        <v>1200</v>
      </c>
    </row>
    <row r="1948" spans="4:4" x14ac:dyDescent="0.2">
      <c r="D1948">
        <v>5500</v>
      </c>
    </row>
    <row r="1949" spans="4:4" x14ac:dyDescent="0.2">
      <c r="D1949">
        <v>1500</v>
      </c>
    </row>
    <row r="1950" spans="4:4" x14ac:dyDescent="0.2">
      <c r="D1950">
        <v>2500</v>
      </c>
    </row>
    <row r="1951" spans="4:4" x14ac:dyDescent="0.2">
      <c r="D1951">
        <v>250</v>
      </c>
    </row>
    <row r="1952" spans="4:4" x14ac:dyDescent="0.2">
      <c r="D1952">
        <v>1100</v>
      </c>
    </row>
    <row r="1953" spans="4:4" x14ac:dyDescent="0.2">
      <c r="D1953">
        <v>35000</v>
      </c>
    </row>
    <row r="1954" spans="4:4" x14ac:dyDescent="0.2">
      <c r="D1954">
        <v>2100</v>
      </c>
    </row>
    <row r="1955" spans="4:4" x14ac:dyDescent="0.2">
      <c r="D1955">
        <v>1000</v>
      </c>
    </row>
    <row r="1956" spans="4:4" x14ac:dyDescent="0.2">
      <c r="D1956">
        <v>2500</v>
      </c>
    </row>
    <row r="1957" spans="4:4" x14ac:dyDescent="0.2">
      <c r="D1957">
        <v>1500</v>
      </c>
    </row>
    <row r="1958" spans="4:4" x14ac:dyDescent="0.2">
      <c r="D1958">
        <v>773</v>
      </c>
    </row>
    <row r="1959" spans="4:4" x14ac:dyDescent="0.2">
      <c r="D1959">
        <v>5500</v>
      </c>
    </row>
    <row r="1960" spans="4:4" x14ac:dyDescent="0.2">
      <c r="D1960">
        <v>5000</v>
      </c>
    </row>
    <row r="1961" spans="4:4" x14ac:dyDescent="0.2">
      <c r="D1961">
        <v>2400</v>
      </c>
    </row>
    <row r="1962" spans="4:4" x14ac:dyDescent="0.2">
      <c r="D1962">
        <v>2200</v>
      </c>
    </row>
    <row r="1963" spans="4:4" x14ac:dyDescent="0.2">
      <c r="D1963">
        <v>100000</v>
      </c>
    </row>
    <row r="1964" spans="4:4" x14ac:dyDescent="0.2">
      <c r="D1964">
        <v>350</v>
      </c>
    </row>
    <row r="1965" spans="4:4" x14ac:dyDescent="0.2">
      <c r="D1965">
        <v>1000</v>
      </c>
    </row>
    <row r="1966" spans="4:4" x14ac:dyDescent="0.2">
      <c r="D1966">
        <v>3200</v>
      </c>
    </row>
    <row r="1967" spans="4:4" x14ac:dyDescent="0.2">
      <c r="D1967">
        <v>2500</v>
      </c>
    </row>
    <row r="1968" spans="4:4" x14ac:dyDescent="0.2">
      <c r="D1968">
        <v>315</v>
      </c>
    </row>
    <row r="1969" spans="4:4" x14ac:dyDescent="0.2">
      <c r="D1969">
        <v>500</v>
      </c>
    </row>
    <row r="1970" spans="4:4" x14ac:dyDescent="0.2">
      <c r="D1970">
        <v>1000</v>
      </c>
    </row>
    <row r="1971" spans="4:4" x14ac:dyDescent="0.2">
      <c r="D1971">
        <v>900</v>
      </c>
    </row>
    <row r="1972" spans="4:4" x14ac:dyDescent="0.2">
      <c r="D1972">
        <v>2000</v>
      </c>
    </row>
    <row r="1973" spans="4:4" x14ac:dyDescent="0.2">
      <c r="D1973">
        <v>1000</v>
      </c>
    </row>
    <row r="1974" spans="4:4" x14ac:dyDescent="0.2">
      <c r="D1974">
        <v>1000</v>
      </c>
    </row>
    <row r="1975" spans="4:4" x14ac:dyDescent="0.2">
      <c r="D1975">
        <v>5000</v>
      </c>
    </row>
    <row r="1976" spans="4:4" x14ac:dyDescent="0.2">
      <c r="D1976">
        <v>2000</v>
      </c>
    </row>
    <row r="1977" spans="4:4" x14ac:dyDescent="0.2">
      <c r="D1977">
        <v>1500</v>
      </c>
    </row>
    <row r="1978" spans="4:4" x14ac:dyDescent="0.2">
      <c r="D1978">
        <v>500</v>
      </c>
    </row>
    <row r="1979" spans="4:4" x14ac:dyDescent="0.2">
      <c r="D1979">
        <v>3000</v>
      </c>
    </row>
    <row r="1980" spans="4:4" x14ac:dyDescent="0.2">
      <c r="D1980">
        <v>5800</v>
      </c>
    </row>
    <row r="1981" spans="4:4" x14ac:dyDescent="0.2">
      <c r="D1981">
        <v>10000</v>
      </c>
    </row>
    <row r="1982" spans="4:4" x14ac:dyDescent="0.2">
      <c r="D1982">
        <v>100</v>
      </c>
    </row>
    <row r="1983" spans="4:4" x14ac:dyDescent="0.2">
      <c r="D1983">
        <v>600</v>
      </c>
    </row>
    <row r="1984" spans="4:4" x14ac:dyDescent="0.2">
      <c r="D1984">
        <v>1500</v>
      </c>
    </row>
    <row r="1985" spans="4:4" x14ac:dyDescent="0.2">
      <c r="D1985">
        <v>500</v>
      </c>
    </row>
    <row r="1986" spans="4:4" x14ac:dyDescent="0.2">
      <c r="D1986">
        <v>900</v>
      </c>
    </row>
    <row r="1987" spans="4:4" x14ac:dyDescent="0.2">
      <c r="D1987">
        <v>1500</v>
      </c>
    </row>
    <row r="1988" spans="4:4" x14ac:dyDescent="0.2">
      <c r="D1988">
        <v>1000</v>
      </c>
    </row>
    <row r="1989" spans="4:4" x14ac:dyDescent="0.2">
      <c r="D1989">
        <v>3000</v>
      </c>
    </row>
    <row r="1990" spans="4:4" x14ac:dyDescent="0.2">
      <c r="D1990">
        <v>3000</v>
      </c>
    </row>
    <row r="1991" spans="4:4" x14ac:dyDescent="0.2">
      <c r="D1991">
        <v>3400</v>
      </c>
    </row>
    <row r="1992" spans="4:4" x14ac:dyDescent="0.2">
      <c r="D1992">
        <v>7500</v>
      </c>
    </row>
    <row r="1993" spans="4:4" x14ac:dyDescent="0.2">
      <c r="D1993">
        <v>500</v>
      </c>
    </row>
    <row r="1994" spans="4:4" x14ac:dyDescent="0.2">
      <c r="D1994">
        <v>200</v>
      </c>
    </row>
    <row r="1995" spans="4:4" x14ac:dyDescent="0.2">
      <c r="D1995">
        <v>4000</v>
      </c>
    </row>
    <row r="1996" spans="4:4" x14ac:dyDescent="0.2">
      <c r="D1996">
        <v>5000</v>
      </c>
    </row>
    <row r="1997" spans="4:4" x14ac:dyDescent="0.2">
      <c r="D1997">
        <v>700</v>
      </c>
    </row>
    <row r="1998" spans="4:4" x14ac:dyDescent="0.2">
      <c r="D1998">
        <v>2000</v>
      </c>
    </row>
    <row r="1999" spans="4:4" x14ac:dyDescent="0.2">
      <c r="D1999">
        <v>3000</v>
      </c>
    </row>
    <row r="2000" spans="4:4" x14ac:dyDescent="0.2">
      <c r="D2000">
        <v>1600</v>
      </c>
    </row>
    <row r="2001" spans="4:4" x14ac:dyDescent="0.2">
      <c r="D2001">
        <v>2600</v>
      </c>
    </row>
    <row r="2002" spans="4:4" x14ac:dyDescent="0.2">
      <c r="D2002">
        <v>1100</v>
      </c>
    </row>
    <row r="2003" spans="4:4" x14ac:dyDescent="0.2">
      <c r="D2003">
        <v>2500</v>
      </c>
    </row>
    <row r="2004" spans="4:4" x14ac:dyDescent="0.2">
      <c r="D2004">
        <v>1000</v>
      </c>
    </row>
    <row r="2005" spans="4:4" x14ac:dyDescent="0.2">
      <c r="D2005">
        <v>500</v>
      </c>
    </row>
    <row r="2006" spans="4:4" x14ac:dyDescent="0.2">
      <c r="D2006">
        <v>10</v>
      </c>
    </row>
    <row r="2007" spans="4:4" x14ac:dyDescent="0.2">
      <c r="D2007">
        <v>2000</v>
      </c>
    </row>
    <row r="2008" spans="4:4" x14ac:dyDescent="0.2">
      <c r="D2008">
        <v>4000</v>
      </c>
    </row>
    <row r="2009" spans="4:4" x14ac:dyDescent="0.2">
      <c r="D2009">
        <v>1500</v>
      </c>
    </row>
    <row r="2010" spans="4:4" x14ac:dyDescent="0.2">
      <c r="D2010">
        <v>3000</v>
      </c>
    </row>
    <row r="2011" spans="4:4" x14ac:dyDescent="0.2">
      <c r="D2011">
        <v>250</v>
      </c>
    </row>
    <row r="2012" spans="4:4" x14ac:dyDescent="0.2">
      <c r="D2012">
        <v>3000</v>
      </c>
    </row>
    <row r="2013" spans="4:4" x14ac:dyDescent="0.2">
      <c r="D2013">
        <v>550</v>
      </c>
    </row>
    <row r="2014" spans="4:4" x14ac:dyDescent="0.2">
      <c r="D2014">
        <v>800</v>
      </c>
    </row>
    <row r="2015" spans="4:4" x14ac:dyDescent="0.2">
      <c r="D2015">
        <v>1960</v>
      </c>
    </row>
    <row r="2016" spans="4:4" x14ac:dyDescent="0.2">
      <c r="D2016">
        <v>1000</v>
      </c>
    </row>
    <row r="2017" spans="4:4" x14ac:dyDescent="0.2">
      <c r="D2017">
        <v>2500</v>
      </c>
    </row>
    <row r="2018" spans="4:4" x14ac:dyDescent="0.2">
      <c r="D2018">
        <v>5000</v>
      </c>
    </row>
    <row r="2019" spans="4:4" x14ac:dyDescent="0.2">
      <c r="D2019">
        <v>1250</v>
      </c>
    </row>
    <row r="2020" spans="4:4" x14ac:dyDescent="0.2">
      <c r="D2020">
        <v>2500</v>
      </c>
    </row>
    <row r="2021" spans="4:4" x14ac:dyDescent="0.2">
      <c r="D2021">
        <v>2500</v>
      </c>
    </row>
    <row r="2022" spans="4:4" x14ac:dyDescent="0.2">
      <c r="D2022">
        <v>2500</v>
      </c>
    </row>
    <row r="2023" spans="4:4" x14ac:dyDescent="0.2">
      <c r="D2023">
        <v>740</v>
      </c>
    </row>
    <row r="2024" spans="4:4" x14ac:dyDescent="0.2">
      <c r="D2024">
        <v>2000</v>
      </c>
    </row>
    <row r="2025" spans="4:4" x14ac:dyDescent="0.2">
      <c r="D2025">
        <v>1000</v>
      </c>
    </row>
    <row r="2026" spans="4:4" x14ac:dyDescent="0.2">
      <c r="D2026">
        <v>10500</v>
      </c>
    </row>
    <row r="2027" spans="4:4" x14ac:dyDescent="0.2">
      <c r="D2027">
        <v>3000</v>
      </c>
    </row>
    <row r="2028" spans="4:4" x14ac:dyDescent="0.2">
      <c r="D2028">
        <v>1000</v>
      </c>
    </row>
    <row r="2029" spans="4:4" x14ac:dyDescent="0.2">
      <c r="D2029">
        <v>2500</v>
      </c>
    </row>
    <row r="2030" spans="4:4" x14ac:dyDescent="0.2">
      <c r="D2030">
        <v>3000</v>
      </c>
    </row>
    <row r="2031" spans="4:4" x14ac:dyDescent="0.2">
      <c r="D2031">
        <v>3000</v>
      </c>
    </row>
    <row r="2032" spans="4:4" x14ac:dyDescent="0.2">
      <c r="D2032">
        <v>4000</v>
      </c>
    </row>
    <row r="2033" spans="4:4" x14ac:dyDescent="0.2">
      <c r="D2033">
        <v>2000</v>
      </c>
    </row>
    <row r="2034" spans="4:4" x14ac:dyDescent="0.2">
      <c r="D2034">
        <v>40000</v>
      </c>
    </row>
    <row r="2035" spans="4:4" x14ac:dyDescent="0.2">
      <c r="D2035">
        <v>750</v>
      </c>
    </row>
    <row r="2036" spans="4:4" x14ac:dyDescent="0.2">
      <c r="D2036">
        <v>500</v>
      </c>
    </row>
    <row r="2037" spans="4:4" x14ac:dyDescent="0.2">
      <c r="D2037">
        <v>500</v>
      </c>
    </row>
    <row r="2038" spans="4:4" x14ac:dyDescent="0.2">
      <c r="D2038">
        <v>300</v>
      </c>
    </row>
    <row r="2039" spans="4:4" x14ac:dyDescent="0.2">
      <c r="D2039">
        <v>2000</v>
      </c>
    </row>
    <row r="2040" spans="4:4" x14ac:dyDescent="0.2">
      <c r="D2040">
        <v>1500</v>
      </c>
    </row>
    <row r="2041" spans="4:4" x14ac:dyDescent="0.2">
      <c r="D2041">
        <v>5000</v>
      </c>
    </row>
    <row r="2042" spans="4:4" x14ac:dyDescent="0.2">
      <c r="D2042">
        <v>5000</v>
      </c>
    </row>
    <row r="2043" spans="4:4" x14ac:dyDescent="0.2">
      <c r="D2043">
        <v>2000</v>
      </c>
    </row>
    <row r="2044" spans="4:4" x14ac:dyDescent="0.2">
      <c r="D2044">
        <v>1500</v>
      </c>
    </row>
    <row r="2045" spans="4:4" x14ac:dyDescent="0.2">
      <c r="D2045">
        <v>3000</v>
      </c>
    </row>
    <row r="2046" spans="4:4" x14ac:dyDescent="0.2">
      <c r="D2046">
        <v>250</v>
      </c>
    </row>
    <row r="2047" spans="4:4" x14ac:dyDescent="0.2">
      <c r="D2047">
        <v>3000</v>
      </c>
    </row>
    <row r="2048" spans="4:4" x14ac:dyDescent="0.2">
      <c r="D2048">
        <v>8000</v>
      </c>
    </row>
    <row r="2049" spans="4:4" x14ac:dyDescent="0.2">
      <c r="D2049">
        <v>225</v>
      </c>
    </row>
    <row r="2050" spans="4:4" x14ac:dyDescent="0.2">
      <c r="D2050">
        <v>800</v>
      </c>
    </row>
    <row r="2051" spans="4:4" x14ac:dyDescent="0.2">
      <c r="D2051">
        <v>620</v>
      </c>
    </row>
    <row r="2052" spans="4:4" x14ac:dyDescent="0.2">
      <c r="D2052">
        <v>1200</v>
      </c>
    </row>
    <row r="2053" spans="4:4" x14ac:dyDescent="0.2">
      <c r="D2053">
        <v>3000</v>
      </c>
    </row>
    <row r="2054" spans="4:4" x14ac:dyDescent="0.2">
      <c r="D2054">
        <v>1000</v>
      </c>
    </row>
    <row r="2055" spans="4:4" x14ac:dyDescent="0.2">
      <c r="D2055">
        <v>1000</v>
      </c>
    </row>
    <row r="2056" spans="4:4" x14ac:dyDescent="0.2">
      <c r="D2056">
        <v>220</v>
      </c>
    </row>
    <row r="2057" spans="4:4" x14ac:dyDescent="0.2">
      <c r="D2057">
        <v>3500</v>
      </c>
    </row>
    <row r="2058" spans="4:4" x14ac:dyDescent="0.2">
      <c r="D2058">
        <v>3000</v>
      </c>
    </row>
    <row r="2059" spans="4:4" x14ac:dyDescent="0.2">
      <c r="D2059">
        <v>4000</v>
      </c>
    </row>
    <row r="2060" spans="4:4" x14ac:dyDescent="0.2">
      <c r="D2060">
        <v>4500</v>
      </c>
    </row>
    <row r="2061" spans="4:4" x14ac:dyDescent="0.2">
      <c r="D2061">
        <v>50</v>
      </c>
    </row>
    <row r="2062" spans="4:4" x14ac:dyDescent="0.2">
      <c r="D2062">
        <v>800</v>
      </c>
    </row>
    <row r="2063" spans="4:4" x14ac:dyDescent="0.2">
      <c r="D2063">
        <v>12000</v>
      </c>
    </row>
    <row r="2064" spans="4:4" x14ac:dyDescent="0.2">
      <c r="D2064">
        <v>2000</v>
      </c>
    </row>
    <row r="2065" spans="4:4" x14ac:dyDescent="0.2">
      <c r="D2065">
        <v>2000</v>
      </c>
    </row>
    <row r="2066" spans="4:4" x14ac:dyDescent="0.2">
      <c r="D2066">
        <v>3000</v>
      </c>
    </row>
    <row r="2067" spans="4:4" x14ac:dyDescent="0.2">
      <c r="D2067">
        <v>1000</v>
      </c>
    </row>
    <row r="2068" spans="4:4" x14ac:dyDescent="0.2">
      <c r="D2068">
        <v>3000</v>
      </c>
    </row>
    <row r="2069" spans="4:4" x14ac:dyDescent="0.2">
      <c r="D2069">
        <v>3500</v>
      </c>
    </row>
    <row r="2070" spans="4:4" x14ac:dyDescent="0.2">
      <c r="D2070">
        <v>750</v>
      </c>
    </row>
    <row r="2071" spans="4:4" x14ac:dyDescent="0.2">
      <c r="D2071">
        <v>5000</v>
      </c>
    </row>
    <row r="2072" spans="4:4" x14ac:dyDescent="0.2">
      <c r="D2072">
        <v>350</v>
      </c>
    </row>
    <row r="2073" spans="4:4" x14ac:dyDescent="0.2">
      <c r="D2073">
        <v>5000</v>
      </c>
    </row>
    <row r="2074" spans="4:4" x14ac:dyDescent="0.2">
      <c r="D2074">
        <v>3000</v>
      </c>
    </row>
    <row r="2075" spans="4:4" x14ac:dyDescent="0.2">
      <c r="D2075">
        <v>3000</v>
      </c>
    </row>
    <row r="2076" spans="4:4" x14ac:dyDescent="0.2">
      <c r="D2076">
        <v>1500</v>
      </c>
    </row>
    <row r="2077" spans="4:4" x14ac:dyDescent="0.2">
      <c r="D2077">
        <v>40000</v>
      </c>
    </row>
    <row r="2078" spans="4:4" x14ac:dyDescent="0.2">
      <c r="D2078">
        <v>1000</v>
      </c>
    </row>
    <row r="2079" spans="4:4" x14ac:dyDescent="0.2">
      <c r="D2079">
        <v>333</v>
      </c>
    </row>
    <row r="2080" spans="4:4" x14ac:dyDescent="0.2">
      <c r="D2080">
        <v>3500</v>
      </c>
    </row>
    <row r="2081" spans="4:4" x14ac:dyDescent="0.2">
      <c r="D2081">
        <v>4000</v>
      </c>
    </row>
    <row r="2082" spans="4:4" x14ac:dyDescent="0.2">
      <c r="D2082">
        <v>2000</v>
      </c>
    </row>
    <row r="2083" spans="4:4" x14ac:dyDescent="0.2">
      <c r="D2083">
        <v>2000</v>
      </c>
    </row>
    <row r="2084" spans="4:4" x14ac:dyDescent="0.2">
      <c r="D2084">
        <v>5000</v>
      </c>
    </row>
    <row r="2085" spans="4:4" x14ac:dyDescent="0.2">
      <c r="D2085">
        <v>2500</v>
      </c>
    </row>
    <row r="2086" spans="4:4" x14ac:dyDescent="0.2">
      <c r="D2086">
        <v>500</v>
      </c>
    </row>
    <row r="2087" spans="4:4" x14ac:dyDescent="0.2">
      <c r="D2087">
        <v>1500</v>
      </c>
    </row>
    <row r="2088" spans="4:4" x14ac:dyDescent="0.2">
      <c r="D2088">
        <v>3000</v>
      </c>
    </row>
    <row r="2089" spans="4:4" x14ac:dyDescent="0.2">
      <c r="D2089">
        <v>1050</v>
      </c>
    </row>
    <row r="2090" spans="4:4" x14ac:dyDescent="0.2">
      <c r="D2090">
        <v>300</v>
      </c>
    </row>
    <row r="2091" spans="4:4" x14ac:dyDescent="0.2">
      <c r="D2091">
        <v>2827</v>
      </c>
    </row>
    <row r="2092" spans="4:4" x14ac:dyDescent="0.2">
      <c r="D2092">
        <v>1500</v>
      </c>
    </row>
    <row r="2093" spans="4:4" x14ac:dyDescent="0.2">
      <c r="D2093">
        <v>1000</v>
      </c>
    </row>
    <row r="2094" spans="4:4" x14ac:dyDescent="0.2">
      <c r="D2094">
        <v>700</v>
      </c>
    </row>
    <row r="2095" spans="4:4" x14ac:dyDescent="0.2">
      <c r="D2095">
        <v>1000</v>
      </c>
    </row>
    <row r="2096" spans="4:4" x14ac:dyDescent="0.2">
      <c r="D2096">
        <v>1300</v>
      </c>
    </row>
    <row r="2097" spans="4:4" x14ac:dyDescent="0.2">
      <c r="D2097">
        <v>500</v>
      </c>
    </row>
    <row r="2098" spans="4:4" x14ac:dyDescent="0.2">
      <c r="D2098">
        <v>7500</v>
      </c>
    </row>
    <row r="2099" spans="4:4" x14ac:dyDescent="0.2">
      <c r="D2099">
        <v>2000</v>
      </c>
    </row>
    <row r="2100" spans="4:4" x14ac:dyDescent="0.2">
      <c r="D2100">
        <v>10000</v>
      </c>
    </row>
    <row r="2101" spans="4:4" x14ac:dyDescent="0.2">
      <c r="D2101">
        <v>3500</v>
      </c>
    </row>
    <row r="2102" spans="4:4" x14ac:dyDescent="0.2">
      <c r="D2102">
        <v>800</v>
      </c>
    </row>
    <row r="2103" spans="4:4" x14ac:dyDescent="0.2">
      <c r="D2103">
        <v>4000</v>
      </c>
    </row>
    <row r="2104" spans="4:4" x14ac:dyDescent="0.2">
      <c r="D2104">
        <v>500</v>
      </c>
    </row>
    <row r="2105" spans="4:4" x14ac:dyDescent="0.2">
      <c r="D2105">
        <v>200</v>
      </c>
    </row>
    <row r="2106" spans="4:4" x14ac:dyDescent="0.2">
      <c r="D2106">
        <v>3300</v>
      </c>
    </row>
    <row r="2107" spans="4:4" x14ac:dyDescent="0.2">
      <c r="D2107">
        <v>5000</v>
      </c>
    </row>
    <row r="2108" spans="4:4" x14ac:dyDescent="0.2">
      <c r="D2108">
        <v>1500</v>
      </c>
    </row>
    <row r="2109" spans="4:4" x14ac:dyDescent="0.2">
      <c r="D2109">
        <v>4500</v>
      </c>
    </row>
    <row r="2110" spans="4:4" x14ac:dyDescent="0.2">
      <c r="D2110">
        <v>4300</v>
      </c>
    </row>
    <row r="2111" spans="4:4" x14ac:dyDescent="0.2">
      <c r="D2111">
        <v>300</v>
      </c>
    </row>
    <row r="2112" spans="4:4" x14ac:dyDescent="0.2">
      <c r="D2112">
        <v>850</v>
      </c>
    </row>
    <row r="2113" spans="4:4" x14ac:dyDescent="0.2">
      <c r="D2113">
        <v>2000</v>
      </c>
    </row>
    <row r="2114" spans="4:4" x14ac:dyDescent="0.2">
      <c r="D2114">
        <v>5000</v>
      </c>
    </row>
    <row r="2115" spans="4:4" x14ac:dyDescent="0.2">
      <c r="D2115">
        <v>500</v>
      </c>
    </row>
    <row r="2116" spans="4:4" x14ac:dyDescent="0.2">
      <c r="D2116">
        <v>6000</v>
      </c>
    </row>
    <row r="2117" spans="4:4" x14ac:dyDescent="0.2">
      <c r="D2117">
        <v>1000</v>
      </c>
    </row>
    <row r="2118" spans="4:4" x14ac:dyDescent="0.2">
      <c r="D2118">
        <v>500</v>
      </c>
    </row>
    <row r="2119" spans="4:4" x14ac:dyDescent="0.2">
      <c r="D2119">
        <v>5000</v>
      </c>
    </row>
    <row r="2120" spans="4:4" x14ac:dyDescent="0.2">
      <c r="D2120">
        <v>2500</v>
      </c>
    </row>
    <row r="2121" spans="4:4" x14ac:dyDescent="0.2">
      <c r="D2121">
        <v>550</v>
      </c>
    </row>
    <row r="2122" spans="4:4" x14ac:dyDescent="0.2">
      <c r="D2122">
        <v>4500</v>
      </c>
    </row>
    <row r="2123" spans="4:4" x14ac:dyDescent="0.2">
      <c r="D2123">
        <v>3500</v>
      </c>
    </row>
    <row r="2124" spans="4:4" x14ac:dyDescent="0.2">
      <c r="D2124">
        <v>1500</v>
      </c>
    </row>
    <row r="2125" spans="4:4" x14ac:dyDescent="0.2">
      <c r="D2125">
        <v>4000</v>
      </c>
    </row>
    <row r="2126" spans="4:4" x14ac:dyDescent="0.2">
      <c r="D2126">
        <v>5000</v>
      </c>
    </row>
    <row r="2127" spans="4:4" x14ac:dyDescent="0.2">
      <c r="D2127">
        <v>500</v>
      </c>
    </row>
    <row r="2128" spans="4:4" x14ac:dyDescent="0.2">
      <c r="D2128">
        <v>1250</v>
      </c>
    </row>
    <row r="2129" spans="4:4" x14ac:dyDescent="0.2">
      <c r="D2129">
        <v>5000</v>
      </c>
    </row>
    <row r="2130" spans="4:4" x14ac:dyDescent="0.2">
      <c r="D2130">
        <v>1500</v>
      </c>
    </row>
    <row r="2131" spans="4:4" x14ac:dyDescent="0.2">
      <c r="D2131">
        <v>7000</v>
      </c>
    </row>
    <row r="2132" spans="4:4" x14ac:dyDescent="0.2">
      <c r="D2132">
        <v>10000</v>
      </c>
    </row>
    <row r="2133" spans="4:4" x14ac:dyDescent="0.2">
      <c r="D2133">
        <v>2000</v>
      </c>
    </row>
    <row r="2134" spans="4:4" x14ac:dyDescent="0.2">
      <c r="D2134">
        <v>4000</v>
      </c>
    </row>
    <row r="2135" spans="4:4" x14ac:dyDescent="0.2">
      <c r="D2135">
        <v>1100</v>
      </c>
    </row>
    <row r="2136" spans="4:4" x14ac:dyDescent="0.2">
      <c r="D2136">
        <v>2000</v>
      </c>
    </row>
    <row r="2137" spans="4:4" x14ac:dyDescent="0.2">
      <c r="D2137">
        <v>1000</v>
      </c>
    </row>
    <row r="2138" spans="4:4" x14ac:dyDescent="0.2">
      <c r="D2138">
        <v>5000</v>
      </c>
    </row>
    <row r="2139" spans="4:4" x14ac:dyDescent="0.2">
      <c r="D2139">
        <v>5000</v>
      </c>
    </row>
    <row r="2140" spans="4:4" x14ac:dyDescent="0.2">
      <c r="D2140">
        <v>2500</v>
      </c>
    </row>
    <row r="2141" spans="4:4" x14ac:dyDescent="0.2">
      <c r="D2141">
        <v>2000</v>
      </c>
    </row>
    <row r="2142" spans="4:4" x14ac:dyDescent="0.2">
      <c r="D2142">
        <v>8000</v>
      </c>
    </row>
    <row r="2143" spans="4:4" x14ac:dyDescent="0.2">
      <c r="D2143">
        <v>2000</v>
      </c>
    </row>
    <row r="2144" spans="4:4" x14ac:dyDescent="0.2">
      <c r="D2144">
        <v>2400</v>
      </c>
    </row>
    <row r="2145" spans="4:4" x14ac:dyDescent="0.2">
      <c r="D2145">
        <v>15000</v>
      </c>
    </row>
    <row r="2146" spans="4:4" x14ac:dyDescent="0.2">
      <c r="D2146">
        <v>2500</v>
      </c>
    </row>
    <row r="2147" spans="4:4" x14ac:dyDescent="0.2">
      <c r="D2147">
        <v>4500</v>
      </c>
    </row>
    <row r="2148" spans="4:4" x14ac:dyDescent="0.2">
      <c r="D2148">
        <v>2000</v>
      </c>
    </row>
    <row r="2149" spans="4:4" x14ac:dyDescent="0.2">
      <c r="D2149">
        <v>1200</v>
      </c>
    </row>
    <row r="2150" spans="4:4" x14ac:dyDescent="0.2">
      <c r="D2150">
        <v>1000</v>
      </c>
    </row>
    <row r="2151" spans="4:4" x14ac:dyDescent="0.2">
      <c r="D2151">
        <v>2000</v>
      </c>
    </row>
    <row r="2152" spans="4:4" x14ac:dyDescent="0.2">
      <c r="D2152">
        <v>6000</v>
      </c>
    </row>
    <row r="2153" spans="4:4" x14ac:dyDescent="0.2">
      <c r="D2153">
        <v>350</v>
      </c>
    </row>
    <row r="2154" spans="4:4" x14ac:dyDescent="0.2">
      <c r="D2154">
        <v>1000</v>
      </c>
    </row>
    <row r="2155" spans="4:4" x14ac:dyDescent="0.2">
      <c r="D2155">
        <v>2000</v>
      </c>
    </row>
    <row r="2156" spans="4:4" x14ac:dyDescent="0.2">
      <c r="D2156">
        <v>1500</v>
      </c>
    </row>
    <row r="2157" spans="4:4" x14ac:dyDescent="0.2">
      <c r="D2157">
        <v>250</v>
      </c>
    </row>
    <row r="2158" spans="4:4" x14ac:dyDescent="0.2">
      <c r="D2158">
        <v>2000</v>
      </c>
    </row>
    <row r="2159" spans="4:4" x14ac:dyDescent="0.2">
      <c r="D2159">
        <v>2100</v>
      </c>
    </row>
    <row r="2160" spans="4:4" x14ac:dyDescent="0.2">
      <c r="D2160">
        <v>1500</v>
      </c>
    </row>
    <row r="2161" spans="4:4" x14ac:dyDescent="0.2">
      <c r="D2161">
        <v>1000</v>
      </c>
    </row>
    <row r="2162" spans="4:4" x14ac:dyDescent="0.2">
      <c r="D2162">
        <v>1500</v>
      </c>
    </row>
    <row r="2163" spans="4:4" x14ac:dyDescent="0.2">
      <c r="D2163">
        <v>2000</v>
      </c>
    </row>
    <row r="2164" spans="4:4" x14ac:dyDescent="0.2">
      <c r="D2164">
        <v>250</v>
      </c>
    </row>
    <row r="2165" spans="4:4" x14ac:dyDescent="0.2">
      <c r="D2165">
        <v>1000</v>
      </c>
    </row>
    <row r="2166" spans="4:4" x14ac:dyDescent="0.2">
      <c r="D2166">
        <v>300</v>
      </c>
    </row>
    <row r="2167" spans="4:4" x14ac:dyDescent="0.2">
      <c r="D2167">
        <v>3500</v>
      </c>
    </row>
    <row r="2168" spans="4:4" x14ac:dyDescent="0.2">
      <c r="D2168">
        <v>5000</v>
      </c>
    </row>
    <row r="2169" spans="4:4" x14ac:dyDescent="0.2">
      <c r="D2169">
        <v>2500</v>
      </c>
    </row>
    <row r="2170" spans="4:4" x14ac:dyDescent="0.2">
      <c r="D2170">
        <v>250</v>
      </c>
    </row>
    <row r="2171" spans="4:4" x14ac:dyDescent="0.2">
      <c r="D2171">
        <v>5000</v>
      </c>
    </row>
    <row r="2172" spans="4:4" x14ac:dyDescent="0.2">
      <c r="D2172">
        <v>600</v>
      </c>
    </row>
    <row r="2173" spans="4:4" x14ac:dyDescent="0.2">
      <c r="D2173">
        <v>3000</v>
      </c>
    </row>
    <row r="2174" spans="4:4" x14ac:dyDescent="0.2">
      <c r="D2174">
        <v>5000</v>
      </c>
    </row>
    <row r="2175" spans="4:4" x14ac:dyDescent="0.2">
      <c r="D2175">
        <v>500</v>
      </c>
    </row>
    <row r="2176" spans="4:4" x14ac:dyDescent="0.2">
      <c r="D2176">
        <v>100</v>
      </c>
    </row>
    <row r="2177" spans="4:4" x14ac:dyDescent="0.2">
      <c r="D2177">
        <v>500</v>
      </c>
    </row>
    <row r="2178" spans="4:4" x14ac:dyDescent="0.2">
      <c r="D2178">
        <v>1200</v>
      </c>
    </row>
    <row r="2179" spans="4:4" x14ac:dyDescent="0.2">
      <c r="D2179">
        <v>1200</v>
      </c>
    </row>
    <row r="2180" spans="4:4" x14ac:dyDescent="0.2">
      <c r="D2180">
        <v>3000</v>
      </c>
    </row>
    <row r="2181" spans="4:4" x14ac:dyDescent="0.2">
      <c r="D2181">
        <v>200</v>
      </c>
    </row>
    <row r="2182" spans="4:4" x14ac:dyDescent="0.2">
      <c r="D2182">
        <v>800</v>
      </c>
    </row>
    <row r="2183" spans="4:4" x14ac:dyDescent="0.2">
      <c r="D2183">
        <v>2000</v>
      </c>
    </row>
    <row r="2184" spans="4:4" x14ac:dyDescent="0.2">
      <c r="D2184">
        <v>100000</v>
      </c>
    </row>
    <row r="2185" spans="4:4" x14ac:dyDescent="0.2">
      <c r="D2185">
        <v>2000</v>
      </c>
    </row>
    <row r="2186" spans="4:4" x14ac:dyDescent="0.2">
      <c r="D218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789EF-0C4B-1B46-9CC9-487B71C2FA5C}">
  <dimension ref="A1:B15"/>
  <sheetViews>
    <sheetView workbookViewId="0">
      <selection activeCell="A2" sqref="A2"/>
    </sheetView>
  </sheetViews>
  <sheetFormatPr baseColWidth="10" defaultRowHeight="15" x14ac:dyDescent="0.2"/>
  <cols>
    <col min="1" max="1" width="15.6640625" bestFit="1" customWidth="1"/>
  </cols>
  <sheetData>
    <row r="1" spans="1:2" x14ac:dyDescent="0.2">
      <c r="A1" s="17" t="s">
        <v>8398</v>
      </c>
      <c r="B1" s="17"/>
    </row>
    <row r="2" spans="1:2" x14ac:dyDescent="0.2">
      <c r="A2" s="15"/>
      <c r="B2" s="15"/>
    </row>
    <row r="3" spans="1:2" x14ac:dyDescent="0.2">
      <c r="A3" s="15" t="s">
        <v>8385</v>
      </c>
      <c r="B3" s="15">
        <v>9866.9857254004583</v>
      </c>
    </row>
    <row r="4" spans="1:2" x14ac:dyDescent="0.2">
      <c r="A4" s="15" t="s">
        <v>8384</v>
      </c>
      <c r="B4" s="15">
        <v>464.7662753507783</v>
      </c>
    </row>
    <row r="5" spans="1:2" x14ac:dyDescent="0.2">
      <c r="A5" s="15" t="s">
        <v>8386</v>
      </c>
      <c r="B5" s="15">
        <v>3500</v>
      </c>
    </row>
    <row r="6" spans="1:2" x14ac:dyDescent="0.2">
      <c r="A6" s="15" t="s">
        <v>8387</v>
      </c>
      <c r="B6" s="15">
        <v>2000</v>
      </c>
    </row>
    <row r="7" spans="1:2" x14ac:dyDescent="0.2">
      <c r="A7" s="15" t="s">
        <v>8388</v>
      </c>
      <c r="B7" s="15">
        <v>21725.02713892451</v>
      </c>
    </row>
    <row r="8" spans="1:2" x14ac:dyDescent="0.2">
      <c r="A8" s="15" t="s">
        <v>8389</v>
      </c>
      <c r="B8" s="15">
        <v>471976804.18700653</v>
      </c>
    </row>
    <row r="9" spans="1:2" x14ac:dyDescent="0.2">
      <c r="A9" s="15" t="s">
        <v>8390</v>
      </c>
      <c r="B9" s="15">
        <v>89.496897443379552</v>
      </c>
    </row>
    <row r="10" spans="1:2" x14ac:dyDescent="0.2">
      <c r="A10" s="15" t="s">
        <v>8391</v>
      </c>
      <c r="B10" s="15">
        <v>7.6045053407721044</v>
      </c>
    </row>
    <row r="11" spans="1:2" x14ac:dyDescent="0.2">
      <c r="A11" s="15" t="s">
        <v>8392</v>
      </c>
      <c r="B11" s="15">
        <v>399999</v>
      </c>
    </row>
    <row r="12" spans="1:2" x14ac:dyDescent="0.2">
      <c r="A12" s="15" t="s">
        <v>8393</v>
      </c>
      <c r="B12" s="15">
        <v>1</v>
      </c>
    </row>
    <row r="13" spans="1:2" x14ac:dyDescent="0.2">
      <c r="A13" s="15" t="s">
        <v>8394</v>
      </c>
      <c r="B13" s="15">
        <v>400000</v>
      </c>
    </row>
    <row r="14" spans="1:2" x14ac:dyDescent="0.2">
      <c r="A14" s="15" t="s">
        <v>8395</v>
      </c>
      <c r="B14" s="15">
        <v>21559363.810000002</v>
      </c>
    </row>
    <row r="15" spans="1:2" ht="16" thickBot="1" x14ac:dyDescent="0.25">
      <c r="A15" s="16" t="s">
        <v>8396</v>
      </c>
      <c r="B15" s="16">
        <v>2185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60A6-73E1-EA44-9A0A-06C49477772E}">
  <dimension ref="A1:B15"/>
  <sheetViews>
    <sheetView workbookViewId="0">
      <selection activeCell="B5" sqref="B5"/>
    </sheetView>
  </sheetViews>
  <sheetFormatPr baseColWidth="10" defaultRowHeight="15" x14ac:dyDescent="0.2"/>
  <cols>
    <col min="1" max="1" width="15.6640625" bestFit="1" customWidth="1"/>
  </cols>
  <sheetData>
    <row r="1" spans="1:2" x14ac:dyDescent="0.2">
      <c r="A1" s="17" t="s">
        <v>8399</v>
      </c>
      <c r="B1" s="17"/>
    </row>
    <row r="2" spans="1:2" x14ac:dyDescent="0.2">
      <c r="A2" s="15"/>
      <c r="B2" s="15"/>
    </row>
    <row r="3" spans="1:2" x14ac:dyDescent="0.2">
      <c r="A3" s="15" t="s">
        <v>8385</v>
      </c>
      <c r="B3" s="15">
        <v>60556.391503267972</v>
      </c>
    </row>
    <row r="4" spans="1:2" x14ac:dyDescent="0.2">
      <c r="A4" s="15" t="s">
        <v>8384</v>
      </c>
      <c r="B4" s="15">
        <v>10695.720446118596</v>
      </c>
    </row>
    <row r="5" spans="1:2" x14ac:dyDescent="0.2">
      <c r="A5" s="15" t="s">
        <v>8386</v>
      </c>
      <c r="B5" s="15">
        <v>8000</v>
      </c>
    </row>
    <row r="6" spans="1:2" x14ac:dyDescent="0.2">
      <c r="A6" s="15" t="s">
        <v>8387</v>
      </c>
      <c r="B6" s="15">
        <v>5000</v>
      </c>
    </row>
    <row r="7" spans="1:2" x14ac:dyDescent="0.2">
      <c r="A7" s="15" t="s">
        <v>8388</v>
      </c>
      <c r="B7" s="15">
        <v>418365.39874626894</v>
      </c>
    </row>
    <row r="8" spans="1:2" x14ac:dyDescent="0.2">
      <c r="A8" s="15" t="s">
        <v>8389</v>
      </c>
      <c r="B8" s="15">
        <v>175029606868.1246</v>
      </c>
    </row>
    <row r="9" spans="1:2" x14ac:dyDescent="0.2">
      <c r="A9" s="15" t="s">
        <v>8390</v>
      </c>
      <c r="B9" s="15">
        <v>334.86107028096433</v>
      </c>
    </row>
    <row r="10" spans="1:2" x14ac:dyDescent="0.2">
      <c r="A10" s="15" t="s">
        <v>8391</v>
      </c>
      <c r="B10" s="15">
        <v>16.949325759690925</v>
      </c>
    </row>
    <row r="11" spans="1:2" x14ac:dyDescent="0.2">
      <c r="A11" s="15" t="s">
        <v>8392</v>
      </c>
      <c r="B11" s="15">
        <v>9999998</v>
      </c>
    </row>
    <row r="12" spans="1:2" x14ac:dyDescent="0.2">
      <c r="A12" s="15" t="s">
        <v>8393</v>
      </c>
      <c r="B12" s="15">
        <v>2</v>
      </c>
    </row>
    <row r="13" spans="1:2" x14ac:dyDescent="0.2">
      <c r="A13" s="15" t="s">
        <v>8394</v>
      </c>
      <c r="B13" s="15">
        <v>10000000</v>
      </c>
    </row>
    <row r="14" spans="1:2" x14ac:dyDescent="0.2">
      <c r="A14" s="15" t="s">
        <v>8395</v>
      </c>
      <c r="B14" s="15">
        <v>92651279</v>
      </c>
    </row>
    <row r="15" spans="1:2" ht="16" thickBot="1" x14ac:dyDescent="0.25">
      <c r="A15" s="16" t="s">
        <v>8396</v>
      </c>
      <c r="B15" s="16">
        <v>1530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C2FB2-82DF-A14C-A081-9528B3CCA7E4}">
  <dimension ref="A2:E9"/>
  <sheetViews>
    <sheetView workbookViewId="0">
      <selection activeCell="D49" sqref="D49"/>
    </sheetView>
  </sheetViews>
  <sheetFormatPr baseColWidth="10" defaultRowHeight="15" x14ac:dyDescent="0.2"/>
  <cols>
    <col min="1" max="1" width="12.1640625" bestFit="1" customWidth="1"/>
    <col min="2" max="2" width="22.33203125" bestFit="1" customWidth="1"/>
    <col min="3" max="3" width="12.83203125" bestFit="1" customWidth="1"/>
    <col min="4" max="4" width="12.5" bestFit="1" customWidth="1"/>
    <col min="5" max="5" width="16" bestFit="1" customWidth="1"/>
    <col min="6" max="10" width="12.1640625" bestFit="1" customWidth="1"/>
    <col min="11" max="11" width="7.1640625" bestFit="1" customWidth="1"/>
    <col min="12" max="14" width="12.1640625" bestFit="1" customWidth="1"/>
    <col min="15" max="15" width="5.1640625" bestFit="1" customWidth="1"/>
    <col min="16" max="16" width="9.1640625" bestFit="1" customWidth="1"/>
    <col min="17" max="18" width="12.1640625" bestFit="1" customWidth="1"/>
    <col min="19" max="19" width="7.1640625" bestFit="1" customWidth="1"/>
    <col min="20" max="20" width="10.1640625" bestFit="1" customWidth="1"/>
    <col min="21" max="22" width="9.1640625" bestFit="1" customWidth="1"/>
    <col min="23" max="23" width="10.1640625" bestFit="1" customWidth="1"/>
    <col min="24" max="25" width="12.1640625" bestFit="1" customWidth="1"/>
    <col min="26" max="26" width="7.1640625" bestFit="1" customWidth="1"/>
    <col min="27" max="27" width="9.1640625" bestFit="1" customWidth="1"/>
    <col min="28" max="29" width="12.1640625" bestFit="1" customWidth="1"/>
    <col min="30" max="30" width="11.1640625" bestFit="1" customWidth="1"/>
    <col min="31" max="31" width="8.1640625" bestFit="1" customWidth="1"/>
    <col min="32" max="34" width="12.1640625" bestFit="1" customWidth="1"/>
    <col min="35" max="35" width="9.1640625" bestFit="1" customWidth="1"/>
    <col min="36" max="37" width="12.1640625" bestFit="1" customWidth="1"/>
    <col min="38" max="38" width="6.1640625" bestFit="1" customWidth="1"/>
    <col min="39" max="39" width="12.1640625" bestFit="1" customWidth="1"/>
    <col min="40" max="40" width="9.1640625" bestFit="1" customWidth="1"/>
    <col min="41" max="41" width="12.1640625" bestFit="1" customWidth="1"/>
    <col min="42" max="42" width="6.1640625" bestFit="1" customWidth="1"/>
    <col min="43" max="43" width="9.1640625" bestFit="1" customWidth="1"/>
    <col min="44" max="45" width="12.1640625" bestFit="1" customWidth="1"/>
    <col min="46" max="46" width="8.1640625" bestFit="1" customWidth="1"/>
    <col min="47" max="48" width="12.1640625" bestFit="1" customWidth="1"/>
    <col min="49" max="49" width="9.1640625" bestFit="1" customWidth="1"/>
    <col min="50" max="50" width="12.1640625" bestFit="1" customWidth="1"/>
    <col min="51" max="51" width="7.1640625" bestFit="1" customWidth="1"/>
    <col min="52" max="54" width="12.1640625" bestFit="1" customWidth="1"/>
    <col min="55" max="55" width="11.1640625" bestFit="1" customWidth="1"/>
    <col min="56" max="57" width="12.1640625" bestFit="1" customWidth="1"/>
    <col min="58" max="58" width="6.1640625" bestFit="1" customWidth="1"/>
    <col min="59" max="61" width="12.1640625" bestFit="1" customWidth="1"/>
    <col min="62" max="62" width="7.1640625" bestFit="1" customWidth="1"/>
    <col min="63" max="63" width="6.1640625" bestFit="1" customWidth="1"/>
    <col min="64" max="64" width="4.1640625" bestFit="1" customWidth="1"/>
    <col min="65" max="65" width="12.1640625" bestFit="1" customWidth="1"/>
    <col min="66" max="66" width="7.1640625" bestFit="1" customWidth="1"/>
    <col min="67" max="68" width="12.1640625" bestFit="1" customWidth="1"/>
    <col min="69" max="69" width="10.1640625" bestFit="1" customWidth="1"/>
    <col min="70" max="71" width="12.1640625" bestFit="1" customWidth="1"/>
    <col min="72" max="72" width="6.1640625" bestFit="1" customWidth="1"/>
    <col min="73" max="73" width="12.1640625" bestFit="1" customWidth="1"/>
    <col min="74" max="74" width="8.1640625" bestFit="1" customWidth="1"/>
    <col min="75" max="76" width="12.1640625" bestFit="1" customWidth="1"/>
    <col min="77" max="77" width="7.1640625" bestFit="1" customWidth="1"/>
    <col min="78" max="78" width="6.1640625" bestFit="1" customWidth="1"/>
    <col min="79" max="79" width="12.1640625" bestFit="1" customWidth="1"/>
    <col min="80" max="81" width="8.1640625" bestFit="1" customWidth="1"/>
    <col min="82" max="82" width="9.1640625" bestFit="1" customWidth="1"/>
    <col min="83" max="83" width="6.1640625" bestFit="1" customWidth="1"/>
    <col min="84" max="87" width="12.1640625" bestFit="1" customWidth="1"/>
    <col min="88" max="88" width="7.1640625" bestFit="1" customWidth="1"/>
    <col min="89" max="89" width="6.1640625" bestFit="1" customWidth="1"/>
    <col min="90" max="91" width="12.1640625" bestFit="1" customWidth="1"/>
    <col min="92" max="92" width="7.1640625" bestFit="1" customWidth="1"/>
    <col min="93" max="94" width="12.1640625" bestFit="1" customWidth="1"/>
    <col min="95" max="95" width="8.1640625" bestFit="1" customWidth="1"/>
    <col min="96" max="102" width="12.1640625" bestFit="1" customWidth="1"/>
    <col min="103" max="103" width="11.1640625" bestFit="1" customWidth="1"/>
    <col min="104" max="109" width="12.1640625" bestFit="1" customWidth="1"/>
    <col min="110" max="110" width="9.1640625" bestFit="1" customWidth="1"/>
    <col min="111" max="113" width="12.1640625" bestFit="1" customWidth="1"/>
    <col min="114" max="114" width="5.1640625" bestFit="1" customWidth="1"/>
    <col min="115" max="116" width="12.1640625" bestFit="1" customWidth="1"/>
    <col min="117" max="117" width="8.1640625" bestFit="1" customWidth="1"/>
    <col min="118" max="118" width="7.1640625" bestFit="1" customWidth="1"/>
    <col min="119" max="120" width="12.1640625" bestFit="1" customWidth="1"/>
    <col min="121" max="121" width="6.1640625" bestFit="1" customWidth="1"/>
    <col min="122" max="122" width="11.1640625" bestFit="1" customWidth="1"/>
    <col min="123" max="123" width="8.1640625" bestFit="1" customWidth="1"/>
    <col min="124" max="124" width="9.1640625" bestFit="1" customWidth="1"/>
    <col min="125" max="127" width="12.1640625" bestFit="1" customWidth="1"/>
    <col min="128" max="128" width="10.1640625" bestFit="1" customWidth="1"/>
    <col min="129" max="131" width="12.1640625" bestFit="1" customWidth="1"/>
    <col min="132" max="132" width="5.1640625" bestFit="1" customWidth="1"/>
    <col min="133" max="133" width="6.1640625" bestFit="1" customWidth="1"/>
    <col min="134" max="135" width="12.1640625" bestFit="1" customWidth="1"/>
    <col min="136" max="137" width="8.1640625" bestFit="1" customWidth="1"/>
    <col min="138" max="139" width="12.1640625" bestFit="1" customWidth="1"/>
    <col min="140" max="140" width="9.1640625" bestFit="1" customWidth="1"/>
    <col min="141" max="141" width="6.1640625" bestFit="1" customWidth="1"/>
    <col min="142" max="142" width="11.1640625" bestFit="1" customWidth="1"/>
    <col min="143" max="145" width="12.1640625" bestFit="1" customWidth="1"/>
    <col min="146" max="146" width="7.1640625" bestFit="1" customWidth="1"/>
    <col min="147" max="147" width="8.1640625" bestFit="1" customWidth="1"/>
    <col min="148" max="148" width="6.1640625" bestFit="1" customWidth="1"/>
    <col min="149" max="152" width="12.1640625" bestFit="1" customWidth="1"/>
    <col min="153" max="153" width="8.1640625" bestFit="1" customWidth="1"/>
    <col min="154" max="155" width="12.1640625" bestFit="1" customWidth="1"/>
    <col min="156" max="156" width="11.1640625" bestFit="1" customWidth="1"/>
    <col min="157" max="157" width="12.1640625" bestFit="1" customWidth="1"/>
    <col min="158" max="158" width="7.1640625" bestFit="1" customWidth="1"/>
    <col min="159" max="159" width="12.1640625" bestFit="1" customWidth="1"/>
    <col min="160" max="160" width="11.1640625" bestFit="1" customWidth="1"/>
    <col min="161" max="162" width="12.1640625" bestFit="1" customWidth="1"/>
    <col min="163" max="163" width="6.1640625" bestFit="1" customWidth="1"/>
    <col min="164" max="167" width="12.1640625" bestFit="1" customWidth="1"/>
    <col min="168" max="169" width="8.1640625" bestFit="1" customWidth="1"/>
    <col min="170" max="170" width="12.1640625" bestFit="1" customWidth="1"/>
    <col min="171" max="171" width="9.1640625" bestFit="1" customWidth="1"/>
    <col min="172" max="172" width="12.1640625" bestFit="1" customWidth="1"/>
    <col min="173" max="173" width="6.1640625" bestFit="1" customWidth="1"/>
    <col min="174" max="174" width="12.1640625" bestFit="1" customWidth="1"/>
    <col min="175" max="175" width="6.1640625" bestFit="1" customWidth="1"/>
    <col min="176" max="177" width="12.1640625" bestFit="1" customWidth="1"/>
    <col min="178" max="178" width="7.1640625" bestFit="1" customWidth="1"/>
    <col min="179" max="179" width="5.1640625" bestFit="1" customWidth="1"/>
    <col min="180" max="180" width="12.1640625" bestFit="1" customWidth="1"/>
    <col min="181" max="181" width="8.1640625" bestFit="1" customWidth="1"/>
    <col min="182" max="183" width="7.1640625" bestFit="1" customWidth="1"/>
    <col min="184" max="184" width="6.1640625" bestFit="1" customWidth="1"/>
    <col min="185" max="186" width="12.1640625" bestFit="1" customWidth="1"/>
    <col min="187" max="187" width="8.1640625" bestFit="1" customWidth="1"/>
    <col min="188" max="189" width="7.1640625" bestFit="1" customWidth="1"/>
    <col min="190" max="190" width="8.1640625" bestFit="1" customWidth="1"/>
    <col min="191" max="191" width="12.1640625" bestFit="1" customWidth="1"/>
    <col min="192" max="192" width="7.1640625" bestFit="1" customWidth="1"/>
    <col min="193" max="193" width="5.1640625" bestFit="1" customWidth="1"/>
    <col min="194" max="195" width="9.1640625" bestFit="1" customWidth="1"/>
    <col min="196" max="196" width="10.1640625" bestFit="1" customWidth="1"/>
    <col min="197" max="197" width="6.1640625" bestFit="1" customWidth="1"/>
    <col min="198" max="198" width="8.1640625" bestFit="1" customWidth="1"/>
    <col min="199" max="200" width="12.1640625" bestFit="1" customWidth="1"/>
    <col min="201" max="201" width="8.1640625" bestFit="1" customWidth="1"/>
    <col min="202" max="202" width="7.1640625" bestFit="1" customWidth="1"/>
    <col min="203" max="204" width="12.1640625" bestFit="1" customWidth="1"/>
    <col min="205" max="205" width="4.1640625" bestFit="1" customWidth="1"/>
    <col min="206" max="210" width="12.1640625" bestFit="1" customWidth="1"/>
    <col min="211" max="211" width="8.1640625" bestFit="1" customWidth="1"/>
    <col min="212" max="212" width="12.1640625" bestFit="1" customWidth="1"/>
    <col min="213" max="213" width="9.1640625" bestFit="1" customWidth="1"/>
    <col min="214" max="214" width="5.1640625" bestFit="1" customWidth="1"/>
    <col min="215" max="219" width="12.1640625" bestFit="1" customWidth="1"/>
    <col min="220" max="221" width="6.1640625" bestFit="1" customWidth="1"/>
    <col min="222" max="222" width="7.1640625" bestFit="1" customWidth="1"/>
    <col min="223" max="233" width="12.1640625" bestFit="1" customWidth="1"/>
    <col min="234" max="234" width="8.1640625" bestFit="1" customWidth="1"/>
    <col min="235" max="236" width="12.1640625" bestFit="1" customWidth="1"/>
    <col min="237" max="238" width="7.1640625" bestFit="1" customWidth="1"/>
    <col min="239" max="239" width="5.1640625" bestFit="1" customWidth="1"/>
    <col min="240" max="244" width="12.1640625" bestFit="1" customWidth="1"/>
    <col min="245" max="245" width="7.1640625" bestFit="1" customWidth="1"/>
    <col min="246" max="246" width="12.1640625" bestFit="1" customWidth="1"/>
    <col min="247" max="247" width="6.1640625" bestFit="1" customWidth="1"/>
    <col min="248" max="248" width="8.1640625" bestFit="1" customWidth="1"/>
    <col min="249" max="252" width="12.1640625" bestFit="1" customWidth="1"/>
    <col min="253" max="253" width="7.1640625" bestFit="1" customWidth="1"/>
    <col min="254" max="254" width="12.1640625" bestFit="1" customWidth="1"/>
    <col min="255" max="255" width="7.1640625" bestFit="1" customWidth="1"/>
    <col min="256" max="256" width="8.1640625" bestFit="1" customWidth="1"/>
    <col min="257" max="258" width="12.1640625" bestFit="1" customWidth="1"/>
    <col min="259" max="259" width="8.1640625" bestFit="1" customWidth="1"/>
    <col min="260" max="261" width="12.1640625" bestFit="1" customWidth="1"/>
    <col min="262" max="262" width="5.1640625" bestFit="1" customWidth="1"/>
    <col min="263" max="263" width="6.1640625" bestFit="1" customWidth="1"/>
    <col min="264" max="264" width="7.1640625" bestFit="1" customWidth="1"/>
    <col min="265" max="265" width="4.1640625" bestFit="1" customWidth="1"/>
    <col min="266" max="267" width="12.1640625" bestFit="1" customWidth="1"/>
    <col min="268" max="268" width="8.1640625" bestFit="1" customWidth="1"/>
    <col min="269" max="270" width="12.1640625" bestFit="1" customWidth="1"/>
    <col min="271" max="271" width="8.1640625" bestFit="1" customWidth="1"/>
    <col min="272" max="272" width="12.1640625" bestFit="1" customWidth="1"/>
    <col min="273" max="273" width="7.1640625" bestFit="1" customWidth="1"/>
    <col min="274" max="274" width="6.1640625" bestFit="1" customWidth="1"/>
    <col min="275" max="275" width="11.1640625" bestFit="1" customWidth="1"/>
    <col min="276" max="276" width="7.1640625" bestFit="1" customWidth="1"/>
    <col min="277" max="278" width="12.1640625" bestFit="1" customWidth="1"/>
    <col min="279" max="279" width="9.1640625" bestFit="1" customWidth="1"/>
    <col min="280" max="282" width="12.1640625" bestFit="1" customWidth="1"/>
    <col min="283" max="283" width="9.1640625" bestFit="1" customWidth="1"/>
    <col min="284" max="285" width="12.1640625" bestFit="1" customWidth="1"/>
    <col min="286" max="286" width="7.1640625" bestFit="1" customWidth="1"/>
    <col min="287" max="287" width="5.1640625" bestFit="1" customWidth="1"/>
    <col min="288" max="290" width="12.1640625" bestFit="1" customWidth="1"/>
    <col min="291" max="294" width="7.1640625" bestFit="1" customWidth="1"/>
    <col min="295" max="295" width="5.1640625" bestFit="1" customWidth="1"/>
    <col min="296" max="297" width="12.1640625" bestFit="1" customWidth="1"/>
    <col min="298" max="299" width="6.1640625" bestFit="1" customWidth="1"/>
    <col min="300" max="301" width="8.1640625" bestFit="1" customWidth="1"/>
    <col min="302" max="302" width="7.1640625" bestFit="1" customWidth="1"/>
    <col min="303" max="303" width="5.1640625" bestFit="1" customWidth="1"/>
    <col min="304" max="304" width="7.1640625" bestFit="1" customWidth="1"/>
    <col min="305" max="305" width="12.1640625" bestFit="1" customWidth="1"/>
    <col min="306" max="307" width="6.1640625" bestFit="1" customWidth="1"/>
    <col min="308" max="310" width="12.1640625" bestFit="1" customWidth="1"/>
    <col min="311" max="312" width="7.1640625" bestFit="1" customWidth="1"/>
    <col min="313" max="313" width="12.1640625" bestFit="1" customWidth="1"/>
    <col min="314" max="314" width="8.1640625" bestFit="1" customWidth="1"/>
    <col min="315" max="315" width="6.1640625" bestFit="1" customWidth="1"/>
    <col min="316" max="316" width="5.1640625" bestFit="1" customWidth="1"/>
    <col min="317" max="317" width="7.1640625" bestFit="1" customWidth="1"/>
    <col min="318" max="318" width="6.1640625" bestFit="1" customWidth="1"/>
    <col min="319" max="319" width="12.1640625" bestFit="1" customWidth="1"/>
    <col min="320" max="320" width="5.1640625" bestFit="1" customWidth="1"/>
    <col min="321" max="321" width="12.1640625" bestFit="1" customWidth="1"/>
    <col min="322" max="322" width="6.1640625" bestFit="1" customWidth="1"/>
    <col min="323" max="323" width="8.1640625" bestFit="1" customWidth="1"/>
    <col min="324" max="324" width="5.1640625" bestFit="1" customWidth="1"/>
    <col min="325" max="327" width="12.1640625" bestFit="1" customWidth="1"/>
    <col min="328" max="328" width="7.1640625" bestFit="1" customWidth="1"/>
    <col min="329" max="329" width="6.1640625" bestFit="1" customWidth="1"/>
    <col min="330" max="330" width="8.1640625" bestFit="1" customWidth="1"/>
    <col min="331" max="331" width="12.1640625" bestFit="1" customWidth="1"/>
    <col min="332" max="332" width="8.1640625" bestFit="1" customWidth="1"/>
    <col min="333" max="333" width="6.1640625" bestFit="1" customWidth="1"/>
    <col min="334" max="339" width="12.1640625" bestFit="1" customWidth="1"/>
    <col min="340" max="340" width="8.1640625" bestFit="1" customWidth="1"/>
    <col min="341" max="342" width="12.1640625" bestFit="1" customWidth="1"/>
    <col min="343" max="343" width="5.1640625" bestFit="1" customWidth="1"/>
    <col min="344" max="344" width="6.1640625" bestFit="1" customWidth="1"/>
    <col min="345" max="346" width="12.1640625" bestFit="1" customWidth="1"/>
    <col min="347" max="347" width="10.1640625" bestFit="1" customWidth="1"/>
    <col min="348" max="348" width="6.1640625" bestFit="1" customWidth="1"/>
    <col min="349" max="350" width="12.1640625" bestFit="1" customWidth="1"/>
    <col min="351" max="353" width="6.1640625" bestFit="1" customWidth="1"/>
    <col min="354" max="354" width="12.1640625" bestFit="1" customWidth="1"/>
    <col min="355" max="355" width="8.1640625" bestFit="1" customWidth="1"/>
    <col min="356" max="358" width="12.1640625" bestFit="1" customWidth="1"/>
    <col min="359" max="359" width="8.1640625" bestFit="1" customWidth="1"/>
    <col min="360" max="360" width="6.1640625" bestFit="1" customWidth="1"/>
    <col min="361" max="362" width="12.1640625" bestFit="1" customWidth="1"/>
    <col min="363" max="363" width="6.1640625" bestFit="1" customWidth="1"/>
    <col min="364" max="365" width="12.1640625" bestFit="1" customWidth="1"/>
    <col min="366" max="366" width="6.1640625" bestFit="1" customWidth="1"/>
    <col min="367" max="371" width="12.1640625" bestFit="1" customWidth="1"/>
    <col min="372" max="372" width="10.1640625" bestFit="1" customWidth="1"/>
    <col min="373" max="374" width="6.1640625" bestFit="1" customWidth="1"/>
    <col min="375" max="375" width="12.1640625" bestFit="1" customWidth="1"/>
    <col min="376" max="376" width="5.1640625" bestFit="1" customWidth="1"/>
    <col min="377" max="377" width="8.1640625" bestFit="1" customWidth="1"/>
    <col min="378" max="378" width="6.1640625" bestFit="1" customWidth="1"/>
    <col min="379" max="379" width="12.1640625" bestFit="1" customWidth="1"/>
    <col min="380" max="381" width="7.1640625" bestFit="1" customWidth="1"/>
    <col min="382" max="382" width="5.1640625" bestFit="1" customWidth="1"/>
    <col min="383" max="385" width="12.1640625" bestFit="1" customWidth="1"/>
    <col min="386" max="386" width="7.1640625" bestFit="1" customWidth="1"/>
    <col min="387" max="387" width="12.1640625" bestFit="1" customWidth="1"/>
    <col min="388" max="388" width="6.1640625" bestFit="1" customWidth="1"/>
    <col min="389" max="390" width="7.1640625" bestFit="1" customWidth="1"/>
    <col min="391" max="391" width="5.1640625" bestFit="1" customWidth="1"/>
    <col min="392" max="392" width="8.1640625" bestFit="1" customWidth="1"/>
    <col min="393" max="395" width="12.1640625" bestFit="1" customWidth="1"/>
    <col min="396" max="396" width="7.1640625" bestFit="1" customWidth="1"/>
    <col min="397" max="401" width="12.1640625" bestFit="1" customWidth="1"/>
    <col min="402" max="402" width="5.1640625" bestFit="1" customWidth="1"/>
    <col min="403" max="404" width="12.1640625" bestFit="1" customWidth="1"/>
    <col min="405" max="405" width="7.1640625" bestFit="1" customWidth="1"/>
    <col min="406" max="406" width="6.1640625" bestFit="1" customWidth="1"/>
    <col min="407" max="407" width="12.1640625" bestFit="1" customWidth="1"/>
    <col min="408" max="409" width="7.1640625" bestFit="1" customWidth="1"/>
    <col min="410" max="410" width="12.1640625" bestFit="1" customWidth="1"/>
    <col min="411" max="411" width="5.1640625" bestFit="1" customWidth="1"/>
    <col min="412" max="412" width="7.1640625" bestFit="1" customWidth="1"/>
    <col min="413" max="414" width="12.1640625" bestFit="1" customWidth="1"/>
    <col min="415" max="415" width="6.1640625" bestFit="1" customWidth="1"/>
    <col min="416" max="421" width="12.1640625" bestFit="1" customWidth="1"/>
    <col min="422" max="422" width="4.1640625" bestFit="1" customWidth="1"/>
    <col min="423" max="427" width="12.1640625" bestFit="1" customWidth="1"/>
    <col min="428" max="428" width="6.1640625" bestFit="1" customWidth="1"/>
    <col min="429" max="429" width="9.1640625" bestFit="1" customWidth="1"/>
    <col min="430" max="430" width="7.1640625" bestFit="1" customWidth="1"/>
    <col min="431" max="432" width="12.1640625" bestFit="1" customWidth="1"/>
    <col min="433" max="433" width="6.1640625" bestFit="1" customWidth="1"/>
    <col min="434" max="434" width="12.1640625" bestFit="1" customWidth="1"/>
    <col min="435" max="435" width="10.1640625" bestFit="1" customWidth="1"/>
    <col min="436" max="436" width="6.1640625" bestFit="1" customWidth="1"/>
    <col min="437" max="437" width="7.1640625" bestFit="1" customWidth="1"/>
    <col min="438" max="438" width="12.1640625" bestFit="1" customWidth="1"/>
    <col min="439" max="439" width="6.1640625" bestFit="1" customWidth="1"/>
    <col min="440" max="440" width="7.1640625" bestFit="1" customWidth="1"/>
    <col min="441" max="441" width="8.1640625" bestFit="1" customWidth="1"/>
    <col min="442" max="442" width="12.1640625" bestFit="1" customWidth="1"/>
    <col min="443" max="443" width="8.1640625" bestFit="1" customWidth="1"/>
    <col min="444" max="444" width="12.1640625" bestFit="1" customWidth="1"/>
    <col min="445" max="445" width="4.1640625" bestFit="1" customWidth="1"/>
    <col min="446" max="446" width="12.1640625" bestFit="1" customWidth="1"/>
    <col min="447" max="447" width="6.1640625" bestFit="1" customWidth="1"/>
    <col min="448" max="448" width="10.1640625" bestFit="1" customWidth="1"/>
    <col min="449" max="450" width="7.1640625" bestFit="1" customWidth="1"/>
    <col min="451" max="451" width="8.1640625" bestFit="1" customWidth="1"/>
    <col min="452" max="452" width="12.1640625" bestFit="1" customWidth="1"/>
    <col min="453" max="453" width="7.1640625" bestFit="1" customWidth="1"/>
    <col min="454" max="455" width="6.1640625" bestFit="1" customWidth="1"/>
    <col min="456" max="456" width="12.1640625" bestFit="1" customWidth="1"/>
    <col min="457" max="457" width="8.1640625" bestFit="1" customWidth="1"/>
    <col min="458" max="458" width="12.1640625" bestFit="1" customWidth="1"/>
    <col min="459" max="459" width="5.1640625" bestFit="1" customWidth="1"/>
    <col min="460" max="460" width="7.1640625" bestFit="1" customWidth="1"/>
    <col min="461" max="461" width="9.1640625" bestFit="1" customWidth="1"/>
    <col min="462" max="465" width="12.1640625" bestFit="1" customWidth="1"/>
    <col min="466" max="466" width="9.1640625" bestFit="1" customWidth="1"/>
    <col min="467" max="468" width="12.1640625" bestFit="1" customWidth="1"/>
    <col min="469" max="469" width="7.1640625" bestFit="1" customWidth="1"/>
    <col min="470" max="471" width="12.1640625" bestFit="1" customWidth="1"/>
    <col min="472" max="472" width="7.1640625" bestFit="1" customWidth="1"/>
    <col min="473" max="473" width="8.1640625" bestFit="1" customWidth="1"/>
    <col min="474" max="476" width="12.1640625" bestFit="1" customWidth="1"/>
    <col min="477" max="477" width="7.1640625" bestFit="1" customWidth="1"/>
    <col min="478" max="480" width="12.1640625" bestFit="1" customWidth="1"/>
    <col min="481" max="481" width="6.1640625" bestFit="1" customWidth="1"/>
    <col min="482" max="482" width="12.1640625" bestFit="1" customWidth="1"/>
    <col min="483" max="483" width="6.1640625" bestFit="1" customWidth="1"/>
    <col min="484" max="484" width="4.1640625" bestFit="1" customWidth="1"/>
    <col min="485" max="485" width="7.1640625" bestFit="1" customWidth="1"/>
    <col min="486" max="486" width="5.1640625" bestFit="1" customWidth="1"/>
    <col min="487" max="488" width="12.1640625" bestFit="1" customWidth="1"/>
    <col min="489" max="489" width="8.1640625" bestFit="1" customWidth="1"/>
    <col min="490" max="493" width="12.1640625" bestFit="1" customWidth="1"/>
    <col min="494" max="494" width="7.1640625" bestFit="1" customWidth="1"/>
    <col min="495" max="496" width="12.1640625" bestFit="1" customWidth="1"/>
    <col min="497" max="498" width="8.1640625" bestFit="1" customWidth="1"/>
    <col min="499" max="499" width="12.1640625" bestFit="1" customWidth="1"/>
    <col min="500" max="500" width="8.1640625" bestFit="1" customWidth="1"/>
    <col min="501" max="501" width="12.1640625" bestFit="1" customWidth="1"/>
    <col min="502" max="502" width="8.1640625" bestFit="1" customWidth="1"/>
    <col min="503" max="503" width="7.1640625" bestFit="1" customWidth="1"/>
    <col min="504" max="505" width="6.1640625" bestFit="1" customWidth="1"/>
    <col min="506" max="506" width="12.1640625" bestFit="1" customWidth="1"/>
    <col min="507" max="509" width="6.1640625" bestFit="1" customWidth="1"/>
    <col min="510" max="510" width="12.1640625" bestFit="1" customWidth="1"/>
    <col min="511" max="511" width="6.1640625" bestFit="1" customWidth="1"/>
    <col min="512" max="512" width="12.1640625" bestFit="1" customWidth="1"/>
    <col min="513" max="516" width="8.1640625" bestFit="1" customWidth="1"/>
    <col min="517" max="517" width="6.1640625" bestFit="1" customWidth="1"/>
    <col min="518" max="518" width="12.1640625" bestFit="1" customWidth="1"/>
    <col min="519" max="519" width="8.1640625" bestFit="1" customWidth="1"/>
    <col min="520" max="520" width="12.1640625" bestFit="1" customWidth="1"/>
    <col min="521" max="521" width="6.1640625" bestFit="1" customWidth="1"/>
    <col min="522" max="522" width="12.1640625" bestFit="1" customWidth="1"/>
    <col min="523" max="524" width="7.1640625" bestFit="1" customWidth="1"/>
    <col min="525" max="525" width="12.1640625" bestFit="1" customWidth="1"/>
    <col min="526" max="526" width="5.1640625" bestFit="1" customWidth="1"/>
    <col min="527" max="527" width="10.1640625" bestFit="1" customWidth="1"/>
    <col min="528" max="528" width="6.1640625" bestFit="1" customWidth="1"/>
    <col min="529" max="530" width="12.1640625" bestFit="1" customWidth="1"/>
    <col min="531" max="533" width="6.1640625" bestFit="1" customWidth="1"/>
    <col min="534" max="534" width="10.1640625" bestFit="1" customWidth="1"/>
    <col min="535" max="535" width="12.1640625" bestFit="1" customWidth="1"/>
    <col min="536" max="536" width="7.1640625" bestFit="1" customWidth="1"/>
    <col min="537" max="537" width="12.1640625" bestFit="1" customWidth="1"/>
    <col min="538" max="538" width="8.1640625" bestFit="1" customWidth="1"/>
    <col min="539" max="540" width="6.1640625" bestFit="1" customWidth="1"/>
    <col min="541" max="541" width="5.1640625" bestFit="1" customWidth="1"/>
    <col min="542" max="542" width="9.1640625" bestFit="1" customWidth="1"/>
    <col min="543" max="543" width="12.1640625" bestFit="1" customWidth="1"/>
    <col min="544" max="544" width="7.1640625" bestFit="1" customWidth="1"/>
    <col min="545" max="545" width="6.1640625" bestFit="1" customWidth="1"/>
    <col min="546" max="546" width="5.1640625" bestFit="1" customWidth="1"/>
    <col min="547" max="547" width="6.1640625" bestFit="1" customWidth="1"/>
    <col min="548" max="548" width="8.1640625" bestFit="1" customWidth="1"/>
    <col min="549" max="549" width="7.1640625" bestFit="1" customWidth="1"/>
    <col min="550" max="550" width="12.1640625" bestFit="1" customWidth="1"/>
    <col min="551" max="551" width="7.1640625" bestFit="1" customWidth="1"/>
    <col min="552" max="552" width="12.1640625" bestFit="1" customWidth="1"/>
    <col min="553" max="553" width="5.1640625" bestFit="1" customWidth="1"/>
    <col min="554" max="554" width="6.1640625" bestFit="1" customWidth="1"/>
    <col min="555" max="555" width="12.1640625" bestFit="1" customWidth="1"/>
    <col min="556" max="556" width="5.1640625" bestFit="1" customWidth="1"/>
    <col min="557" max="558" width="12.1640625" bestFit="1" customWidth="1"/>
    <col min="559" max="559" width="6.1640625" bestFit="1" customWidth="1"/>
    <col min="560" max="560" width="5.1640625" bestFit="1" customWidth="1"/>
    <col min="561" max="561" width="8.1640625" bestFit="1" customWidth="1"/>
    <col min="562" max="564" width="12.1640625" bestFit="1" customWidth="1"/>
    <col min="565" max="565" width="7.1640625" bestFit="1" customWidth="1"/>
    <col min="566" max="566" width="5.1640625" bestFit="1" customWidth="1"/>
    <col min="567" max="568" width="12.1640625" bestFit="1" customWidth="1"/>
    <col min="569" max="569" width="6.1640625" bestFit="1" customWidth="1"/>
    <col min="570" max="570" width="7.1640625" bestFit="1" customWidth="1"/>
    <col min="571" max="571" width="5.1640625" bestFit="1" customWidth="1"/>
    <col min="572" max="572" width="7.1640625" bestFit="1" customWidth="1"/>
    <col min="573" max="573" width="12.1640625" bestFit="1" customWidth="1"/>
    <col min="574" max="574" width="8.1640625" bestFit="1" customWidth="1"/>
    <col min="575" max="576" width="6.1640625" bestFit="1" customWidth="1"/>
    <col min="577" max="577" width="5.1640625" bestFit="1" customWidth="1"/>
    <col min="578" max="579" width="12.1640625" bestFit="1" customWidth="1"/>
    <col min="580" max="580" width="5.1640625" bestFit="1" customWidth="1"/>
    <col min="581" max="581" width="10.1640625" bestFit="1" customWidth="1"/>
    <col min="582" max="582" width="12.1640625" bestFit="1" customWidth="1"/>
    <col min="583" max="583" width="7.1640625" bestFit="1" customWidth="1"/>
    <col min="584" max="584" width="12.1640625" bestFit="1" customWidth="1"/>
    <col min="585" max="585" width="7.1640625" bestFit="1" customWidth="1"/>
    <col min="586" max="586" width="8.1640625" bestFit="1" customWidth="1"/>
    <col min="587" max="587" width="7.1640625" bestFit="1" customWidth="1"/>
    <col min="588" max="588" width="12.1640625" bestFit="1" customWidth="1"/>
    <col min="589" max="589" width="8.1640625" bestFit="1" customWidth="1"/>
    <col min="590" max="591" width="12.1640625" bestFit="1" customWidth="1"/>
    <col min="592" max="592" width="9.1640625" bestFit="1" customWidth="1"/>
    <col min="593" max="594" width="12.1640625" bestFit="1" customWidth="1"/>
    <col min="595" max="595" width="8.1640625" bestFit="1" customWidth="1"/>
    <col min="596" max="597" width="7.1640625" bestFit="1" customWidth="1"/>
    <col min="598" max="600" width="12.1640625" bestFit="1" customWidth="1"/>
    <col min="601" max="602" width="6.1640625" bestFit="1" customWidth="1"/>
    <col min="603" max="603" width="12.1640625" bestFit="1" customWidth="1"/>
    <col min="604" max="604" width="5.1640625" bestFit="1" customWidth="1"/>
    <col min="605" max="605" width="6.1640625" bestFit="1" customWidth="1"/>
    <col min="606" max="606" width="12.1640625" bestFit="1" customWidth="1"/>
    <col min="607" max="607" width="6.1640625" bestFit="1" customWidth="1"/>
    <col min="608" max="608" width="12.1640625" bestFit="1" customWidth="1"/>
    <col min="609" max="609" width="5.1640625" bestFit="1" customWidth="1"/>
    <col min="610" max="610" width="6.1640625" bestFit="1" customWidth="1"/>
    <col min="611" max="613" width="12.1640625" bestFit="1" customWidth="1"/>
    <col min="614" max="614" width="8.1640625" bestFit="1" customWidth="1"/>
    <col min="615" max="615" width="12.1640625" bestFit="1" customWidth="1"/>
    <col min="616" max="617" width="8.1640625" bestFit="1" customWidth="1"/>
    <col min="618" max="618" width="12.1640625" bestFit="1" customWidth="1"/>
    <col min="619" max="619" width="6.1640625" bestFit="1" customWidth="1"/>
    <col min="620" max="621" width="7.1640625" bestFit="1" customWidth="1"/>
    <col min="622" max="622" width="6.1640625" bestFit="1" customWidth="1"/>
    <col min="623" max="623" width="12.1640625" bestFit="1" customWidth="1"/>
    <col min="624" max="624" width="7.1640625" bestFit="1" customWidth="1"/>
    <col min="625" max="626" width="12.1640625" bestFit="1" customWidth="1"/>
    <col min="627" max="627" width="6.1640625" bestFit="1" customWidth="1"/>
    <col min="628" max="628" width="7.1640625" bestFit="1" customWidth="1"/>
    <col min="629" max="629" width="12.1640625" bestFit="1" customWidth="1"/>
    <col min="630" max="630" width="7.1640625" bestFit="1" customWidth="1"/>
    <col min="631" max="631" width="12.1640625" bestFit="1" customWidth="1"/>
    <col min="632" max="633" width="6.1640625" bestFit="1" customWidth="1"/>
    <col min="634" max="635" width="12.1640625" bestFit="1" customWidth="1"/>
    <col min="636" max="636" width="8.1640625" bestFit="1" customWidth="1"/>
    <col min="637" max="637" width="12.1640625" bestFit="1" customWidth="1"/>
    <col min="638" max="638" width="5.1640625" bestFit="1" customWidth="1"/>
    <col min="639" max="640" width="7.1640625" bestFit="1" customWidth="1"/>
    <col min="641" max="641" width="12.1640625" bestFit="1" customWidth="1"/>
    <col min="642" max="642" width="8.1640625" bestFit="1" customWidth="1"/>
    <col min="643" max="646" width="12.1640625" bestFit="1" customWidth="1"/>
    <col min="647" max="647" width="8.1640625" bestFit="1" customWidth="1"/>
    <col min="648" max="648" width="12.1640625" bestFit="1" customWidth="1"/>
    <col min="649" max="649" width="6.1640625" bestFit="1" customWidth="1"/>
    <col min="650" max="650" width="12.1640625" bestFit="1" customWidth="1"/>
    <col min="651" max="651" width="8.1640625" bestFit="1" customWidth="1"/>
    <col min="652" max="653" width="12.1640625" bestFit="1" customWidth="1"/>
    <col min="654" max="654" width="5.1640625" bestFit="1" customWidth="1"/>
    <col min="655" max="655" width="12.1640625" bestFit="1" customWidth="1"/>
    <col min="656" max="656" width="6.1640625" bestFit="1" customWidth="1"/>
    <col min="657" max="657" width="12.1640625" bestFit="1" customWidth="1"/>
    <col min="658" max="658" width="7.1640625" bestFit="1" customWidth="1"/>
    <col min="659" max="662" width="12.1640625" bestFit="1" customWidth="1"/>
    <col min="663" max="663" width="6.1640625" bestFit="1" customWidth="1"/>
    <col min="664" max="664" width="12.1640625" bestFit="1" customWidth="1"/>
    <col min="665" max="665" width="8.1640625" bestFit="1" customWidth="1"/>
    <col min="666" max="666" width="5.1640625" bestFit="1" customWidth="1"/>
    <col min="667" max="667" width="6.1640625" bestFit="1" customWidth="1"/>
    <col min="668" max="669" width="7.1640625" bestFit="1" customWidth="1"/>
    <col min="670" max="670" width="6.1640625" bestFit="1" customWidth="1"/>
    <col min="671" max="671" width="12.1640625" bestFit="1" customWidth="1"/>
    <col min="672" max="672" width="5.1640625" bestFit="1" customWidth="1"/>
    <col min="673" max="673" width="8.1640625" bestFit="1" customWidth="1"/>
    <col min="674" max="675" width="12.1640625" bestFit="1" customWidth="1"/>
    <col min="676" max="676" width="8.1640625" bestFit="1" customWidth="1"/>
    <col min="677" max="677" width="5.1640625" bestFit="1" customWidth="1"/>
    <col min="678" max="678" width="7.1640625" bestFit="1" customWidth="1"/>
    <col min="679" max="684" width="12.1640625" bestFit="1" customWidth="1"/>
    <col min="685" max="685" width="7.1640625" bestFit="1" customWidth="1"/>
    <col min="686" max="686" width="12.1640625" bestFit="1" customWidth="1"/>
    <col min="687" max="687" width="7.1640625" bestFit="1" customWidth="1"/>
    <col min="688" max="690" width="12.1640625" bestFit="1" customWidth="1"/>
    <col min="691" max="693" width="6.1640625" bestFit="1" customWidth="1"/>
    <col min="694" max="694" width="12.1640625" bestFit="1" customWidth="1"/>
    <col min="695" max="695" width="7.1640625" bestFit="1" customWidth="1"/>
    <col min="696" max="696" width="12.1640625" bestFit="1" customWidth="1"/>
    <col min="697" max="697" width="8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12.1640625" bestFit="1" customWidth="1"/>
    <col min="702" max="702" width="6.1640625" bestFit="1" customWidth="1"/>
    <col min="703" max="703" width="12.1640625" bestFit="1" customWidth="1"/>
    <col min="704" max="704" width="6.1640625" bestFit="1" customWidth="1"/>
    <col min="705" max="709" width="12.1640625" bestFit="1" customWidth="1"/>
    <col min="710" max="710" width="6.1640625" bestFit="1" customWidth="1"/>
    <col min="711" max="711" width="5.1640625" bestFit="1" customWidth="1"/>
    <col min="712" max="712" width="12.1640625" bestFit="1" customWidth="1"/>
    <col min="713" max="713" width="7.1640625" bestFit="1" customWidth="1"/>
    <col min="714" max="714" width="8.1640625" bestFit="1" customWidth="1"/>
    <col min="715" max="716" width="12.1640625" bestFit="1" customWidth="1"/>
    <col min="717" max="717" width="9.1640625" bestFit="1" customWidth="1"/>
    <col min="718" max="719" width="12.1640625" bestFit="1" customWidth="1"/>
    <col min="720" max="720" width="7.1640625" bestFit="1" customWidth="1"/>
    <col min="721" max="721" width="5.1640625" bestFit="1" customWidth="1"/>
    <col min="722" max="722" width="6.1640625" bestFit="1" customWidth="1"/>
    <col min="723" max="726" width="12.1640625" bestFit="1" customWidth="1"/>
    <col min="727" max="727" width="5.1640625" bestFit="1" customWidth="1"/>
    <col min="728" max="728" width="6.1640625" bestFit="1" customWidth="1"/>
    <col min="729" max="731" width="12.1640625" bestFit="1" customWidth="1"/>
    <col min="732" max="732" width="6.1640625" bestFit="1" customWidth="1"/>
    <col min="733" max="733" width="12.1640625" bestFit="1" customWidth="1"/>
    <col min="734" max="734" width="7.1640625" bestFit="1" customWidth="1"/>
    <col min="735" max="735" width="5.1640625" bestFit="1" customWidth="1"/>
    <col min="736" max="736" width="12.1640625" bestFit="1" customWidth="1"/>
    <col min="737" max="737" width="9.1640625" bestFit="1" customWidth="1"/>
    <col min="738" max="738" width="5.1640625" bestFit="1" customWidth="1"/>
    <col min="739" max="739" width="8.1640625" bestFit="1" customWidth="1"/>
    <col min="740" max="740" width="5.1640625" bestFit="1" customWidth="1"/>
    <col min="741" max="741" width="12.1640625" bestFit="1" customWidth="1"/>
    <col min="742" max="742" width="6.1640625" bestFit="1" customWidth="1"/>
    <col min="743" max="744" width="12.1640625" bestFit="1" customWidth="1"/>
    <col min="745" max="746" width="6.1640625" bestFit="1" customWidth="1"/>
    <col min="747" max="747" width="12.1640625" bestFit="1" customWidth="1"/>
    <col min="748" max="748" width="6.1640625" bestFit="1" customWidth="1"/>
    <col min="749" max="749" width="7.1640625" bestFit="1" customWidth="1"/>
    <col min="750" max="750" width="11.1640625" bestFit="1" customWidth="1"/>
    <col min="751" max="753" width="12.1640625" bestFit="1" customWidth="1"/>
    <col min="754" max="754" width="6.1640625" bestFit="1" customWidth="1"/>
    <col min="755" max="758" width="12.1640625" bestFit="1" customWidth="1"/>
    <col min="759" max="759" width="5.1640625" bestFit="1" customWidth="1"/>
    <col min="760" max="760" width="7.1640625" bestFit="1" customWidth="1"/>
    <col min="761" max="765" width="12.1640625" bestFit="1" customWidth="1"/>
    <col min="766" max="766" width="5.1640625" bestFit="1" customWidth="1"/>
    <col min="767" max="767" width="9.1640625" bestFit="1" customWidth="1"/>
    <col min="768" max="769" width="12.1640625" bestFit="1" customWidth="1"/>
    <col min="770" max="770" width="7.1640625" bestFit="1" customWidth="1"/>
    <col min="771" max="772" width="12.1640625" bestFit="1" customWidth="1"/>
    <col min="773" max="773" width="6.1640625" bestFit="1" customWidth="1"/>
    <col min="774" max="774" width="7.1640625" bestFit="1" customWidth="1"/>
    <col min="775" max="776" width="12.1640625" bestFit="1" customWidth="1"/>
    <col min="777" max="778" width="7.1640625" bestFit="1" customWidth="1"/>
    <col min="779" max="779" width="12.1640625" bestFit="1" customWidth="1"/>
    <col min="780" max="780" width="8.1640625" bestFit="1" customWidth="1"/>
    <col min="781" max="781" width="12.1640625" bestFit="1" customWidth="1"/>
    <col min="782" max="782" width="8.1640625" bestFit="1" customWidth="1"/>
    <col min="783" max="783" width="12.1640625" bestFit="1" customWidth="1"/>
    <col min="784" max="784" width="8.1640625" bestFit="1" customWidth="1"/>
    <col min="785" max="785" width="12.1640625" bestFit="1" customWidth="1"/>
    <col min="786" max="786" width="8.1640625" bestFit="1" customWidth="1"/>
    <col min="787" max="788" width="12.1640625" bestFit="1" customWidth="1"/>
    <col min="789" max="789" width="8.1640625" bestFit="1" customWidth="1"/>
    <col min="790" max="794" width="12.1640625" bestFit="1" customWidth="1"/>
    <col min="795" max="795" width="6.1640625" bestFit="1" customWidth="1"/>
    <col min="796" max="796" width="12.1640625" bestFit="1" customWidth="1"/>
    <col min="797" max="798" width="7.1640625" bestFit="1" customWidth="1"/>
    <col min="799" max="799" width="12.1640625" bestFit="1" customWidth="1"/>
    <col min="800" max="800" width="5.1640625" bestFit="1" customWidth="1"/>
    <col min="801" max="801" width="8.1640625" bestFit="1" customWidth="1"/>
    <col min="802" max="802" width="6.1640625" bestFit="1" customWidth="1"/>
    <col min="803" max="804" width="12.1640625" bestFit="1" customWidth="1"/>
    <col min="805" max="805" width="8.1640625" bestFit="1" customWidth="1"/>
    <col min="806" max="806" width="6.1640625" bestFit="1" customWidth="1"/>
    <col min="807" max="807" width="12.1640625" bestFit="1" customWidth="1"/>
    <col min="808" max="808" width="8.1640625" bestFit="1" customWidth="1"/>
    <col min="809" max="810" width="7.1640625" bestFit="1" customWidth="1"/>
    <col min="811" max="813" width="12.1640625" bestFit="1" customWidth="1"/>
    <col min="814" max="814" width="8.1640625" bestFit="1" customWidth="1"/>
    <col min="815" max="815" width="6.1640625" bestFit="1" customWidth="1"/>
    <col min="816" max="816" width="12.1640625" bestFit="1" customWidth="1"/>
    <col min="817" max="817" width="5.1640625" bestFit="1" customWidth="1"/>
    <col min="818" max="818" width="12.1640625" bestFit="1" customWidth="1"/>
    <col min="819" max="820" width="8.1640625" bestFit="1" customWidth="1"/>
    <col min="821" max="821" width="12.1640625" bestFit="1" customWidth="1"/>
    <col min="822" max="822" width="7.1640625" bestFit="1" customWidth="1"/>
    <col min="823" max="824" width="12.1640625" bestFit="1" customWidth="1"/>
    <col min="825" max="826" width="8.1640625" bestFit="1" customWidth="1"/>
    <col min="827" max="827" width="12.1640625" bestFit="1" customWidth="1"/>
    <col min="828" max="828" width="6.1640625" bestFit="1" customWidth="1"/>
    <col min="829" max="829" width="12.1640625" bestFit="1" customWidth="1"/>
    <col min="830" max="830" width="7.1640625" bestFit="1" customWidth="1"/>
    <col min="831" max="831" width="6.1640625" bestFit="1" customWidth="1"/>
    <col min="832" max="833" width="9.1640625" bestFit="1" customWidth="1"/>
    <col min="834" max="834" width="12.1640625" bestFit="1" customWidth="1"/>
    <col min="835" max="836" width="7.1640625" bestFit="1" customWidth="1"/>
    <col min="837" max="838" width="12.1640625" bestFit="1" customWidth="1"/>
    <col min="839" max="841" width="7.1640625" bestFit="1" customWidth="1"/>
    <col min="842" max="842" width="8.1640625" bestFit="1" customWidth="1"/>
    <col min="843" max="843" width="7.1640625" bestFit="1" customWidth="1"/>
    <col min="844" max="844" width="6.1640625" bestFit="1" customWidth="1"/>
    <col min="845" max="845" width="7.1640625" bestFit="1" customWidth="1"/>
    <col min="846" max="847" width="6.1640625" bestFit="1" customWidth="1"/>
    <col min="848" max="848" width="9.1640625" bestFit="1" customWidth="1"/>
    <col min="849" max="849" width="7.1640625" bestFit="1" customWidth="1"/>
    <col min="850" max="851" width="12.1640625" bestFit="1" customWidth="1"/>
    <col min="852" max="852" width="5.1640625" bestFit="1" customWidth="1"/>
    <col min="853" max="853" width="7.1640625" bestFit="1" customWidth="1"/>
    <col min="854" max="855" width="12.1640625" bestFit="1" customWidth="1"/>
    <col min="856" max="856" width="8.1640625" bestFit="1" customWidth="1"/>
    <col min="857" max="858" width="7.1640625" bestFit="1" customWidth="1"/>
    <col min="859" max="860" width="12.1640625" bestFit="1" customWidth="1"/>
    <col min="861" max="861" width="10.1640625" bestFit="1" customWidth="1"/>
    <col min="862" max="862" width="12.1640625" bestFit="1" customWidth="1"/>
    <col min="863" max="865" width="7.1640625" bestFit="1" customWidth="1"/>
    <col min="866" max="866" width="12.1640625" bestFit="1" customWidth="1"/>
    <col min="867" max="867" width="8.1640625" bestFit="1" customWidth="1"/>
    <col min="868" max="868" width="7.1640625" bestFit="1" customWidth="1"/>
    <col min="869" max="869" width="12.1640625" bestFit="1" customWidth="1"/>
    <col min="870" max="870" width="9.1640625" bestFit="1" customWidth="1"/>
    <col min="871" max="871" width="7.1640625" bestFit="1" customWidth="1"/>
    <col min="872" max="872" width="6.1640625" bestFit="1" customWidth="1"/>
    <col min="873" max="873" width="7.1640625" bestFit="1" customWidth="1"/>
    <col min="874" max="874" width="10.1640625" bestFit="1" customWidth="1"/>
    <col min="875" max="877" width="12.1640625" bestFit="1" customWidth="1"/>
    <col min="878" max="878" width="9.1640625" bestFit="1" customWidth="1"/>
    <col min="879" max="880" width="12.1640625" bestFit="1" customWidth="1"/>
    <col min="881" max="881" width="6.1640625" bestFit="1" customWidth="1"/>
    <col min="882" max="882" width="12.1640625" bestFit="1" customWidth="1"/>
    <col min="883" max="883" width="7.1640625" bestFit="1" customWidth="1"/>
    <col min="884" max="884" width="6.1640625" bestFit="1" customWidth="1"/>
    <col min="885" max="885" width="12.1640625" bestFit="1" customWidth="1"/>
    <col min="886" max="886" width="8.1640625" bestFit="1" customWidth="1"/>
    <col min="887" max="887" width="7.1640625" bestFit="1" customWidth="1"/>
    <col min="888" max="888" width="9.1640625" bestFit="1" customWidth="1"/>
    <col min="889" max="889" width="7.1640625" bestFit="1" customWidth="1"/>
    <col min="890" max="890" width="10.1640625" bestFit="1" customWidth="1"/>
    <col min="891" max="891" width="12.1640625" bestFit="1" customWidth="1"/>
    <col min="892" max="892" width="8.1640625" bestFit="1" customWidth="1"/>
    <col min="893" max="893" width="7.1640625" bestFit="1" customWidth="1"/>
    <col min="894" max="894" width="6.1640625" bestFit="1" customWidth="1"/>
    <col min="895" max="895" width="7.1640625" bestFit="1" customWidth="1"/>
    <col min="896" max="896" width="5.1640625" bestFit="1" customWidth="1"/>
    <col min="897" max="897" width="12.1640625" bestFit="1" customWidth="1"/>
    <col min="898" max="898" width="9.1640625" bestFit="1" customWidth="1"/>
    <col min="899" max="899" width="7.1640625" bestFit="1" customWidth="1"/>
    <col min="900" max="901" width="12.1640625" bestFit="1" customWidth="1"/>
    <col min="902" max="903" width="7.1640625" bestFit="1" customWidth="1"/>
    <col min="904" max="904" width="6.1640625" bestFit="1" customWidth="1"/>
    <col min="905" max="905" width="12.1640625" bestFit="1" customWidth="1"/>
    <col min="906" max="906" width="8.1640625" bestFit="1" customWidth="1"/>
    <col min="907" max="909" width="6.1640625" bestFit="1" customWidth="1"/>
    <col min="910" max="910" width="12.1640625" bestFit="1" customWidth="1"/>
    <col min="911" max="911" width="7.1640625" bestFit="1" customWidth="1"/>
    <col min="912" max="912" width="12.1640625" bestFit="1" customWidth="1"/>
    <col min="913" max="913" width="6.1640625" bestFit="1" customWidth="1"/>
    <col min="914" max="914" width="9.1640625" bestFit="1" customWidth="1"/>
    <col min="915" max="915" width="12.1640625" bestFit="1" customWidth="1"/>
    <col min="916" max="916" width="7.1640625" bestFit="1" customWidth="1"/>
    <col min="917" max="917" width="12.1640625" bestFit="1" customWidth="1"/>
    <col min="918" max="919" width="7.1640625" bestFit="1" customWidth="1"/>
    <col min="920" max="920" width="9.1640625" bestFit="1" customWidth="1"/>
    <col min="921" max="921" width="5.1640625" bestFit="1" customWidth="1"/>
    <col min="922" max="922" width="12.1640625" bestFit="1" customWidth="1"/>
    <col min="923" max="924" width="7.1640625" bestFit="1" customWidth="1"/>
    <col min="925" max="925" width="12.1640625" bestFit="1" customWidth="1"/>
    <col min="926" max="927" width="7.1640625" bestFit="1" customWidth="1"/>
    <col min="928" max="929" width="6.1640625" bestFit="1" customWidth="1"/>
    <col min="930" max="931" width="12.1640625" bestFit="1" customWidth="1"/>
    <col min="932" max="935" width="7.1640625" bestFit="1" customWidth="1"/>
    <col min="936" max="937" width="12.1640625" bestFit="1" customWidth="1"/>
    <col min="938" max="938" width="7.1640625" bestFit="1" customWidth="1"/>
    <col min="939" max="939" width="12.1640625" bestFit="1" customWidth="1"/>
    <col min="940" max="940" width="5.1640625" bestFit="1" customWidth="1"/>
    <col min="941" max="941" width="7.1640625" bestFit="1" customWidth="1"/>
    <col min="942" max="942" width="12.1640625" bestFit="1" customWidth="1"/>
    <col min="943" max="943" width="7.1640625" bestFit="1" customWidth="1"/>
    <col min="944" max="944" width="10.1640625" bestFit="1" customWidth="1"/>
    <col min="945" max="947" width="12.1640625" bestFit="1" customWidth="1"/>
    <col min="948" max="948" width="7.1640625" bestFit="1" customWidth="1"/>
    <col min="949" max="949" width="6.1640625" bestFit="1" customWidth="1"/>
    <col min="950" max="950" width="12.1640625" bestFit="1" customWidth="1"/>
    <col min="951" max="951" width="7.1640625" bestFit="1" customWidth="1"/>
    <col min="952" max="952" width="6.1640625" bestFit="1" customWidth="1"/>
    <col min="953" max="953" width="8.1640625" bestFit="1" customWidth="1"/>
    <col min="954" max="954" width="5.1640625" bestFit="1" customWidth="1"/>
    <col min="955" max="955" width="7.1640625" bestFit="1" customWidth="1"/>
    <col min="956" max="956" width="6.1640625" bestFit="1" customWidth="1"/>
    <col min="957" max="957" width="8.1640625" bestFit="1" customWidth="1"/>
    <col min="958" max="958" width="6.1640625" bestFit="1" customWidth="1"/>
    <col min="959" max="959" width="7.1640625" bestFit="1" customWidth="1"/>
    <col min="960" max="960" width="12.1640625" bestFit="1" customWidth="1"/>
    <col min="961" max="961" width="8.1640625" bestFit="1" customWidth="1"/>
    <col min="962" max="962" width="7.1640625" bestFit="1" customWidth="1"/>
    <col min="963" max="963" width="12.1640625" bestFit="1" customWidth="1"/>
    <col min="964" max="964" width="8.1640625" bestFit="1" customWidth="1"/>
    <col min="965" max="965" width="11.1640625" bestFit="1" customWidth="1"/>
    <col min="966" max="966" width="12.1640625" bestFit="1" customWidth="1"/>
    <col min="967" max="967" width="10.1640625" bestFit="1" customWidth="1"/>
    <col min="968" max="969" width="12.1640625" bestFit="1" customWidth="1"/>
    <col min="970" max="971" width="7.1640625" bestFit="1" customWidth="1"/>
    <col min="972" max="972" width="6.1640625" bestFit="1" customWidth="1"/>
    <col min="973" max="973" width="9.1640625" bestFit="1" customWidth="1"/>
    <col min="974" max="975" width="6.1640625" bestFit="1" customWidth="1"/>
    <col min="976" max="977" width="12.1640625" bestFit="1" customWidth="1"/>
    <col min="978" max="978" width="5.1640625" bestFit="1" customWidth="1"/>
    <col min="979" max="979" width="8.1640625" bestFit="1" customWidth="1"/>
    <col min="980" max="981" width="6.1640625" bestFit="1" customWidth="1"/>
    <col min="982" max="982" width="7.1640625" bestFit="1" customWidth="1"/>
    <col min="983" max="983" width="12.1640625" bestFit="1" customWidth="1"/>
    <col min="984" max="984" width="7.1640625" bestFit="1" customWidth="1"/>
    <col min="985" max="985" width="9.1640625" bestFit="1" customWidth="1"/>
    <col min="986" max="986" width="7.1640625" bestFit="1" customWidth="1"/>
    <col min="987" max="987" width="12.1640625" bestFit="1" customWidth="1"/>
    <col min="988" max="988" width="8.1640625" bestFit="1" customWidth="1"/>
    <col min="989" max="989" width="12.1640625" bestFit="1" customWidth="1"/>
    <col min="990" max="990" width="6.1640625" bestFit="1" customWidth="1"/>
    <col min="991" max="991" width="8.1640625" bestFit="1" customWidth="1"/>
    <col min="992" max="992" width="5.1640625" bestFit="1" customWidth="1"/>
    <col min="993" max="993" width="12.1640625" bestFit="1" customWidth="1"/>
    <col min="994" max="994" width="5.1640625" bestFit="1" customWidth="1"/>
    <col min="995" max="995" width="6.1640625" bestFit="1" customWidth="1"/>
    <col min="996" max="996" width="7.1640625" bestFit="1" customWidth="1"/>
    <col min="997" max="997" width="12.1640625" bestFit="1" customWidth="1"/>
    <col min="998" max="998" width="6.1640625" bestFit="1" customWidth="1"/>
    <col min="999" max="999" width="5.1640625" bestFit="1" customWidth="1"/>
    <col min="1000" max="1000" width="6.1640625" bestFit="1" customWidth="1"/>
    <col min="1001" max="1001" width="7.1640625" bestFit="1" customWidth="1"/>
    <col min="1002" max="1002" width="8.1640625" bestFit="1" customWidth="1"/>
    <col min="1003" max="1004" width="7.1640625" bestFit="1" customWidth="1"/>
    <col min="1005" max="1006" width="6.1640625" bestFit="1" customWidth="1"/>
    <col min="1007" max="1007" width="7.1640625" bestFit="1" customWidth="1"/>
    <col min="1008" max="1008" width="6.1640625" bestFit="1" customWidth="1"/>
    <col min="1009" max="1010" width="12.1640625" bestFit="1" customWidth="1"/>
    <col min="1011" max="1011" width="6.1640625" bestFit="1" customWidth="1"/>
    <col min="1012" max="1012" width="7.1640625" bestFit="1" customWidth="1"/>
    <col min="1013" max="1013" width="5.1640625" bestFit="1" customWidth="1"/>
    <col min="1014" max="1014" width="12.1640625" bestFit="1" customWidth="1"/>
    <col min="1015" max="1016" width="7.1640625" bestFit="1" customWidth="1"/>
    <col min="1017" max="1017" width="12.1640625" bestFit="1" customWidth="1"/>
    <col min="1018" max="1018" width="8.1640625" bestFit="1" customWidth="1"/>
    <col min="1019" max="1019" width="7.1640625" bestFit="1" customWidth="1"/>
    <col min="1020" max="1022" width="12.1640625" bestFit="1" customWidth="1"/>
    <col min="1023" max="1023" width="6.1640625" bestFit="1" customWidth="1"/>
    <col min="1024" max="1024" width="9.1640625" bestFit="1" customWidth="1"/>
    <col min="1025" max="1025" width="6.1640625" bestFit="1" customWidth="1"/>
    <col min="1026" max="1028" width="12.1640625" bestFit="1" customWidth="1"/>
    <col min="1029" max="1030" width="7.1640625" bestFit="1" customWidth="1"/>
    <col min="1031" max="1031" width="9.1640625" bestFit="1" customWidth="1"/>
    <col min="1032" max="1033" width="12.1640625" bestFit="1" customWidth="1"/>
    <col min="1034" max="1034" width="5.1640625" bestFit="1" customWidth="1"/>
    <col min="1035" max="1035" width="7.1640625" bestFit="1" customWidth="1"/>
    <col min="1036" max="1036" width="6.1640625" bestFit="1" customWidth="1"/>
    <col min="1037" max="1037" width="12.1640625" bestFit="1" customWidth="1"/>
    <col min="1038" max="1038" width="7.1640625" bestFit="1" customWidth="1"/>
    <col min="1039" max="1039" width="12.1640625" bestFit="1" customWidth="1"/>
    <col min="1040" max="1040" width="6.1640625" bestFit="1" customWidth="1"/>
    <col min="1041" max="1041" width="9.1640625" bestFit="1" customWidth="1"/>
    <col min="1042" max="1042" width="7.1640625" bestFit="1" customWidth="1"/>
    <col min="1043" max="1043" width="12.1640625" bestFit="1" customWidth="1"/>
    <col min="1044" max="1045" width="7.1640625" bestFit="1" customWidth="1"/>
    <col min="1046" max="1046" width="12.1640625" bestFit="1" customWidth="1"/>
    <col min="1047" max="1047" width="8.1640625" bestFit="1" customWidth="1"/>
    <col min="1048" max="1048" width="7.1640625" bestFit="1" customWidth="1"/>
    <col min="1049" max="1049" width="12.1640625" bestFit="1" customWidth="1"/>
    <col min="1050" max="1050" width="7.1640625" bestFit="1" customWidth="1"/>
    <col min="1051" max="1051" width="12.1640625" bestFit="1" customWidth="1"/>
    <col min="1052" max="1052" width="6.1640625" bestFit="1" customWidth="1"/>
    <col min="1053" max="1053" width="9.1640625" bestFit="1" customWidth="1"/>
    <col min="1054" max="1054" width="5.1640625" bestFit="1" customWidth="1"/>
    <col min="1055" max="1055" width="7.1640625" bestFit="1" customWidth="1"/>
    <col min="1056" max="1059" width="12.1640625" bestFit="1" customWidth="1"/>
    <col min="1060" max="1060" width="8.1640625" bestFit="1" customWidth="1"/>
    <col min="1061" max="1061" width="6.1640625" bestFit="1" customWidth="1"/>
    <col min="1062" max="1063" width="12.1640625" bestFit="1" customWidth="1"/>
    <col min="1064" max="1064" width="6.1640625" bestFit="1" customWidth="1"/>
    <col min="1065" max="1066" width="12.1640625" bestFit="1" customWidth="1"/>
    <col min="1067" max="1068" width="6.1640625" bestFit="1" customWidth="1"/>
    <col min="1069" max="1069" width="12.1640625" bestFit="1" customWidth="1"/>
    <col min="1070" max="1070" width="7.1640625" bestFit="1" customWidth="1"/>
    <col min="1071" max="1071" width="11.1640625" bestFit="1" customWidth="1"/>
    <col min="1072" max="1072" width="12.1640625" bestFit="1" customWidth="1"/>
    <col min="1073" max="1073" width="6.1640625" bestFit="1" customWidth="1"/>
    <col min="1074" max="1074" width="12.1640625" bestFit="1" customWidth="1"/>
    <col min="1075" max="1075" width="6.1640625" bestFit="1" customWidth="1"/>
    <col min="1076" max="1076" width="9.1640625" bestFit="1" customWidth="1"/>
    <col min="1077" max="1080" width="12.1640625" bestFit="1" customWidth="1"/>
    <col min="1081" max="1081" width="6.1640625" bestFit="1" customWidth="1"/>
    <col min="1082" max="1082" width="12.1640625" bestFit="1" customWidth="1"/>
    <col min="1083" max="1083" width="9.1640625" bestFit="1" customWidth="1"/>
    <col min="1084" max="1084" width="7.1640625" bestFit="1" customWidth="1"/>
    <col min="1085" max="1085" width="12.1640625" bestFit="1" customWidth="1"/>
    <col min="1086" max="1086" width="8.1640625" bestFit="1" customWidth="1"/>
    <col min="1087" max="1088" width="12.1640625" bestFit="1" customWidth="1"/>
    <col min="1089" max="1089" width="7.1640625" bestFit="1" customWidth="1"/>
    <col min="1090" max="1090" width="12.1640625" bestFit="1" customWidth="1"/>
    <col min="1091" max="1091" width="7.1640625" bestFit="1" customWidth="1"/>
    <col min="1092" max="1097" width="12.1640625" bestFit="1" customWidth="1"/>
    <col min="1098" max="1098" width="6.1640625" bestFit="1" customWidth="1"/>
    <col min="1099" max="1100" width="12.1640625" bestFit="1" customWidth="1"/>
    <col min="1101" max="1101" width="6.1640625" bestFit="1" customWidth="1"/>
    <col min="1102" max="1102" width="9.1640625" bestFit="1" customWidth="1"/>
    <col min="1103" max="1103" width="12.1640625" bestFit="1" customWidth="1"/>
    <col min="1104" max="1104" width="6.1640625" bestFit="1" customWidth="1"/>
    <col min="1105" max="1105" width="7.1640625" bestFit="1" customWidth="1"/>
    <col min="1106" max="1106" width="12.1640625" bestFit="1" customWidth="1"/>
    <col min="1107" max="1108" width="6.1640625" bestFit="1" customWidth="1"/>
    <col min="1109" max="1110" width="12.1640625" bestFit="1" customWidth="1"/>
    <col min="1111" max="1111" width="7.1640625" bestFit="1" customWidth="1"/>
    <col min="1112" max="1112" width="6.1640625" bestFit="1" customWidth="1"/>
    <col min="1113" max="1113" width="12.1640625" bestFit="1" customWidth="1"/>
    <col min="1114" max="1114" width="7.1640625" bestFit="1" customWidth="1"/>
    <col min="1115" max="1115" width="8.1640625" bestFit="1" customWidth="1"/>
    <col min="1116" max="1116" width="12.1640625" bestFit="1" customWidth="1"/>
    <col min="1117" max="1117" width="6.1640625" bestFit="1" customWidth="1"/>
    <col min="1118" max="1119" width="12.1640625" bestFit="1" customWidth="1"/>
    <col min="1120" max="1120" width="5.1640625" bestFit="1" customWidth="1"/>
    <col min="1121" max="1121" width="12.1640625" bestFit="1" customWidth="1"/>
    <col min="1122" max="1122" width="6.1640625" bestFit="1" customWidth="1"/>
    <col min="1123" max="1124" width="12.1640625" bestFit="1" customWidth="1"/>
    <col min="1125" max="1125" width="7.1640625" bestFit="1" customWidth="1"/>
    <col min="1126" max="1131" width="12.1640625" bestFit="1" customWidth="1"/>
    <col min="1132" max="1132" width="6.1640625" bestFit="1" customWidth="1"/>
    <col min="1133" max="1133" width="12.1640625" bestFit="1" customWidth="1"/>
    <col min="1134" max="1134" width="6.1640625" bestFit="1" customWidth="1"/>
    <col min="1135" max="1135" width="10.1640625" bestFit="1" customWidth="1"/>
    <col min="1136" max="1137" width="9.1640625" bestFit="1" customWidth="1"/>
    <col min="1138" max="1138" width="12.1640625" bestFit="1" customWidth="1"/>
    <col min="1139" max="1141" width="6.1640625" bestFit="1" customWidth="1"/>
    <col min="1142" max="1142" width="12.1640625" bestFit="1" customWidth="1"/>
    <col min="1143" max="1143" width="6.1640625" bestFit="1" customWidth="1"/>
    <col min="1144" max="1145" width="12.1640625" bestFit="1" customWidth="1"/>
    <col min="1146" max="1146" width="6.1640625" bestFit="1" customWidth="1"/>
    <col min="1147" max="1147" width="12.1640625" bestFit="1" customWidth="1"/>
    <col min="1148" max="1148" width="9.1640625" bestFit="1" customWidth="1"/>
    <col min="1149" max="1149" width="12.1640625" bestFit="1" customWidth="1"/>
    <col min="1150" max="1150" width="6.1640625" bestFit="1" customWidth="1"/>
    <col min="1151" max="1154" width="12.1640625" bestFit="1" customWidth="1"/>
    <col min="1155" max="1156" width="6.1640625" bestFit="1" customWidth="1"/>
    <col min="1157" max="1157" width="12.1640625" bestFit="1" customWidth="1"/>
    <col min="1158" max="1158" width="8.1640625" bestFit="1" customWidth="1"/>
    <col min="1159" max="1162" width="12.1640625" bestFit="1" customWidth="1"/>
    <col min="1163" max="1163" width="5.1640625" bestFit="1" customWidth="1"/>
    <col min="1164" max="1166" width="12.1640625" bestFit="1" customWidth="1"/>
    <col min="1167" max="1167" width="9.1640625" bestFit="1" customWidth="1"/>
    <col min="1168" max="1168" width="6.1640625" bestFit="1" customWidth="1"/>
    <col min="1169" max="1169" width="5.1640625" bestFit="1" customWidth="1"/>
    <col min="1170" max="1170" width="12.1640625" bestFit="1" customWidth="1"/>
    <col min="1171" max="1171" width="8.1640625" bestFit="1" customWidth="1"/>
    <col min="1172" max="1173" width="12.1640625" bestFit="1" customWidth="1"/>
    <col min="1174" max="1175" width="7.1640625" bestFit="1" customWidth="1"/>
    <col min="1176" max="1176" width="12.1640625" bestFit="1" customWidth="1"/>
    <col min="1177" max="1177" width="11.1640625" bestFit="1" customWidth="1"/>
    <col min="1178" max="1179" width="12.1640625" bestFit="1" customWidth="1"/>
    <col min="1180" max="1180" width="8.1640625" bestFit="1" customWidth="1"/>
    <col min="1181" max="1182" width="12.1640625" bestFit="1" customWidth="1"/>
    <col min="1183" max="1183" width="7.1640625" bestFit="1" customWidth="1"/>
    <col min="1184" max="1184" width="12.1640625" bestFit="1" customWidth="1"/>
    <col min="1185" max="1185" width="9.1640625" bestFit="1" customWidth="1"/>
    <col min="1186" max="1186" width="12.1640625" bestFit="1" customWidth="1"/>
    <col min="1187" max="1187" width="6.1640625" bestFit="1" customWidth="1"/>
    <col min="1188" max="1188" width="12.1640625" bestFit="1" customWidth="1"/>
    <col min="1189" max="1189" width="7.1640625" bestFit="1" customWidth="1"/>
    <col min="1190" max="1190" width="12.1640625" bestFit="1" customWidth="1"/>
    <col min="1191" max="1191" width="9.1640625" bestFit="1" customWidth="1"/>
    <col min="1192" max="1192" width="12.1640625" bestFit="1" customWidth="1"/>
    <col min="1193" max="1193" width="6.1640625" bestFit="1" customWidth="1"/>
    <col min="1194" max="1194" width="12.1640625" bestFit="1" customWidth="1"/>
    <col min="1195" max="1195" width="8.1640625" bestFit="1" customWidth="1"/>
    <col min="1196" max="1196" width="9.1640625" bestFit="1" customWidth="1"/>
    <col min="1197" max="1197" width="12.1640625" bestFit="1" customWidth="1"/>
    <col min="1198" max="1198" width="6.1640625" bestFit="1" customWidth="1"/>
    <col min="1199" max="1199" width="7.1640625" bestFit="1" customWidth="1"/>
    <col min="1200" max="1204" width="12.1640625" bestFit="1" customWidth="1"/>
    <col min="1205" max="1205" width="6.1640625" bestFit="1" customWidth="1"/>
    <col min="1206" max="1208" width="12.1640625" bestFit="1" customWidth="1"/>
    <col min="1209" max="1209" width="5.1640625" bestFit="1" customWidth="1"/>
    <col min="1210" max="1211" width="12.1640625" bestFit="1" customWidth="1"/>
    <col min="1212" max="1212" width="6.1640625" bestFit="1" customWidth="1"/>
    <col min="1213" max="1213" width="7.1640625" bestFit="1" customWidth="1"/>
    <col min="1214" max="1216" width="12.1640625" bestFit="1" customWidth="1"/>
    <col min="1217" max="1217" width="6.1640625" bestFit="1" customWidth="1"/>
    <col min="1218" max="1218" width="12.1640625" bestFit="1" customWidth="1"/>
    <col min="1219" max="1219" width="6.1640625" bestFit="1" customWidth="1"/>
    <col min="1220" max="1226" width="12.1640625" bestFit="1" customWidth="1"/>
    <col min="1227" max="1227" width="6.1640625" bestFit="1" customWidth="1"/>
    <col min="1228" max="1228" width="7.1640625" bestFit="1" customWidth="1"/>
    <col min="1229" max="1230" width="5.1640625" bestFit="1" customWidth="1"/>
    <col min="1231" max="1231" width="12.1640625" bestFit="1" customWidth="1"/>
    <col min="1232" max="1232" width="6.1640625" bestFit="1" customWidth="1"/>
    <col min="1233" max="1235" width="12.1640625" bestFit="1" customWidth="1"/>
    <col min="1236" max="1236" width="5.1640625" bestFit="1" customWidth="1"/>
    <col min="1237" max="1242" width="12.1640625" bestFit="1" customWidth="1"/>
    <col min="1243" max="1243" width="7.1640625" bestFit="1" customWidth="1"/>
    <col min="1244" max="1247" width="12.1640625" bestFit="1" customWidth="1"/>
    <col min="1248" max="1248" width="7.1640625" bestFit="1" customWidth="1"/>
    <col min="1249" max="1253" width="12.1640625" bestFit="1" customWidth="1"/>
    <col min="1254" max="1255" width="6.1640625" bestFit="1" customWidth="1"/>
    <col min="1256" max="1268" width="12.1640625" bestFit="1" customWidth="1"/>
    <col min="1269" max="1269" width="9.1640625" bestFit="1" customWidth="1"/>
    <col min="1270" max="1270" width="7.1640625" bestFit="1" customWidth="1"/>
    <col min="1271" max="1271" width="12.1640625" bestFit="1" customWidth="1"/>
    <col min="1272" max="1272" width="8.1640625" bestFit="1" customWidth="1"/>
    <col min="1273" max="1273" width="12.1640625" bestFit="1" customWidth="1"/>
    <col min="1274" max="1274" width="10.1640625" bestFit="1" customWidth="1"/>
    <col min="1275" max="1275" width="7.1640625" bestFit="1" customWidth="1"/>
    <col min="1276" max="1276" width="12.1640625" bestFit="1" customWidth="1"/>
    <col min="1277" max="1277" width="7.1640625" bestFit="1" customWidth="1"/>
    <col min="1278" max="1278" width="6.1640625" bestFit="1" customWidth="1"/>
    <col min="1279" max="1279" width="7.1640625" bestFit="1" customWidth="1"/>
    <col min="1280" max="1281" width="8.1640625" bestFit="1" customWidth="1"/>
    <col min="1282" max="1284" width="12.1640625" bestFit="1" customWidth="1"/>
    <col min="1285" max="1285" width="10.1640625" bestFit="1" customWidth="1"/>
    <col min="1286" max="1286" width="12.1640625" bestFit="1" customWidth="1"/>
    <col min="1287" max="1287" width="8.1640625" bestFit="1" customWidth="1"/>
    <col min="1288" max="1288" width="12.1640625" bestFit="1" customWidth="1"/>
    <col min="1289" max="1289" width="7.1640625" bestFit="1" customWidth="1"/>
    <col min="1290" max="1290" width="8.1640625" bestFit="1" customWidth="1"/>
    <col min="1291" max="1291" width="7.1640625" bestFit="1" customWidth="1"/>
    <col min="1292" max="1292" width="8.1640625" bestFit="1" customWidth="1"/>
    <col min="1293" max="1293" width="12.1640625" bestFit="1" customWidth="1"/>
    <col min="1294" max="1294" width="7.1640625" bestFit="1" customWidth="1"/>
    <col min="1295" max="1295" width="12.1640625" bestFit="1" customWidth="1"/>
    <col min="1296" max="1297" width="8.1640625" bestFit="1" customWidth="1"/>
    <col min="1298" max="1300" width="12.1640625" bestFit="1" customWidth="1"/>
    <col min="1301" max="1301" width="8.1640625" bestFit="1" customWidth="1"/>
    <col min="1302" max="1302" width="6.1640625" bestFit="1" customWidth="1"/>
    <col min="1303" max="1304" width="12.1640625" bestFit="1" customWidth="1"/>
    <col min="1305" max="1305" width="8.1640625" bestFit="1" customWidth="1"/>
    <col min="1306" max="1306" width="7.1640625" bestFit="1" customWidth="1"/>
    <col min="1307" max="1310" width="12.1640625" bestFit="1" customWidth="1"/>
    <col min="1311" max="1311" width="8.1640625" bestFit="1" customWidth="1"/>
    <col min="1312" max="1312" width="12.1640625" bestFit="1" customWidth="1"/>
    <col min="1313" max="1313" width="8.1640625" bestFit="1" customWidth="1"/>
    <col min="1314" max="1314" width="6.1640625" bestFit="1" customWidth="1"/>
    <col min="1315" max="1317" width="12.1640625" bestFit="1" customWidth="1"/>
    <col min="1318" max="1318" width="8.1640625" bestFit="1" customWidth="1"/>
    <col min="1319" max="1319" width="12.1640625" bestFit="1" customWidth="1"/>
    <col min="1320" max="1320" width="7.1640625" bestFit="1" customWidth="1"/>
    <col min="1321" max="1321" width="8.1640625" bestFit="1" customWidth="1"/>
    <col min="1322" max="1323" width="12.1640625" bestFit="1" customWidth="1"/>
    <col min="1324" max="1324" width="10.1640625" bestFit="1" customWidth="1"/>
    <col min="1325" max="1325" width="6.1640625" bestFit="1" customWidth="1"/>
    <col min="1326" max="1326" width="7.1640625" bestFit="1" customWidth="1"/>
    <col min="1327" max="1328" width="10.1640625" bestFit="1" customWidth="1"/>
    <col min="1329" max="1330" width="12.1640625" bestFit="1" customWidth="1"/>
    <col min="1331" max="1331" width="8.1640625" bestFit="1" customWidth="1"/>
    <col min="1332" max="1332" width="6.1640625" bestFit="1" customWidth="1"/>
    <col min="1333" max="1333" width="5.1640625" bestFit="1" customWidth="1"/>
    <col min="1334" max="1334" width="9.1640625" bestFit="1" customWidth="1"/>
    <col min="1335" max="1335" width="12.1640625" bestFit="1" customWidth="1"/>
    <col min="1336" max="1336" width="7.1640625" bestFit="1" customWidth="1"/>
    <col min="1337" max="1339" width="6.1640625" bestFit="1" customWidth="1"/>
    <col min="1340" max="1342" width="12.1640625" bestFit="1" customWidth="1"/>
    <col min="1343" max="1343" width="5.1640625" bestFit="1" customWidth="1"/>
    <col min="1344" max="1344" width="12.1640625" bestFit="1" customWidth="1"/>
    <col min="1345" max="1345" width="10.1640625" bestFit="1" customWidth="1"/>
    <col min="1346" max="1346" width="5.1640625" bestFit="1" customWidth="1"/>
    <col min="1347" max="1347" width="8.1640625" bestFit="1" customWidth="1"/>
    <col min="1348" max="1348" width="12.1640625" bestFit="1" customWidth="1"/>
    <col min="1349" max="1350" width="8.1640625" bestFit="1" customWidth="1"/>
    <col min="1351" max="1351" width="5.1640625" bestFit="1" customWidth="1"/>
    <col min="1352" max="1352" width="9.1640625" bestFit="1" customWidth="1"/>
    <col min="1353" max="1353" width="12.1640625" bestFit="1" customWidth="1"/>
    <col min="1354" max="1355" width="8.1640625" bestFit="1" customWidth="1"/>
    <col min="1356" max="1358" width="12.1640625" bestFit="1" customWidth="1"/>
    <col min="1359" max="1359" width="8.1640625" bestFit="1" customWidth="1"/>
    <col min="1360" max="1360" width="7.1640625" bestFit="1" customWidth="1"/>
    <col min="1361" max="1368" width="12.1640625" bestFit="1" customWidth="1"/>
    <col min="1369" max="1369" width="9.1640625" bestFit="1" customWidth="1"/>
    <col min="1370" max="1370" width="11.1640625" bestFit="1" customWidth="1"/>
    <col min="1371" max="1371" width="6.1640625" bestFit="1" customWidth="1"/>
    <col min="1372" max="1373" width="12.1640625" bestFit="1" customWidth="1"/>
    <col min="1374" max="1374" width="6.1640625" bestFit="1" customWidth="1"/>
    <col min="1375" max="1376" width="12.1640625" bestFit="1" customWidth="1"/>
    <col min="1377" max="1377" width="9.1640625" bestFit="1" customWidth="1"/>
    <col min="1378" max="1379" width="12.1640625" bestFit="1" customWidth="1"/>
    <col min="1380" max="1380" width="8.1640625" bestFit="1" customWidth="1"/>
    <col min="1381" max="1381" width="12.1640625" bestFit="1" customWidth="1"/>
    <col min="1382" max="1382" width="7.1640625" bestFit="1" customWidth="1"/>
    <col min="1383" max="1383" width="6.1640625" bestFit="1" customWidth="1"/>
    <col min="1384" max="1384" width="11.1640625" bestFit="1" customWidth="1"/>
    <col min="1385" max="1385" width="6.1640625" bestFit="1" customWidth="1"/>
    <col min="1386" max="1391" width="12.1640625" bestFit="1" customWidth="1"/>
    <col min="1392" max="1392" width="7.1640625" bestFit="1" customWidth="1"/>
    <col min="1393" max="1393" width="6.1640625" bestFit="1" customWidth="1"/>
    <col min="1394" max="1394" width="5.1640625" bestFit="1" customWidth="1"/>
    <col min="1395" max="1395" width="12.1640625" bestFit="1" customWidth="1"/>
    <col min="1396" max="1396" width="7.1640625" bestFit="1" customWidth="1"/>
    <col min="1397" max="1398" width="12.1640625" bestFit="1" customWidth="1"/>
    <col min="1399" max="1399" width="7.1640625" bestFit="1" customWidth="1"/>
    <col min="1400" max="1400" width="12.1640625" bestFit="1" customWidth="1"/>
    <col min="1401" max="1401" width="5.1640625" bestFit="1" customWidth="1"/>
    <col min="1402" max="1402" width="9.1640625" bestFit="1" customWidth="1"/>
    <col min="1403" max="1405" width="7.1640625" bestFit="1" customWidth="1"/>
    <col min="1406" max="1406" width="8.1640625" bestFit="1" customWidth="1"/>
    <col min="1407" max="1408" width="7.1640625" bestFit="1" customWidth="1"/>
    <col min="1409" max="1409" width="6.1640625" bestFit="1" customWidth="1"/>
    <col min="1410" max="1410" width="9.1640625" bestFit="1" customWidth="1"/>
    <col min="1411" max="1411" width="6.1640625" bestFit="1" customWidth="1"/>
    <col min="1412" max="1412" width="7.1640625" bestFit="1" customWidth="1"/>
    <col min="1413" max="1413" width="8.1640625" bestFit="1" customWidth="1"/>
    <col min="1414" max="1414" width="9.1640625" bestFit="1" customWidth="1"/>
    <col min="1415" max="1415" width="7.1640625" bestFit="1" customWidth="1"/>
    <col min="1416" max="1416" width="9.1640625" bestFit="1" customWidth="1"/>
    <col min="1417" max="1418" width="12.1640625" bestFit="1" customWidth="1"/>
    <col min="1419" max="1419" width="6.1640625" bestFit="1" customWidth="1"/>
    <col min="1420" max="1420" width="12.1640625" bestFit="1" customWidth="1"/>
    <col min="1421" max="1421" width="7.1640625" bestFit="1" customWidth="1"/>
    <col min="1422" max="1423" width="6.1640625" bestFit="1" customWidth="1"/>
    <col min="1424" max="1424" width="5.1640625" bestFit="1" customWidth="1"/>
    <col min="1425" max="1425" width="7.1640625" bestFit="1" customWidth="1"/>
    <col min="1426" max="1426" width="12.1640625" bestFit="1" customWidth="1"/>
    <col min="1427" max="1429" width="7.1640625" bestFit="1" customWidth="1"/>
    <col min="1430" max="1430" width="6.1640625" bestFit="1" customWidth="1"/>
    <col min="1431" max="1431" width="7.1640625" bestFit="1" customWidth="1"/>
    <col min="1432" max="1432" width="9.1640625" bestFit="1" customWidth="1"/>
    <col min="1433" max="1434" width="6.1640625" bestFit="1" customWidth="1"/>
    <col min="1435" max="1435" width="8.1640625" bestFit="1" customWidth="1"/>
    <col min="1436" max="1436" width="7.1640625" bestFit="1" customWidth="1"/>
    <col min="1437" max="1437" width="6.1640625" bestFit="1" customWidth="1"/>
    <col min="1438" max="1439" width="7.1640625" bestFit="1" customWidth="1"/>
    <col min="1440" max="1440" width="6.1640625" bestFit="1" customWidth="1"/>
    <col min="1441" max="1441" width="5.1640625" bestFit="1" customWidth="1"/>
    <col min="1442" max="1443" width="7.1640625" bestFit="1" customWidth="1"/>
    <col min="1444" max="1444" width="12.1640625" bestFit="1" customWidth="1"/>
    <col min="1445" max="1445" width="7.1640625" bestFit="1" customWidth="1"/>
    <col min="1446" max="1446" width="8.1640625" bestFit="1" customWidth="1"/>
    <col min="1447" max="1447" width="7.1640625" bestFit="1" customWidth="1"/>
    <col min="1448" max="1448" width="12.1640625" bestFit="1" customWidth="1"/>
    <col min="1449" max="1449" width="7.1640625" bestFit="1" customWidth="1"/>
    <col min="1450" max="1450" width="6.1640625" bestFit="1" customWidth="1"/>
    <col min="1451" max="1451" width="7.1640625" bestFit="1" customWidth="1"/>
    <col min="1452" max="1453" width="6.1640625" bestFit="1" customWidth="1"/>
    <col min="1454" max="1454" width="12.1640625" bestFit="1" customWidth="1"/>
    <col min="1455" max="1455" width="11.1640625" bestFit="1" customWidth="1"/>
    <col min="1456" max="1456" width="6.1640625" bestFit="1" customWidth="1"/>
    <col min="1457" max="1457" width="9.1640625" bestFit="1" customWidth="1"/>
    <col min="1458" max="1459" width="7.1640625" bestFit="1" customWidth="1"/>
    <col min="1460" max="1460" width="6.1640625" bestFit="1" customWidth="1"/>
    <col min="1461" max="1461" width="7.1640625" bestFit="1" customWidth="1"/>
    <col min="1462" max="1462" width="6.1640625" bestFit="1" customWidth="1"/>
    <col min="1463" max="1463" width="8.1640625" bestFit="1" customWidth="1"/>
    <col min="1464" max="1464" width="5.1640625" bestFit="1" customWidth="1"/>
    <col min="1465" max="1465" width="9.1640625" bestFit="1" customWidth="1"/>
    <col min="1466" max="1467" width="12.1640625" bestFit="1" customWidth="1"/>
    <col min="1468" max="1468" width="7.1640625" bestFit="1" customWidth="1"/>
    <col min="1469" max="1469" width="6.1640625" bestFit="1" customWidth="1"/>
    <col min="1470" max="1470" width="12.1640625" bestFit="1" customWidth="1"/>
    <col min="1471" max="1471" width="7.1640625" bestFit="1" customWidth="1"/>
    <col min="1472" max="1472" width="6.1640625" bestFit="1" customWidth="1"/>
    <col min="1473" max="1473" width="12.1640625" bestFit="1" customWidth="1"/>
    <col min="1474" max="1474" width="9.1640625" bestFit="1" customWidth="1"/>
    <col min="1475" max="1476" width="12.1640625" bestFit="1" customWidth="1"/>
    <col min="1477" max="1477" width="7.1640625" bestFit="1" customWidth="1"/>
    <col min="1478" max="1478" width="12.1640625" bestFit="1" customWidth="1"/>
    <col min="1479" max="1479" width="8.1640625" bestFit="1" customWidth="1"/>
    <col min="1480" max="1480" width="9.1640625" bestFit="1" customWidth="1"/>
    <col min="1481" max="1481" width="6.1640625" bestFit="1" customWidth="1"/>
    <col min="1482" max="1482" width="7.1640625" bestFit="1" customWidth="1"/>
    <col min="1483" max="1484" width="12.1640625" bestFit="1" customWidth="1"/>
    <col min="1485" max="1485" width="6.1640625" bestFit="1" customWidth="1"/>
    <col min="1486" max="1486" width="12.1640625" bestFit="1" customWidth="1"/>
    <col min="1487" max="1487" width="6.1640625" bestFit="1" customWidth="1"/>
    <col min="1488" max="1488" width="12.1640625" bestFit="1" customWidth="1"/>
    <col min="1489" max="1490" width="7.1640625" bestFit="1" customWidth="1"/>
    <col min="1491" max="1492" width="12.1640625" bestFit="1" customWidth="1"/>
    <col min="1493" max="1493" width="6.1640625" bestFit="1" customWidth="1"/>
    <col min="1494" max="1494" width="7.1640625" bestFit="1" customWidth="1"/>
    <col min="1495" max="1495" width="8.1640625" bestFit="1" customWidth="1"/>
    <col min="1496" max="1498" width="7.1640625" bestFit="1" customWidth="1"/>
    <col min="1499" max="1499" width="6.1640625" bestFit="1" customWidth="1"/>
    <col min="1500" max="1500" width="5.1640625" bestFit="1" customWidth="1"/>
    <col min="1501" max="1501" width="7.1640625" bestFit="1" customWidth="1"/>
    <col min="1502" max="1502" width="12.1640625" bestFit="1" customWidth="1"/>
    <col min="1503" max="1503" width="7.1640625" bestFit="1" customWidth="1"/>
    <col min="1504" max="1504" width="6.1640625" bestFit="1" customWidth="1"/>
    <col min="1505" max="1505" width="12.1640625" bestFit="1" customWidth="1"/>
    <col min="1506" max="1506" width="7.1640625" bestFit="1" customWidth="1"/>
    <col min="1507" max="1507" width="12.1640625" bestFit="1" customWidth="1"/>
    <col min="1508" max="1509" width="6.1640625" bestFit="1" customWidth="1"/>
    <col min="1510" max="1510" width="12.1640625" bestFit="1" customWidth="1"/>
    <col min="1511" max="1512" width="6.1640625" bestFit="1" customWidth="1"/>
    <col min="1513" max="1513" width="12.1640625" bestFit="1" customWidth="1"/>
    <col min="1514" max="1514" width="6.1640625" bestFit="1" customWidth="1"/>
    <col min="1515" max="1520" width="12.1640625" bestFit="1" customWidth="1"/>
    <col min="1521" max="1521" width="7.1640625" bestFit="1" customWidth="1"/>
    <col min="1522" max="1522" width="6.1640625" bestFit="1" customWidth="1"/>
    <col min="1523" max="1523" width="12.1640625" bestFit="1" customWidth="1"/>
    <col min="1524" max="1524" width="9.1640625" bestFit="1" customWidth="1"/>
    <col min="1525" max="1525" width="12.1640625" bestFit="1" customWidth="1"/>
    <col min="1526" max="1527" width="6.1640625" bestFit="1" customWidth="1"/>
    <col min="1528" max="1528" width="12.1640625" bestFit="1" customWidth="1"/>
    <col min="1529" max="1529" width="9.1640625" bestFit="1" customWidth="1"/>
    <col min="1530" max="1530" width="7.1640625" bestFit="1" customWidth="1"/>
    <col min="1531" max="1531" width="11.1640625" bestFit="1" customWidth="1"/>
    <col min="1532" max="1532" width="7.1640625" bestFit="1" customWidth="1"/>
    <col min="1533" max="1533" width="5.1640625" bestFit="1" customWidth="1"/>
    <col min="1534" max="1534" width="7.1640625" bestFit="1" customWidth="1"/>
    <col min="1535" max="1535" width="6.1640625" bestFit="1" customWidth="1"/>
    <col min="1536" max="1536" width="8.1640625" bestFit="1" customWidth="1"/>
    <col min="1537" max="1537" width="12.1640625" bestFit="1" customWidth="1"/>
    <col min="1538" max="1538" width="5.1640625" bestFit="1" customWidth="1"/>
    <col min="1539" max="1539" width="7.1640625" bestFit="1" customWidth="1"/>
    <col min="1540" max="1540" width="12.1640625" bestFit="1" customWidth="1"/>
    <col min="1541" max="1542" width="9.1640625" bestFit="1" customWidth="1"/>
    <col min="1543" max="1543" width="12.1640625" bestFit="1" customWidth="1"/>
    <col min="1544" max="1544" width="8.1640625" bestFit="1" customWidth="1"/>
    <col min="1545" max="1545" width="11.1640625" bestFit="1" customWidth="1"/>
    <col min="1546" max="1546" width="7.1640625" bestFit="1" customWidth="1"/>
    <col min="1547" max="1548" width="12.1640625" bestFit="1" customWidth="1"/>
    <col min="1549" max="1549" width="6.1640625" bestFit="1" customWidth="1"/>
    <col min="1550" max="1550" width="12.1640625" bestFit="1" customWidth="1"/>
    <col min="1551" max="1551" width="6.1640625" bestFit="1" customWidth="1"/>
    <col min="1552" max="1552" width="7.1640625" bestFit="1" customWidth="1"/>
    <col min="1553" max="1553" width="6.1640625" bestFit="1" customWidth="1"/>
    <col min="1554" max="1554" width="12.1640625" bestFit="1" customWidth="1"/>
    <col min="1555" max="1555" width="5.1640625" bestFit="1" customWidth="1"/>
    <col min="1556" max="1556" width="8.1640625" bestFit="1" customWidth="1"/>
    <col min="1557" max="1557" width="7.1640625" bestFit="1" customWidth="1"/>
    <col min="1558" max="1559" width="12.1640625" bestFit="1" customWidth="1"/>
    <col min="1560" max="1560" width="9.1640625" bestFit="1" customWidth="1"/>
    <col min="1561" max="1562" width="12.1640625" bestFit="1" customWidth="1"/>
    <col min="1563" max="1563" width="7.1640625" bestFit="1" customWidth="1"/>
    <col min="1564" max="1564" width="12.1640625" bestFit="1" customWidth="1"/>
    <col min="1565" max="1565" width="6.1640625" bestFit="1" customWidth="1"/>
    <col min="1566" max="1566" width="7.1640625" bestFit="1" customWidth="1"/>
    <col min="1567" max="1569" width="12.1640625" bestFit="1" customWidth="1"/>
    <col min="1570" max="1570" width="7.1640625" bestFit="1" customWidth="1"/>
    <col min="1571" max="1571" width="12.1640625" bestFit="1" customWidth="1"/>
    <col min="1572" max="1572" width="6.1640625" bestFit="1" customWidth="1"/>
    <col min="1573" max="1578" width="12.1640625" bestFit="1" customWidth="1"/>
    <col min="1579" max="1579" width="6.1640625" bestFit="1" customWidth="1"/>
    <col min="1580" max="1580" width="7.1640625" bestFit="1" customWidth="1"/>
    <col min="1581" max="1582" width="6.1640625" bestFit="1" customWidth="1"/>
    <col min="1583" max="1583" width="8.1640625" bestFit="1" customWidth="1"/>
    <col min="1584" max="1586" width="12.1640625" bestFit="1" customWidth="1"/>
    <col min="1587" max="1587" width="7.1640625" bestFit="1" customWidth="1"/>
    <col min="1588" max="1588" width="8.1640625" bestFit="1" customWidth="1"/>
    <col min="1589" max="1589" width="12.1640625" bestFit="1" customWidth="1"/>
    <col min="1590" max="1590" width="5.1640625" bestFit="1" customWidth="1"/>
    <col min="1591" max="1593" width="12.1640625" bestFit="1" customWidth="1"/>
    <col min="1594" max="1594" width="6.1640625" bestFit="1" customWidth="1"/>
    <col min="1595" max="1595" width="5.1640625" bestFit="1" customWidth="1"/>
    <col min="1596" max="1596" width="12.1640625" bestFit="1" customWidth="1"/>
    <col min="1597" max="1597" width="9.1640625" bestFit="1" customWidth="1"/>
    <col min="1598" max="1598" width="5.1640625" bestFit="1" customWidth="1"/>
    <col min="1599" max="1599" width="7.1640625" bestFit="1" customWidth="1"/>
    <col min="1600" max="1600" width="12.1640625" bestFit="1" customWidth="1"/>
    <col min="1601" max="1601" width="7.1640625" bestFit="1" customWidth="1"/>
    <col min="1602" max="1602" width="5.1640625" bestFit="1" customWidth="1"/>
    <col min="1603" max="1603" width="12.1640625" bestFit="1" customWidth="1"/>
    <col min="1604" max="1604" width="7.1640625" bestFit="1" customWidth="1"/>
    <col min="1605" max="1605" width="12.1640625" bestFit="1" customWidth="1"/>
    <col min="1606" max="1606" width="7.1640625" bestFit="1" customWidth="1"/>
    <col min="1607" max="1607" width="12.1640625" bestFit="1" customWidth="1"/>
    <col min="1608" max="1608" width="9.1640625" bestFit="1" customWidth="1"/>
    <col min="1609" max="1609" width="6.1640625" bestFit="1" customWidth="1"/>
    <col min="1610" max="1610" width="12.1640625" bestFit="1" customWidth="1"/>
    <col min="1611" max="1611" width="5.1640625" bestFit="1" customWidth="1"/>
    <col min="1612" max="1612" width="9.1640625" bestFit="1" customWidth="1"/>
    <col min="1613" max="1619" width="12.1640625" bestFit="1" customWidth="1"/>
    <col min="1620" max="1620" width="7.1640625" bestFit="1" customWidth="1"/>
    <col min="1621" max="1621" width="12.1640625" bestFit="1" customWidth="1"/>
    <col min="1622" max="1622" width="7.1640625" bestFit="1" customWidth="1"/>
    <col min="1623" max="1628" width="12.1640625" bestFit="1" customWidth="1"/>
    <col min="1629" max="1629" width="8.1640625" bestFit="1" customWidth="1"/>
    <col min="1630" max="1630" width="9.1640625" bestFit="1" customWidth="1"/>
    <col min="1631" max="1631" width="7.1640625" bestFit="1" customWidth="1"/>
    <col min="1632" max="1633" width="12.1640625" bestFit="1" customWidth="1"/>
    <col min="1634" max="1634" width="6.1640625" bestFit="1" customWidth="1"/>
    <col min="1635" max="1635" width="9.1640625" bestFit="1" customWidth="1"/>
    <col min="1636" max="1636" width="7.1640625" bestFit="1" customWidth="1"/>
    <col min="1637" max="1637" width="12.1640625" bestFit="1" customWidth="1"/>
    <col min="1638" max="1638" width="6.1640625" bestFit="1" customWidth="1"/>
    <col min="1639" max="1639" width="8.1640625" bestFit="1" customWidth="1"/>
    <col min="1640" max="1641" width="12.1640625" bestFit="1" customWidth="1"/>
    <col min="1642" max="1643" width="8.1640625" bestFit="1" customWidth="1"/>
    <col min="1644" max="1649" width="12.1640625" bestFit="1" customWidth="1"/>
    <col min="1650" max="1650" width="5.1640625" bestFit="1" customWidth="1"/>
    <col min="1651" max="1652" width="12.1640625" bestFit="1" customWidth="1"/>
    <col min="1653" max="1653" width="6.1640625" bestFit="1" customWidth="1"/>
    <col min="1654" max="1655" width="12.1640625" bestFit="1" customWidth="1"/>
    <col min="1656" max="1656" width="8.1640625" bestFit="1" customWidth="1"/>
    <col min="1657" max="1659" width="12.1640625" bestFit="1" customWidth="1"/>
    <col min="1660" max="1660" width="6.1640625" bestFit="1" customWidth="1"/>
    <col min="1661" max="1661" width="12.1640625" bestFit="1" customWidth="1"/>
    <col min="1662" max="1662" width="9.1640625" bestFit="1" customWidth="1"/>
    <col min="1663" max="1665" width="12.1640625" bestFit="1" customWidth="1"/>
    <col min="1666" max="1666" width="8.1640625" bestFit="1" customWidth="1"/>
    <col min="1667" max="1668" width="12.1640625" bestFit="1" customWidth="1"/>
    <col min="1669" max="1669" width="7.1640625" bestFit="1" customWidth="1"/>
    <col min="1670" max="1670" width="12.1640625" bestFit="1" customWidth="1"/>
    <col min="1671" max="1671" width="6.1640625" bestFit="1" customWidth="1"/>
    <col min="1672" max="1672" width="10.1640625" bestFit="1" customWidth="1"/>
    <col min="1673" max="1679" width="12.1640625" bestFit="1" customWidth="1"/>
    <col min="1680" max="1682" width="6.1640625" bestFit="1" customWidth="1"/>
    <col min="1683" max="1686" width="12.1640625" bestFit="1" customWidth="1"/>
    <col min="1687" max="1688" width="6.1640625" bestFit="1" customWidth="1"/>
    <col min="1689" max="1689" width="10.1640625" bestFit="1" customWidth="1"/>
    <col min="1690" max="1690" width="7.1640625" bestFit="1" customWidth="1"/>
    <col min="1691" max="1692" width="12.1640625" bestFit="1" customWidth="1"/>
    <col min="1693" max="1693" width="9.1640625" bestFit="1" customWidth="1"/>
    <col min="1694" max="1696" width="12.1640625" bestFit="1" customWidth="1"/>
    <col min="1697" max="1697" width="7.1640625" bestFit="1" customWidth="1"/>
    <col min="1698" max="1698" width="6.1640625" bestFit="1" customWidth="1"/>
    <col min="1699" max="1700" width="12.1640625" bestFit="1" customWidth="1"/>
    <col min="1701" max="1702" width="6.1640625" bestFit="1" customWidth="1"/>
    <col min="1703" max="1705" width="7.1640625" bestFit="1" customWidth="1"/>
    <col min="1706" max="1710" width="12.1640625" bestFit="1" customWidth="1"/>
    <col min="1711" max="1711" width="8.1640625" bestFit="1" customWidth="1"/>
    <col min="1712" max="1715" width="12.1640625" bestFit="1" customWidth="1"/>
    <col min="1716" max="1716" width="9.1640625" bestFit="1" customWidth="1"/>
    <col min="1717" max="1717" width="12.1640625" bestFit="1" customWidth="1"/>
    <col min="1718" max="1718" width="8.1640625" bestFit="1" customWidth="1"/>
    <col min="1719" max="1719" width="12.1640625" bestFit="1" customWidth="1"/>
    <col min="1720" max="1720" width="8.1640625" bestFit="1" customWidth="1"/>
    <col min="1721" max="1722" width="9.1640625" bestFit="1" customWidth="1"/>
    <col min="1723" max="1723" width="12.1640625" bestFit="1" customWidth="1"/>
    <col min="1724" max="1724" width="6.1640625" bestFit="1" customWidth="1"/>
    <col min="1725" max="1725" width="11.1640625" bestFit="1" customWidth="1"/>
    <col min="1726" max="1727" width="12.1640625" bestFit="1" customWidth="1"/>
    <col min="1728" max="1728" width="11.1640625" bestFit="1" customWidth="1"/>
    <col min="1729" max="1730" width="7.1640625" bestFit="1" customWidth="1"/>
    <col min="1731" max="1731" width="9.1640625" bestFit="1" customWidth="1"/>
    <col min="1732" max="1732" width="12.1640625" bestFit="1" customWidth="1"/>
    <col min="1733" max="1733" width="8.1640625" bestFit="1" customWidth="1"/>
    <col min="1734" max="1734" width="7.1640625" bestFit="1" customWidth="1"/>
    <col min="1735" max="1736" width="8.1640625" bestFit="1" customWidth="1"/>
    <col min="1737" max="1737" width="6.1640625" bestFit="1" customWidth="1"/>
    <col min="1738" max="1739" width="12.1640625" bestFit="1" customWidth="1"/>
    <col min="1740" max="1740" width="6.1640625" bestFit="1" customWidth="1"/>
    <col min="1741" max="1741" width="11.1640625" bestFit="1" customWidth="1"/>
    <col min="1742" max="1742" width="7.1640625" bestFit="1" customWidth="1"/>
    <col min="1743" max="1745" width="12.1640625" bestFit="1" customWidth="1"/>
    <col min="1746" max="1746" width="9.1640625" bestFit="1" customWidth="1"/>
    <col min="1747" max="1747" width="11.1640625" bestFit="1" customWidth="1"/>
    <col min="1748" max="1748" width="9.1640625" bestFit="1" customWidth="1"/>
    <col min="1749" max="1749" width="8.1640625" bestFit="1" customWidth="1"/>
    <col min="1750" max="1750" width="9.1640625" bestFit="1" customWidth="1"/>
    <col min="1751" max="1751" width="12.1640625" bestFit="1" customWidth="1"/>
    <col min="1752" max="1752" width="7.1640625" bestFit="1" customWidth="1"/>
    <col min="1753" max="1753" width="12.1640625" bestFit="1" customWidth="1"/>
    <col min="1754" max="1754" width="7.1640625" bestFit="1" customWidth="1"/>
    <col min="1755" max="1756" width="12.1640625" bestFit="1" customWidth="1"/>
    <col min="1757" max="1757" width="6.1640625" bestFit="1" customWidth="1"/>
    <col min="1758" max="1758" width="7.1640625" bestFit="1" customWidth="1"/>
    <col min="1759" max="1760" width="9.1640625" bestFit="1" customWidth="1"/>
    <col min="1761" max="1762" width="7.1640625" bestFit="1" customWidth="1"/>
    <col min="1763" max="1763" width="9.1640625" bestFit="1" customWidth="1"/>
    <col min="1764" max="1765" width="12.1640625" bestFit="1" customWidth="1"/>
    <col min="1766" max="1766" width="9.1640625" bestFit="1" customWidth="1"/>
    <col min="1767" max="1767" width="7.1640625" bestFit="1" customWidth="1"/>
    <col min="1768" max="1769" width="10.1640625" bestFit="1" customWidth="1"/>
    <col min="1770" max="1770" width="12.1640625" bestFit="1" customWidth="1"/>
    <col min="1771" max="1772" width="9.1640625" bestFit="1" customWidth="1"/>
    <col min="1773" max="1773" width="7.1640625" bestFit="1" customWidth="1"/>
    <col min="1774" max="1774" width="8.1640625" bestFit="1" customWidth="1"/>
    <col min="1775" max="1776" width="6.1640625" bestFit="1" customWidth="1"/>
    <col min="1777" max="1778" width="12.1640625" bestFit="1" customWidth="1"/>
    <col min="1779" max="1779" width="9.1640625" bestFit="1" customWidth="1"/>
    <col min="1780" max="1781" width="12.1640625" bestFit="1" customWidth="1"/>
    <col min="1782" max="1782" width="8.1640625" bestFit="1" customWidth="1"/>
    <col min="1783" max="1784" width="12.1640625" bestFit="1" customWidth="1"/>
    <col min="1785" max="1785" width="6.1640625" bestFit="1" customWidth="1"/>
    <col min="1786" max="1787" width="12.1640625" bestFit="1" customWidth="1"/>
    <col min="1788" max="1788" width="9.1640625" bestFit="1" customWidth="1"/>
    <col min="1789" max="1789" width="12.1640625" bestFit="1" customWidth="1"/>
    <col min="1790" max="1790" width="7.1640625" bestFit="1" customWidth="1"/>
    <col min="1791" max="1791" width="12.1640625" bestFit="1" customWidth="1"/>
    <col min="1792" max="1792" width="11.1640625" bestFit="1" customWidth="1"/>
    <col min="1793" max="1793" width="9.1640625" bestFit="1" customWidth="1"/>
    <col min="1794" max="1794" width="8.1640625" bestFit="1" customWidth="1"/>
    <col min="1795" max="1795" width="9.1640625" bestFit="1" customWidth="1"/>
    <col min="1796" max="1796" width="6.1640625" bestFit="1" customWidth="1"/>
    <col min="1797" max="1799" width="12.1640625" bestFit="1" customWidth="1"/>
    <col min="1800" max="1800" width="6.1640625" bestFit="1" customWidth="1"/>
    <col min="1801" max="1801" width="12.1640625" bestFit="1" customWidth="1"/>
    <col min="1802" max="1802" width="8.1640625" bestFit="1" customWidth="1"/>
    <col min="1803" max="1804" width="12.1640625" bestFit="1" customWidth="1"/>
    <col min="1805" max="1805" width="11.1640625" bestFit="1" customWidth="1"/>
    <col min="1806" max="1806" width="12.1640625" bestFit="1" customWidth="1"/>
    <col min="1807" max="1807" width="7.1640625" bestFit="1" customWidth="1"/>
    <col min="1808" max="1810" width="12.1640625" bestFit="1" customWidth="1"/>
    <col min="1811" max="1811" width="7.1640625" bestFit="1" customWidth="1"/>
    <col min="1812" max="1813" width="12.1640625" bestFit="1" customWidth="1"/>
    <col min="1814" max="1814" width="9.1640625" bestFit="1" customWidth="1"/>
    <col min="1815" max="1816" width="12.1640625" bestFit="1" customWidth="1"/>
    <col min="1817" max="1818" width="9.1640625" bestFit="1" customWidth="1"/>
    <col min="1819" max="1826" width="12.1640625" bestFit="1" customWidth="1"/>
    <col min="1827" max="1829" width="6.1640625" bestFit="1" customWidth="1"/>
    <col min="1830" max="1830" width="12.1640625" bestFit="1" customWidth="1"/>
    <col min="1831" max="1832" width="7.1640625" bestFit="1" customWidth="1"/>
    <col min="1833" max="1833" width="9.1640625" bestFit="1" customWidth="1"/>
    <col min="1834" max="1836" width="7.1640625" bestFit="1" customWidth="1"/>
    <col min="1837" max="1838" width="12.1640625" bestFit="1" customWidth="1"/>
    <col min="1839" max="1840" width="7.1640625" bestFit="1" customWidth="1"/>
    <col min="1841" max="1842" width="12.1640625" bestFit="1" customWidth="1"/>
    <col min="1843" max="1843" width="7.1640625" bestFit="1" customWidth="1"/>
    <col min="1844" max="1844" width="8.1640625" bestFit="1" customWidth="1"/>
    <col min="1845" max="1846" width="7.1640625" bestFit="1" customWidth="1"/>
    <col min="1847" max="1847" width="6.1640625" bestFit="1" customWidth="1"/>
    <col min="1848" max="1853" width="7.1640625" bestFit="1" customWidth="1"/>
    <col min="1854" max="1854" width="12.1640625" bestFit="1" customWidth="1"/>
    <col min="1855" max="1855" width="6.1640625" bestFit="1" customWidth="1"/>
    <col min="1856" max="1856" width="12.1640625" bestFit="1" customWidth="1"/>
    <col min="1857" max="1857" width="7.1640625" bestFit="1" customWidth="1"/>
    <col min="1858" max="1858" width="9.1640625" bestFit="1" customWidth="1"/>
    <col min="1859" max="1859" width="6.1640625" bestFit="1" customWidth="1"/>
    <col min="1860" max="1861" width="7.1640625" bestFit="1" customWidth="1"/>
    <col min="1862" max="1862" width="6.1640625" bestFit="1" customWidth="1"/>
    <col min="1863" max="1863" width="9.1640625" bestFit="1" customWidth="1"/>
    <col min="1864" max="1864" width="7.1640625" bestFit="1" customWidth="1"/>
    <col min="1865" max="1865" width="12.1640625" bestFit="1" customWidth="1"/>
    <col min="1866" max="1866" width="7.1640625" bestFit="1" customWidth="1"/>
    <col min="1867" max="1868" width="6.1640625" bestFit="1" customWidth="1"/>
    <col min="1869" max="1869" width="9.1640625" bestFit="1" customWidth="1"/>
    <col min="1870" max="1870" width="12.1640625" bestFit="1" customWidth="1"/>
    <col min="1871" max="1871" width="6.1640625" bestFit="1" customWidth="1"/>
    <col min="1872" max="1872" width="7.1640625" bestFit="1" customWidth="1"/>
    <col min="1873" max="1873" width="11.1640625" bestFit="1" customWidth="1"/>
    <col min="1874" max="1874" width="6.1640625" bestFit="1" customWidth="1"/>
    <col min="1875" max="1875" width="12.1640625" bestFit="1" customWidth="1"/>
    <col min="1876" max="1879" width="7.1640625" bestFit="1" customWidth="1"/>
    <col min="1880" max="1880" width="6.1640625" bestFit="1" customWidth="1"/>
    <col min="1881" max="1881" width="12.1640625" bestFit="1" customWidth="1"/>
    <col min="1882" max="1882" width="7.1640625" bestFit="1" customWidth="1"/>
    <col min="1883" max="1883" width="6.1640625" bestFit="1" customWidth="1"/>
    <col min="1884" max="1884" width="7.1640625" bestFit="1" customWidth="1"/>
    <col min="1885" max="1885" width="12.1640625" bestFit="1" customWidth="1"/>
    <col min="1886" max="1887" width="6.1640625" bestFit="1" customWidth="1"/>
    <col min="1888" max="1888" width="7.1640625" bestFit="1" customWidth="1"/>
    <col min="1889" max="1889" width="6.1640625" bestFit="1" customWidth="1"/>
    <col min="1890" max="1890" width="12.1640625" bestFit="1" customWidth="1"/>
    <col min="1891" max="1891" width="9.1640625" bestFit="1" customWidth="1"/>
    <col min="1892" max="1892" width="8.1640625" bestFit="1" customWidth="1"/>
    <col min="1893" max="1893" width="7.1640625" bestFit="1" customWidth="1"/>
    <col min="1894" max="1894" width="12.1640625" bestFit="1" customWidth="1"/>
    <col min="1895" max="1896" width="6.1640625" bestFit="1" customWidth="1"/>
    <col min="1897" max="1897" width="7.1640625" bestFit="1" customWidth="1"/>
    <col min="1898" max="1898" width="12.1640625" bestFit="1" customWidth="1"/>
    <col min="1899" max="1899" width="9.1640625" bestFit="1" customWidth="1"/>
    <col min="1900" max="1900" width="6.1640625" bestFit="1" customWidth="1"/>
    <col min="1901" max="1901" width="12.1640625" bestFit="1" customWidth="1"/>
    <col min="1902" max="1902" width="9.1640625" bestFit="1" customWidth="1"/>
    <col min="1903" max="1903" width="7.1640625" bestFit="1" customWidth="1"/>
    <col min="1904" max="1904" width="6.1640625" bestFit="1" customWidth="1"/>
    <col min="1905" max="1905" width="7.1640625" bestFit="1" customWidth="1"/>
    <col min="1906" max="1906" width="8.1640625" bestFit="1" customWidth="1"/>
    <col min="1907" max="1907" width="10.1640625" bestFit="1" customWidth="1"/>
    <col min="1908" max="1908" width="9.1640625" bestFit="1" customWidth="1"/>
    <col min="1909" max="1909" width="12.1640625" bestFit="1" customWidth="1"/>
    <col min="1910" max="1910" width="7.1640625" bestFit="1" customWidth="1"/>
    <col min="1911" max="1914" width="12.1640625" bestFit="1" customWidth="1"/>
    <col min="1915" max="1915" width="7.1640625" bestFit="1" customWidth="1"/>
    <col min="1916" max="1916" width="12.1640625" bestFit="1" customWidth="1"/>
    <col min="1917" max="1917" width="7.1640625" bestFit="1" customWidth="1"/>
    <col min="1918" max="1919" width="12.1640625" bestFit="1" customWidth="1"/>
    <col min="1920" max="1920" width="6.1640625" bestFit="1" customWidth="1"/>
    <col min="1921" max="1921" width="9.1640625" bestFit="1" customWidth="1"/>
    <col min="1922" max="1922" width="7.1640625" bestFit="1" customWidth="1"/>
    <col min="1923" max="1923" width="6.1640625" bestFit="1" customWidth="1"/>
    <col min="1924" max="1924" width="12.1640625" bestFit="1" customWidth="1"/>
    <col min="1925" max="1925" width="7.1640625" bestFit="1" customWidth="1"/>
    <col min="1926" max="1926" width="10.1640625" bestFit="1" customWidth="1"/>
    <col min="1927" max="1927" width="9.1640625" bestFit="1" customWidth="1"/>
    <col min="1928" max="1928" width="12.1640625" bestFit="1" customWidth="1"/>
    <col min="1929" max="1929" width="7.1640625" bestFit="1" customWidth="1"/>
    <col min="1930" max="1931" width="12.1640625" bestFit="1" customWidth="1"/>
    <col min="1932" max="1932" width="7.1640625" bestFit="1" customWidth="1"/>
    <col min="1933" max="1933" width="12.1640625" bestFit="1" customWidth="1"/>
    <col min="1934" max="1934" width="7.1640625" bestFit="1" customWidth="1"/>
    <col min="1935" max="1935" width="8.1640625" bestFit="1" customWidth="1"/>
    <col min="1936" max="1936" width="6.1640625" bestFit="1" customWidth="1"/>
    <col min="1937" max="1937" width="12.1640625" bestFit="1" customWidth="1"/>
    <col min="1938" max="1938" width="9.1640625" bestFit="1" customWidth="1"/>
    <col min="1939" max="1939" width="7.1640625" bestFit="1" customWidth="1"/>
    <col min="1940" max="1940" width="12.1640625" bestFit="1" customWidth="1"/>
    <col min="1941" max="1941" width="6.1640625" bestFit="1" customWidth="1"/>
    <col min="1942" max="1942" width="12.1640625" bestFit="1" customWidth="1"/>
    <col min="1943" max="1943" width="8.1640625" bestFit="1" customWidth="1"/>
    <col min="1944" max="1944" width="12.1640625" bestFit="1" customWidth="1"/>
    <col min="1945" max="1945" width="9.1640625" bestFit="1" customWidth="1"/>
    <col min="1946" max="1946" width="12.1640625" bestFit="1" customWidth="1"/>
    <col min="1947" max="1947" width="10.1640625" bestFit="1" customWidth="1"/>
    <col min="1948" max="1949" width="12.1640625" bestFit="1" customWidth="1"/>
    <col min="1950" max="1950" width="9.1640625" bestFit="1" customWidth="1"/>
    <col min="1951" max="1951" width="7.1640625" bestFit="1" customWidth="1"/>
    <col min="1952" max="1953" width="12.1640625" bestFit="1" customWidth="1"/>
    <col min="1954" max="1954" width="6.1640625" bestFit="1" customWidth="1"/>
    <col min="1955" max="1955" width="9.1640625" bestFit="1" customWidth="1"/>
    <col min="1956" max="1956" width="7.1640625" bestFit="1" customWidth="1"/>
    <col min="1957" max="1957" width="12.1640625" bestFit="1" customWidth="1"/>
    <col min="1958" max="1958" width="6.1640625" bestFit="1" customWidth="1"/>
    <col min="1959" max="1959" width="12.1640625" bestFit="1" customWidth="1"/>
    <col min="1960" max="1961" width="7.1640625" bestFit="1" customWidth="1"/>
    <col min="1962" max="1962" width="12.1640625" bestFit="1" customWidth="1"/>
    <col min="1963" max="1963" width="7.1640625" bestFit="1" customWidth="1"/>
    <col min="1964" max="1964" width="9.1640625" bestFit="1" customWidth="1"/>
    <col min="1965" max="1965" width="12.1640625" bestFit="1" customWidth="1"/>
    <col min="1966" max="1966" width="7.1640625" bestFit="1" customWidth="1"/>
    <col min="1967" max="1967" width="8.1640625" bestFit="1" customWidth="1"/>
    <col min="1968" max="1968" width="12.1640625" bestFit="1" customWidth="1"/>
    <col min="1969" max="1969" width="8.1640625" bestFit="1" customWidth="1"/>
    <col min="1970" max="1970" width="12.1640625" bestFit="1" customWidth="1"/>
    <col min="1971" max="1971" width="7.1640625" bestFit="1" customWidth="1"/>
    <col min="1972" max="1972" width="12.1640625" bestFit="1" customWidth="1"/>
    <col min="1973" max="1973" width="9.1640625" bestFit="1" customWidth="1"/>
    <col min="1974" max="1974" width="12.1640625" bestFit="1" customWidth="1"/>
    <col min="1975" max="1975" width="8.1640625" bestFit="1" customWidth="1"/>
    <col min="1976" max="1976" width="7.1640625" bestFit="1" customWidth="1"/>
    <col min="1977" max="1977" width="6.1640625" bestFit="1" customWidth="1"/>
    <col min="1978" max="1978" width="7.1640625" bestFit="1" customWidth="1"/>
    <col min="1979" max="1979" width="12.1640625" bestFit="1" customWidth="1"/>
    <col min="1980" max="1980" width="7.1640625" bestFit="1" customWidth="1"/>
    <col min="1981" max="1983" width="12.1640625" bestFit="1" customWidth="1"/>
    <col min="1984" max="1984" width="8.1640625" bestFit="1" customWidth="1"/>
    <col min="1985" max="1985" width="12.1640625" bestFit="1" customWidth="1"/>
    <col min="1986" max="1986" width="7.1640625" bestFit="1" customWidth="1"/>
    <col min="1987" max="1988" width="12.1640625" bestFit="1" customWidth="1"/>
    <col min="1989" max="1989" width="7.1640625" bestFit="1" customWidth="1"/>
    <col min="1990" max="1991" width="12.1640625" bestFit="1" customWidth="1"/>
    <col min="1992" max="1992" width="8.1640625" bestFit="1" customWidth="1"/>
    <col min="1993" max="1993" width="7.1640625" bestFit="1" customWidth="1"/>
    <col min="1994" max="1997" width="12.1640625" bestFit="1" customWidth="1"/>
    <col min="1998" max="1998" width="6.1640625" bestFit="1" customWidth="1"/>
    <col min="1999" max="2001" width="7.1640625" bestFit="1" customWidth="1"/>
    <col min="2002" max="2002" width="10.1640625" bestFit="1" customWidth="1"/>
    <col min="2003" max="2003" width="8.1640625" bestFit="1" customWidth="1"/>
    <col min="2004" max="2004" width="12.1640625" bestFit="1" customWidth="1"/>
    <col min="2005" max="2005" width="6.1640625" bestFit="1" customWidth="1"/>
    <col min="2006" max="2006" width="12.1640625" bestFit="1" customWidth="1"/>
    <col min="2007" max="2007" width="6.1640625" bestFit="1" customWidth="1"/>
    <col min="2008" max="2009" width="12.1640625" bestFit="1" customWidth="1"/>
    <col min="2010" max="2010" width="6.1640625" bestFit="1" customWidth="1"/>
    <col min="2011" max="2011" width="12.1640625" bestFit="1" customWidth="1"/>
    <col min="2012" max="2013" width="7.1640625" bestFit="1" customWidth="1"/>
    <col min="2014" max="2014" width="8.1640625" bestFit="1" customWidth="1"/>
    <col min="2015" max="2015" width="12.1640625" bestFit="1" customWidth="1"/>
    <col min="2016" max="2016" width="9.1640625" bestFit="1" customWidth="1"/>
    <col min="2017" max="2017" width="12.1640625" bestFit="1" customWidth="1"/>
    <col min="2018" max="2019" width="7.1640625" bestFit="1" customWidth="1"/>
    <col min="2020" max="2024" width="12.1640625" bestFit="1" customWidth="1"/>
    <col min="2025" max="2026" width="7.1640625" bestFit="1" customWidth="1"/>
    <col min="2027" max="2027" width="12.1640625" bestFit="1" customWidth="1"/>
    <col min="2028" max="2028" width="9.1640625" bestFit="1" customWidth="1"/>
    <col min="2029" max="2031" width="12.1640625" bestFit="1" customWidth="1"/>
    <col min="2032" max="2032" width="7.1640625" bestFit="1" customWidth="1"/>
    <col min="2033" max="2033" width="8.1640625" bestFit="1" customWidth="1"/>
    <col min="2034" max="2035" width="6.1640625" bestFit="1" customWidth="1"/>
    <col min="2036" max="2036" width="12.1640625" bestFit="1" customWidth="1"/>
    <col min="2037" max="2037" width="7.1640625" bestFit="1" customWidth="1"/>
    <col min="2038" max="2038" width="12.1640625" bestFit="1" customWidth="1"/>
    <col min="2039" max="2039" width="7.1640625" bestFit="1" customWidth="1"/>
    <col min="2040" max="2040" width="9.1640625" bestFit="1" customWidth="1"/>
    <col min="2041" max="2041" width="7.1640625" bestFit="1" customWidth="1"/>
    <col min="2042" max="2043" width="12.1640625" bestFit="1" customWidth="1"/>
    <col min="2044" max="2044" width="6.1640625" bestFit="1" customWidth="1"/>
    <col min="2045" max="2046" width="12.1640625" bestFit="1" customWidth="1"/>
    <col min="2047" max="2047" width="7.1640625" bestFit="1" customWidth="1"/>
    <col min="2048" max="2048" width="12.1640625" bestFit="1" customWidth="1"/>
    <col min="2049" max="2049" width="7.1640625" bestFit="1" customWidth="1"/>
    <col min="2050" max="2052" width="12.1640625" bestFit="1" customWidth="1"/>
    <col min="2053" max="2053" width="9.1640625" bestFit="1" customWidth="1"/>
    <col min="2054" max="2054" width="12.1640625" bestFit="1" customWidth="1"/>
    <col min="2055" max="2055" width="7.1640625" bestFit="1" customWidth="1"/>
    <col min="2056" max="2057" width="12.1640625" bestFit="1" customWidth="1"/>
    <col min="2058" max="2058" width="7.1640625" bestFit="1" customWidth="1"/>
    <col min="2059" max="2059" width="12.1640625" bestFit="1" customWidth="1"/>
    <col min="2060" max="2060" width="7.1640625" bestFit="1" customWidth="1"/>
    <col min="2061" max="2061" width="12.1640625" bestFit="1" customWidth="1"/>
    <col min="2062" max="2062" width="9.1640625" bestFit="1" customWidth="1"/>
    <col min="2063" max="2063" width="8.1640625" bestFit="1" customWidth="1"/>
    <col min="2064" max="2064" width="12.1640625" bestFit="1" customWidth="1"/>
    <col min="2065" max="2065" width="9.1640625" bestFit="1" customWidth="1"/>
    <col min="2066" max="2068" width="12.1640625" bestFit="1" customWidth="1"/>
    <col min="2069" max="2069" width="8.1640625" bestFit="1" customWidth="1"/>
    <col min="2070" max="2070" width="6.1640625" bestFit="1" customWidth="1"/>
    <col min="2071" max="2076" width="12.1640625" bestFit="1" customWidth="1"/>
    <col min="2077" max="2077" width="9.1640625" bestFit="1" customWidth="1"/>
    <col min="2078" max="2078" width="10.1640625" bestFit="1" customWidth="1"/>
    <col min="2079" max="2080" width="12.1640625" bestFit="1" customWidth="1"/>
    <col min="2081" max="2082" width="7.1640625" bestFit="1" customWidth="1"/>
    <col min="2083" max="2083" width="12.1640625" bestFit="1" customWidth="1"/>
    <col min="2084" max="2084" width="9.1640625" bestFit="1" customWidth="1"/>
    <col min="2085" max="2086" width="12.1640625" bestFit="1" customWidth="1"/>
    <col min="2087" max="2088" width="9.1640625" bestFit="1" customWidth="1"/>
    <col min="2089" max="2093" width="12.1640625" bestFit="1" customWidth="1"/>
    <col min="2094" max="2094" width="7.1640625" bestFit="1" customWidth="1"/>
    <col min="2095" max="2095" width="12.1640625" bestFit="1" customWidth="1"/>
    <col min="2096" max="2096" width="6.1640625" bestFit="1" customWidth="1"/>
    <col min="2097" max="2098" width="12.1640625" bestFit="1" customWidth="1"/>
    <col min="2099" max="2099" width="7.1640625" bestFit="1" customWidth="1"/>
    <col min="2100" max="2100" width="12.1640625" bestFit="1" customWidth="1"/>
    <col min="2101" max="2101" width="7.1640625" bestFit="1" customWidth="1"/>
    <col min="2102" max="2103" width="12.1640625" bestFit="1" customWidth="1"/>
    <col min="2104" max="2104" width="9.1640625" bestFit="1" customWidth="1"/>
    <col min="2105" max="2105" width="8.1640625" bestFit="1" customWidth="1"/>
    <col min="2106" max="2106" width="12.1640625" bestFit="1" customWidth="1"/>
    <col min="2107" max="2107" width="6.1640625" bestFit="1" customWidth="1"/>
    <col min="2108" max="2115" width="12.1640625" bestFit="1" customWidth="1"/>
    <col min="2116" max="2117" width="7.1640625" bestFit="1" customWidth="1"/>
    <col min="2118" max="2118" width="6.1640625" bestFit="1" customWidth="1"/>
    <col min="2119" max="2120" width="12.1640625" bestFit="1" customWidth="1"/>
    <col min="2121" max="2121" width="7.1640625" bestFit="1" customWidth="1"/>
    <col min="2122" max="2122" width="8.1640625" bestFit="1" customWidth="1"/>
    <col min="2123" max="2123" width="12.1640625" bestFit="1" customWidth="1"/>
    <col min="2124" max="2124" width="7.1640625" bestFit="1" customWidth="1"/>
    <col min="2125" max="2125" width="8.1640625" bestFit="1" customWidth="1"/>
    <col min="2126" max="2132" width="12.1640625" bestFit="1" customWidth="1"/>
    <col min="2133" max="2133" width="7.1640625" bestFit="1" customWidth="1"/>
    <col min="2134" max="2134" width="9.1640625" bestFit="1" customWidth="1"/>
    <col min="2135" max="2136" width="7.1640625" bestFit="1" customWidth="1"/>
    <col min="2137" max="2137" width="6.1640625" bestFit="1" customWidth="1"/>
    <col min="2138" max="2139" width="7.1640625" bestFit="1" customWidth="1"/>
    <col min="2140" max="2140" width="12.1640625" bestFit="1" customWidth="1"/>
    <col min="2141" max="2141" width="8.1640625" bestFit="1" customWidth="1"/>
    <col min="2142" max="2142" width="12.1640625" bestFit="1" customWidth="1"/>
    <col min="2143" max="2143" width="8.1640625" bestFit="1" customWidth="1"/>
    <col min="2144" max="2144" width="6.1640625" bestFit="1" customWidth="1"/>
    <col min="2145" max="2147" width="12.1640625" bestFit="1" customWidth="1"/>
    <col min="2148" max="2148" width="8.1640625" bestFit="1" customWidth="1"/>
    <col min="2149" max="2149" width="9.1640625" bestFit="1" customWidth="1"/>
    <col min="2150" max="2150" width="6.1640625" bestFit="1" customWidth="1"/>
    <col min="2151" max="2151" width="12.1640625" bestFit="1" customWidth="1"/>
    <col min="2152" max="2152" width="8.1640625" bestFit="1" customWidth="1"/>
    <col min="2153" max="2153" width="10.1640625" bestFit="1" customWidth="1"/>
    <col min="2154" max="2154" width="8.1640625" bestFit="1" customWidth="1"/>
    <col min="2155" max="2155" width="10.1640625" bestFit="1" customWidth="1"/>
    <col min="2156" max="2156" width="8.1640625" bestFit="1" customWidth="1"/>
    <col min="2157" max="2158" width="12.1640625" bestFit="1" customWidth="1"/>
    <col min="2159" max="2159" width="7.1640625" bestFit="1" customWidth="1"/>
    <col min="2160" max="2160" width="6.1640625" bestFit="1" customWidth="1"/>
    <col min="2161" max="2161" width="8.1640625" bestFit="1" customWidth="1"/>
    <col min="2162" max="2162" width="7.1640625" bestFit="1" customWidth="1"/>
    <col min="2163" max="2163" width="12.1640625" bestFit="1" customWidth="1"/>
    <col min="2164" max="2164" width="6.1640625" bestFit="1" customWidth="1"/>
    <col min="2165" max="2165" width="8.1640625" bestFit="1" customWidth="1"/>
    <col min="2166" max="2166" width="6.1640625" bestFit="1" customWidth="1"/>
    <col min="2167" max="2167" width="12.1640625" bestFit="1" customWidth="1"/>
    <col min="2168" max="2168" width="8.1640625" bestFit="1" customWidth="1"/>
    <col min="2169" max="2169" width="12.1640625" bestFit="1" customWidth="1"/>
    <col min="2170" max="2170" width="9.1640625" bestFit="1" customWidth="1"/>
    <col min="2171" max="2171" width="12.1640625" bestFit="1" customWidth="1"/>
    <col min="2172" max="2172" width="7.1640625" bestFit="1" customWidth="1"/>
    <col min="2173" max="2174" width="12.1640625" bestFit="1" customWidth="1"/>
    <col min="2175" max="2176" width="8.1640625" bestFit="1" customWidth="1"/>
    <col min="2177" max="2177" width="7.1640625" bestFit="1" customWidth="1"/>
    <col min="2178" max="2178" width="12.1640625" bestFit="1" customWidth="1"/>
    <col min="2179" max="2179" width="6.1640625" bestFit="1" customWidth="1"/>
    <col min="2180" max="2180" width="12.1640625" bestFit="1" customWidth="1"/>
    <col min="2181" max="2181" width="8.1640625" bestFit="1" customWidth="1"/>
    <col min="2182" max="2182" width="6.1640625" bestFit="1" customWidth="1"/>
    <col min="2183" max="2183" width="8.1640625" bestFit="1" customWidth="1"/>
    <col min="2184" max="2184" width="12.1640625" bestFit="1" customWidth="1"/>
    <col min="2185" max="2185" width="6.1640625" bestFit="1" customWidth="1"/>
    <col min="2186" max="2186" width="12.1640625" bestFit="1" customWidth="1"/>
    <col min="2187" max="2187" width="10.1640625" bestFit="1" customWidth="1"/>
    <col min="2188" max="2191" width="12.1640625" bestFit="1" customWidth="1"/>
    <col min="2192" max="2192" width="7.1640625" bestFit="1" customWidth="1"/>
    <col min="2193" max="2193" width="8.1640625" bestFit="1" customWidth="1"/>
    <col min="2194" max="2194" width="12.1640625" bestFit="1" customWidth="1"/>
    <col min="2195" max="2196" width="10.1640625" bestFit="1" customWidth="1"/>
    <col min="2197" max="2197" width="12.1640625" bestFit="1" customWidth="1"/>
    <col min="2198" max="2200" width="7.1640625" bestFit="1" customWidth="1"/>
    <col min="2201" max="2205" width="12.1640625" bestFit="1" customWidth="1"/>
    <col min="2206" max="2206" width="8.1640625" bestFit="1" customWidth="1"/>
    <col min="2207" max="2207" width="6.1640625" bestFit="1" customWidth="1"/>
    <col min="2208" max="2209" width="8.1640625" bestFit="1" customWidth="1"/>
    <col min="2210" max="2210" width="9.1640625" bestFit="1" customWidth="1"/>
    <col min="2211" max="2211" width="8.1640625" bestFit="1" customWidth="1"/>
    <col min="2212" max="2212" width="12.1640625" bestFit="1" customWidth="1"/>
    <col min="2213" max="2213" width="8.1640625" bestFit="1" customWidth="1"/>
    <col min="2214" max="2214" width="10.1640625" bestFit="1" customWidth="1"/>
    <col min="2215" max="2215" width="7.1640625" bestFit="1" customWidth="1"/>
    <col min="2216" max="2216" width="8.1640625" bestFit="1" customWidth="1"/>
    <col min="2217" max="2217" width="12.1640625" bestFit="1" customWidth="1"/>
    <col min="2218" max="2218" width="8.1640625" bestFit="1" customWidth="1"/>
    <col min="2219" max="2219" width="12.1640625" bestFit="1" customWidth="1"/>
    <col min="2220" max="2221" width="6.1640625" bestFit="1" customWidth="1"/>
    <col min="2222" max="2222" width="12.1640625" bestFit="1" customWidth="1"/>
    <col min="2223" max="2223" width="6.1640625" bestFit="1" customWidth="1"/>
    <col min="2224" max="2224" width="8.1640625" bestFit="1" customWidth="1"/>
    <col min="2225" max="2225" width="9.1640625" bestFit="1" customWidth="1"/>
    <col min="2226" max="2226" width="8.1640625" bestFit="1" customWidth="1"/>
    <col min="2227" max="2227" width="10.1640625" bestFit="1" customWidth="1"/>
    <col min="2228" max="2229" width="12.1640625" bestFit="1" customWidth="1"/>
    <col min="2230" max="2230" width="7.1640625" bestFit="1" customWidth="1"/>
    <col min="2231" max="2231" width="6.1640625" bestFit="1" customWidth="1"/>
    <col min="2232" max="2232" width="8.1640625" bestFit="1" customWidth="1"/>
    <col min="2233" max="2233" width="7.1640625" bestFit="1" customWidth="1"/>
    <col min="2234" max="2236" width="8.1640625" bestFit="1" customWidth="1"/>
    <col min="2237" max="2237" width="12.1640625" bestFit="1" customWidth="1"/>
    <col min="2238" max="2238" width="8.1640625" bestFit="1" customWidth="1"/>
    <col min="2239" max="2239" width="6.1640625" bestFit="1" customWidth="1"/>
    <col min="2240" max="2240" width="10.1640625" bestFit="1" customWidth="1"/>
    <col min="2241" max="2241" width="9.1640625" bestFit="1" customWidth="1"/>
    <col min="2242" max="2242" width="12.1640625" bestFit="1" customWidth="1"/>
    <col min="2243" max="2243" width="9.1640625" bestFit="1" customWidth="1"/>
    <col min="2244" max="2244" width="11.1640625" bestFit="1" customWidth="1"/>
    <col min="2245" max="2246" width="10.1640625" bestFit="1" customWidth="1"/>
    <col min="2247" max="2247" width="11.1640625" bestFit="1" customWidth="1"/>
    <col min="2248" max="2248" width="10.1640625" bestFit="1" customWidth="1"/>
    <col min="2249" max="2249" width="8.1640625" bestFit="1" customWidth="1"/>
    <col min="2250" max="2250" width="12.1640625" bestFit="1" customWidth="1"/>
    <col min="2251" max="2251" width="7.1640625" bestFit="1" customWidth="1"/>
    <col min="2252" max="2252" width="12.1640625" bestFit="1" customWidth="1"/>
    <col min="2253" max="2253" width="8.1640625" bestFit="1" customWidth="1"/>
    <col min="2254" max="2254" width="7.1640625" bestFit="1" customWidth="1"/>
    <col min="2255" max="2255" width="6.1640625" bestFit="1" customWidth="1"/>
    <col min="2256" max="2256" width="7.1640625" bestFit="1" customWidth="1"/>
    <col min="2257" max="2257" width="9.1640625" bestFit="1" customWidth="1"/>
    <col min="2258" max="2258" width="8.1640625" bestFit="1" customWidth="1"/>
    <col min="2259" max="2260" width="10.1640625" bestFit="1" customWidth="1"/>
    <col min="2261" max="2261" width="8.1640625" bestFit="1" customWidth="1"/>
    <col min="2262" max="2262" width="9.1640625" bestFit="1" customWidth="1"/>
    <col min="2263" max="2264" width="8.1640625" bestFit="1" customWidth="1"/>
    <col min="2265" max="2265" width="12.1640625" bestFit="1" customWidth="1"/>
    <col min="2266" max="2266" width="9.1640625" bestFit="1" customWidth="1"/>
    <col min="2267" max="2271" width="12.1640625" bestFit="1" customWidth="1"/>
    <col min="2272" max="2272" width="10.1640625" bestFit="1" customWidth="1"/>
    <col min="2273" max="2273" width="7.1640625" bestFit="1" customWidth="1"/>
    <col min="2274" max="2275" width="9.1640625" bestFit="1" customWidth="1"/>
    <col min="2276" max="2276" width="7.1640625" bestFit="1" customWidth="1"/>
    <col min="2277" max="2278" width="12.1640625" bestFit="1" customWidth="1"/>
    <col min="2279" max="2279" width="7.1640625" bestFit="1" customWidth="1"/>
    <col min="2280" max="2281" width="12.1640625" bestFit="1" customWidth="1"/>
    <col min="2282" max="2282" width="7.1640625" bestFit="1" customWidth="1"/>
    <col min="2283" max="2284" width="12.1640625" bestFit="1" customWidth="1"/>
    <col min="2285" max="2285" width="9.1640625" bestFit="1" customWidth="1"/>
    <col min="2286" max="2287" width="12.1640625" bestFit="1" customWidth="1"/>
    <col min="2288" max="2288" width="7.1640625" bestFit="1" customWidth="1"/>
    <col min="2289" max="2290" width="12.1640625" bestFit="1" customWidth="1"/>
    <col min="2291" max="2291" width="8.1640625" bestFit="1" customWidth="1"/>
    <col min="2292" max="2293" width="12.1640625" bestFit="1" customWidth="1"/>
    <col min="2294" max="2294" width="9.1640625" bestFit="1" customWidth="1"/>
    <col min="2295" max="2295" width="10.1640625" bestFit="1" customWidth="1"/>
    <col min="2296" max="2298" width="12.1640625" bestFit="1" customWidth="1"/>
    <col min="2299" max="2299" width="6.1640625" bestFit="1" customWidth="1"/>
    <col min="2300" max="2300" width="7.1640625" bestFit="1" customWidth="1"/>
    <col min="2301" max="2302" width="12.1640625" bestFit="1" customWidth="1"/>
    <col min="2303" max="2303" width="8.1640625" bestFit="1" customWidth="1"/>
    <col min="2304" max="2304" width="11.1640625" bestFit="1" customWidth="1"/>
    <col min="2305" max="2305" width="10.1640625" bestFit="1" customWidth="1"/>
    <col min="2306" max="2306" width="7.1640625" bestFit="1" customWidth="1"/>
    <col min="2307" max="2307" width="11.1640625" bestFit="1" customWidth="1"/>
    <col min="2308" max="2308" width="12.1640625" bestFit="1" customWidth="1"/>
    <col min="2309" max="2309" width="9.1640625" bestFit="1" customWidth="1"/>
    <col min="2310" max="2310" width="8.1640625" bestFit="1" customWidth="1"/>
    <col min="2311" max="2313" width="12.1640625" bestFit="1" customWidth="1"/>
    <col min="2314" max="2314" width="7.1640625" bestFit="1" customWidth="1"/>
    <col min="2315" max="2315" width="8.1640625" bestFit="1" customWidth="1"/>
    <col min="2316" max="2320" width="12.1640625" bestFit="1" customWidth="1"/>
    <col min="2321" max="2322" width="8.1640625" bestFit="1" customWidth="1"/>
    <col min="2323" max="2327" width="12.1640625" bestFit="1" customWidth="1"/>
    <col min="2328" max="2328" width="9.1640625" bestFit="1" customWidth="1"/>
    <col min="2329" max="2332" width="12.1640625" bestFit="1" customWidth="1"/>
    <col min="2333" max="2333" width="10.1640625" bestFit="1" customWidth="1"/>
    <col min="2334" max="2334" width="9.1640625" bestFit="1" customWidth="1"/>
    <col min="2335" max="2337" width="12.1640625" bestFit="1" customWidth="1"/>
    <col min="2338" max="2338" width="9.1640625" bestFit="1" customWidth="1"/>
    <col min="2339" max="2346" width="12.1640625" bestFit="1" customWidth="1"/>
    <col min="2347" max="2347" width="9.1640625" bestFit="1" customWidth="1"/>
    <col min="2348" max="2348" width="7.1640625" bestFit="1" customWidth="1"/>
    <col min="2349" max="2349" width="12.1640625" bestFit="1" customWidth="1"/>
    <col min="2350" max="2350" width="8.1640625" bestFit="1" customWidth="1"/>
    <col min="2351" max="2351" width="10.1640625" bestFit="1" customWidth="1"/>
    <col min="2352" max="2353" width="12.1640625" bestFit="1" customWidth="1"/>
    <col min="2354" max="2354" width="8.1640625" bestFit="1" customWidth="1"/>
    <col min="2355" max="2355" width="12.1640625" bestFit="1" customWidth="1"/>
    <col min="2356" max="2356" width="7.1640625" bestFit="1" customWidth="1"/>
    <col min="2357" max="2357" width="10.1640625" bestFit="1" customWidth="1"/>
    <col min="2358" max="2358" width="12.1640625" bestFit="1" customWidth="1"/>
    <col min="2359" max="2359" width="11.1640625" bestFit="1" customWidth="1"/>
    <col min="2360" max="2360" width="9.1640625" bestFit="1" customWidth="1"/>
    <col min="2361" max="2361" width="8.1640625" bestFit="1" customWidth="1"/>
    <col min="2362" max="2362" width="9.1640625" bestFit="1" customWidth="1"/>
    <col min="2363" max="2366" width="12.1640625" bestFit="1" customWidth="1"/>
    <col min="2367" max="2367" width="9.1640625" bestFit="1" customWidth="1"/>
    <col min="2368" max="2370" width="8.1640625" bestFit="1" customWidth="1"/>
    <col min="2371" max="2372" width="12.1640625" bestFit="1" customWidth="1"/>
    <col min="2373" max="2373" width="7.1640625" bestFit="1" customWidth="1"/>
    <col min="2374" max="2374" width="12.1640625" bestFit="1" customWidth="1"/>
    <col min="2375" max="2375" width="10.1640625" bestFit="1" customWidth="1"/>
    <col min="2376" max="2377" width="12.1640625" bestFit="1" customWidth="1"/>
    <col min="2378" max="2378" width="7.1640625" bestFit="1" customWidth="1"/>
    <col min="2379" max="2379" width="9.1640625" bestFit="1" customWidth="1"/>
    <col min="2380" max="2381" width="12.1640625" bestFit="1" customWidth="1"/>
    <col min="2382" max="2382" width="6.1640625" bestFit="1" customWidth="1"/>
    <col min="2383" max="2383" width="7.1640625" bestFit="1" customWidth="1"/>
    <col min="2384" max="2384" width="12.1640625" bestFit="1" customWidth="1"/>
    <col min="2385" max="2385" width="8.1640625" bestFit="1" customWidth="1"/>
    <col min="2386" max="2386" width="12.1640625" bestFit="1" customWidth="1"/>
    <col min="2387" max="2388" width="9.1640625" bestFit="1" customWidth="1"/>
    <col min="2389" max="2389" width="10.1640625" bestFit="1" customWidth="1"/>
    <col min="2390" max="2392" width="8.1640625" bestFit="1" customWidth="1"/>
    <col min="2393" max="2393" width="7.1640625" bestFit="1" customWidth="1"/>
    <col min="2394" max="2395" width="8.1640625" bestFit="1" customWidth="1"/>
    <col min="2396" max="2396" width="10.1640625" bestFit="1" customWidth="1"/>
    <col min="2397" max="2398" width="8.1640625" bestFit="1" customWidth="1"/>
    <col min="2399" max="2399" width="7.1640625" bestFit="1" customWidth="1"/>
    <col min="2400" max="2401" width="9.1640625" bestFit="1" customWidth="1"/>
    <col min="2402" max="2402" width="12.1640625" bestFit="1" customWidth="1"/>
    <col min="2403" max="2403" width="7.1640625" bestFit="1" customWidth="1"/>
    <col min="2404" max="2404" width="8.1640625" bestFit="1" customWidth="1"/>
    <col min="2405" max="2405" width="11.1640625" bestFit="1" customWidth="1"/>
    <col min="2406" max="2406" width="12.1640625" bestFit="1" customWidth="1"/>
    <col min="2407" max="2407" width="9.1640625" bestFit="1" customWidth="1"/>
    <col min="2408" max="2408" width="8.1640625" bestFit="1" customWidth="1"/>
    <col min="2409" max="2409" width="12.1640625" bestFit="1" customWidth="1"/>
    <col min="2410" max="2412" width="7.1640625" bestFit="1" customWidth="1"/>
    <col min="2413" max="2413" width="9.1640625" bestFit="1" customWidth="1"/>
    <col min="2414" max="2414" width="7.1640625" bestFit="1" customWidth="1"/>
    <col min="2415" max="2415" width="8.1640625" bestFit="1" customWidth="1"/>
    <col min="2416" max="2417" width="9.1640625" bestFit="1" customWidth="1"/>
    <col min="2418" max="2418" width="12.1640625" bestFit="1" customWidth="1"/>
    <col min="2419" max="2419" width="9.1640625" bestFit="1" customWidth="1"/>
    <col min="2420" max="2420" width="7.1640625" bestFit="1" customWidth="1"/>
    <col min="2421" max="2424" width="12.1640625" bestFit="1" customWidth="1"/>
    <col min="2425" max="2425" width="10.1640625" bestFit="1" customWidth="1"/>
    <col min="2426" max="2426" width="8.1640625" bestFit="1" customWidth="1"/>
    <col min="2427" max="2427" width="7.1640625" bestFit="1" customWidth="1"/>
    <col min="2428" max="2429" width="12.1640625" bestFit="1" customWidth="1"/>
    <col min="2430" max="2430" width="10.1640625" bestFit="1" customWidth="1"/>
    <col min="2431" max="2434" width="12.1640625" bestFit="1" customWidth="1"/>
    <col min="2435" max="2435" width="8.1640625" bestFit="1" customWidth="1"/>
    <col min="2436" max="2436" width="9.1640625" bestFit="1" customWidth="1"/>
    <col min="2437" max="2437" width="7.1640625" bestFit="1" customWidth="1"/>
    <col min="2438" max="2438" width="12.1640625" bestFit="1" customWidth="1"/>
    <col min="2439" max="2439" width="10.1640625" bestFit="1" customWidth="1"/>
    <col min="2440" max="2442" width="8.1640625" bestFit="1" customWidth="1"/>
    <col min="2443" max="2443" width="12.1640625" bestFit="1" customWidth="1"/>
    <col min="2444" max="2444" width="8.1640625" bestFit="1" customWidth="1"/>
    <col min="2445" max="2445" width="12.1640625" bestFit="1" customWidth="1"/>
    <col min="2446" max="2446" width="9.1640625" bestFit="1" customWidth="1"/>
    <col min="2447" max="2448" width="12.1640625" bestFit="1" customWidth="1"/>
    <col min="2449" max="2449" width="11.1640625" bestFit="1" customWidth="1"/>
    <col min="2450" max="2450" width="8.1640625" bestFit="1" customWidth="1"/>
    <col min="2451" max="2452" width="12.1640625" bestFit="1" customWidth="1"/>
    <col min="2453" max="2453" width="8.1640625" bestFit="1" customWidth="1"/>
    <col min="2454" max="2454" width="9.1640625" bestFit="1" customWidth="1"/>
    <col min="2455" max="2456" width="12.1640625" bestFit="1" customWidth="1"/>
    <col min="2457" max="2457" width="9.1640625" bestFit="1" customWidth="1"/>
    <col min="2458" max="2458" width="10.1640625" bestFit="1" customWidth="1"/>
    <col min="2459" max="2459" width="8.1640625" bestFit="1" customWidth="1"/>
    <col min="2460" max="2460" width="12.1640625" bestFit="1" customWidth="1"/>
    <col min="2461" max="2461" width="8.1640625" bestFit="1" customWidth="1"/>
    <col min="2462" max="2464" width="12.1640625" bestFit="1" customWidth="1"/>
    <col min="2465" max="2465" width="8.1640625" bestFit="1" customWidth="1"/>
    <col min="2466" max="2466" width="12.1640625" bestFit="1" customWidth="1"/>
    <col min="2467" max="2467" width="8.1640625" bestFit="1" customWidth="1"/>
    <col min="2468" max="2468" width="12.1640625" bestFit="1" customWidth="1"/>
    <col min="2469" max="2469" width="10.1640625" bestFit="1" customWidth="1"/>
    <col min="2470" max="2470" width="8.1640625" bestFit="1" customWidth="1"/>
    <col min="2471" max="2472" width="9.1640625" bestFit="1" customWidth="1"/>
    <col min="2473" max="2473" width="8.1640625" bestFit="1" customWidth="1"/>
    <col min="2474" max="2475" width="12.1640625" bestFit="1" customWidth="1"/>
    <col min="2476" max="2477" width="10.1640625" bestFit="1" customWidth="1"/>
    <col min="2478" max="2478" width="12.1640625" bestFit="1" customWidth="1"/>
    <col min="2479" max="2479" width="10.1640625" bestFit="1" customWidth="1"/>
    <col min="2480" max="2482" width="8.1640625" bestFit="1" customWidth="1"/>
    <col min="2483" max="2483" width="10.1640625" bestFit="1" customWidth="1"/>
    <col min="2484" max="2484" width="7.1640625" bestFit="1" customWidth="1"/>
    <col min="2485" max="2485" width="8.1640625" bestFit="1" customWidth="1"/>
    <col min="2486" max="2486" width="10.1640625" bestFit="1" customWidth="1"/>
    <col min="2487" max="2487" width="8.1640625" bestFit="1" customWidth="1"/>
    <col min="2488" max="2488" width="12.1640625" bestFit="1" customWidth="1"/>
    <col min="2489" max="2489" width="7.1640625" bestFit="1" customWidth="1"/>
    <col min="2490" max="2490" width="8.1640625" bestFit="1" customWidth="1"/>
    <col min="2491" max="2492" width="12.1640625" bestFit="1" customWidth="1"/>
    <col min="2493" max="2494" width="10.1640625" bestFit="1" customWidth="1"/>
    <col min="2495" max="2495" width="12.1640625" bestFit="1" customWidth="1"/>
    <col min="2496" max="2496" width="8.1640625" bestFit="1" customWidth="1"/>
    <col min="2497" max="2497" width="10.1640625" bestFit="1" customWidth="1"/>
    <col min="2498" max="2498" width="8.1640625" bestFit="1" customWidth="1"/>
    <col min="2499" max="2499" width="12.1640625" bestFit="1" customWidth="1"/>
    <col min="2500" max="2500" width="8.1640625" bestFit="1" customWidth="1"/>
    <col min="2501" max="2501" width="9.1640625" bestFit="1" customWidth="1"/>
    <col min="2502" max="2502" width="12.1640625" bestFit="1" customWidth="1"/>
    <col min="2503" max="2503" width="7.1640625" bestFit="1" customWidth="1"/>
    <col min="2504" max="2504" width="8.1640625" bestFit="1" customWidth="1"/>
    <col min="2505" max="2506" width="12.1640625" bestFit="1" customWidth="1"/>
    <col min="2507" max="2507" width="11.1640625" bestFit="1" customWidth="1"/>
    <col min="2508" max="2509" width="12.1640625" bestFit="1" customWidth="1"/>
    <col min="2510" max="2510" width="9.1640625" bestFit="1" customWidth="1"/>
    <col min="2511" max="2511" width="8.1640625" bestFit="1" customWidth="1"/>
    <col min="2512" max="2513" width="12.1640625" bestFit="1" customWidth="1"/>
    <col min="2514" max="2514" width="8.1640625" bestFit="1" customWidth="1"/>
    <col min="2515" max="2515" width="10.1640625" bestFit="1" customWidth="1"/>
    <col min="2516" max="2516" width="8.1640625" bestFit="1" customWidth="1"/>
    <col min="2517" max="2517" width="12.1640625" bestFit="1" customWidth="1"/>
    <col min="2518" max="2518" width="10.1640625" bestFit="1" customWidth="1"/>
    <col min="2519" max="2519" width="11.1640625" bestFit="1" customWidth="1"/>
    <col min="2520" max="2520" width="7.1640625" bestFit="1" customWidth="1"/>
    <col min="2521" max="2521" width="10.1640625" bestFit="1" customWidth="1"/>
    <col min="2522" max="2522" width="12.1640625" bestFit="1" customWidth="1"/>
    <col min="2523" max="2523" width="10.1640625" bestFit="1" customWidth="1"/>
    <col min="2524" max="2524" width="12.1640625" bestFit="1" customWidth="1"/>
    <col min="2525" max="2525" width="11.1640625" bestFit="1" customWidth="1"/>
    <col min="2526" max="2526" width="12.1640625" bestFit="1" customWidth="1"/>
    <col min="2527" max="2527" width="8.1640625" bestFit="1" customWidth="1"/>
    <col min="2528" max="2528" width="10.1640625" bestFit="1" customWidth="1"/>
    <col min="2529" max="2529" width="9.1640625" bestFit="1" customWidth="1"/>
    <col min="2530" max="2531" width="12.1640625" bestFit="1" customWidth="1"/>
    <col min="2532" max="2532" width="9.1640625" bestFit="1" customWidth="1"/>
    <col min="2533" max="2534" width="11.1640625" bestFit="1" customWidth="1"/>
    <col min="2535" max="2536" width="8.1640625" bestFit="1" customWidth="1"/>
    <col min="2537" max="2537" width="9.1640625" bestFit="1" customWidth="1"/>
    <col min="2538" max="2539" width="8.1640625" bestFit="1" customWidth="1"/>
    <col min="2540" max="2541" width="12.1640625" bestFit="1" customWidth="1"/>
    <col min="2542" max="2543" width="11.1640625" bestFit="1" customWidth="1"/>
    <col min="2544" max="2544" width="10.1640625" bestFit="1" customWidth="1"/>
    <col min="2545" max="2545" width="8.1640625" bestFit="1" customWidth="1"/>
    <col min="2546" max="2547" width="12.1640625" bestFit="1" customWidth="1"/>
    <col min="2548" max="2548" width="11.1640625" bestFit="1" customWidth="1"/>
    <col min="2549" max="2550" width="12.1640625" bestFit="1" customWidth="1"/>
    <col min="2551" max="2851" width="8" bestFit="1" customWidth="1"/>
    <col min="2852" max="2877" width="9" bestFit="1" customWidth="1"/>
    <col min="2878" max="2878" width="10" bestFit="1" customWidth="1"/>
    <col min="2879" max="2880" width="11" bestFit="1" customWidth="1"/>
    <col min="2881" max="2881" width="12" bestFit="1" customWidth="1"/>
    <col min="2882" max="2882" width="10" bestFit="1" customWidth="1"/>
    <col min="2883" max="2883" width="9.6640625" bestFit="1" customWidth="1"/>
    <col min="2884" max="2884" width="12.1640625" bestFit="1" customWidth="1"/>
    <col min="2885" max="2885" width="9.6640625" bestFit="1" customWidth="1"/>
    <col min="2886" max="2886" width="12.1640625" bestFit="1" customWidth="1"/>
    <col min="2887" max="2887" width="9.6640625" bestFit="1" customWidth="1"/>
    <col min="2888" max="2888" width="12.1640625" bestFit="1" customWidth="1"/>
    <col min="2889" max="2889" width="9.6640625" bestFit="1" customWidth="1"/>
    <col min="2890" max="2890" width="12.1640625" bestFit="1" customWidth="1"/>
    <col min="2891" max="2891" width="9.6640625" bestFit="1" customWidth="1"/>
    <col min="2892" max="2892" width="12.1640625" bestFit="1" customWidth="1"/>
    <col min="2893" max="2893" width="9.6640625" bestFit="1" customWidth="1"/>
    <col min="2894" max="2894" width="12.1640625" bestFit="1" customWidth="1"/>
    <col min="2895" max="2895" width="9.6640625" bestFit="1" customWidth="1"/>
    <col min="2896" max="2896" width="12.1640625" bestFit="1" customWidth="1"/>
    <col min="2897" max="2897" width="9.6640625" bestFit="1" customWidth="1"/>
    <col min="2898" max="2898" width="12.1640625" bestFit="1" customWidth="1"/>
    <col min="2899" max="2899" width="9.6640625" bestFit="1" customWidth="1"/>
    <col min="2900" max="2900" width="12.1640625" bestFit="1" customWidth="1"/>
    <col min="2901" max="2901" width="9.6640625" bestFit="1" customWidth="1"/>
    <col min="2902" max="2902" width="12.1640625" bestFit="1" customWidth="1"/>
    <col min="2903" max="2903" width="9.6640625" bestFit="1" customWidth="1"/>
    <col min="2904" max="2904" width="12.1640625" bestFit="1" customWidth="1"/>
    <col min="2905" max="2905" width="9.6640625" bestFit="1" customWidth="1"/>
    <col min="2906" max="2906" width="12.1640625" bestFit="1" customWidth="1"/>
    <col min="2907" max="2907" width="9.6640625" bestFit="1" customWidth="1"/>
    <col min="2908" max="2908" width="12.1640625" bestFit="1" customWidth="1"/>
    <col min="2909" max="2909" width="9.6640625" bestFit="1" customWidth="1"/>
    <col min="2910" max="2910" width="12.1640625" bestFit="1" customWidth="1"/>
    <col min="2911" max="2911" width="9.6640625" bestFit="1" customWidth="1"/>
    <col min="2912" max="2912" width="12.1640625" bestFit="1" customWidth="1"/>
    <col min="2913" max="2913" width="9.6640625" bestFit="1" customWidth="1"/>
    <col min="2914" max="2914" width="12.1640625" bestFit="1" customWidth="1"/>
    <col min="2915" max="2915" width="9.6640625" bestFit="1" customWidth="1"/>
    <col min="2916" max="2916" width="12.1640625" bestFit="1" customWidth="1"/>
    <col min="2917" max="2917" width="9.6640625" bestFit="1" customWidth="1"/>
    <col min="2918" max="2918" width="12.1640625" bestFit="1" customWidth="1"/>
    <col min="2919" max="2919" width="9.6640625" bestFit="1" customWidth="1"/>
    <col min="2920" max="2920" width="12.1640625" bestFit="1" customWidth="1"/>
    <col min="2921" max="2921" width="9.6640625" bestFit="1" customWidth="1"/>
    <col min="2922" max="2922" width="12.1640625" bestFit="1" customWidth="1"/>
    <col min="2923" max="2923" width="9.6640625" bestFit="1" customWidth="1"/>
    <col min="2924" max="2924" width="12.1640625" bestFit="1" customWidth="1"/>
    <col min="2925" max="2925" width="9.6640625" bestFit="1" customWidth="1"/>
    <col min="2926" max="2926" width="12.1640625" bestFit="1" customWidth="1"/>
    <col min="2927" max="2927" width="9.6640625" bestFit="1" customWidth="1"/>
    <col min="2928" max="2928" width="12.1640625" bestFit="1" customWidth="1"/>
    <col min="2929" max="2929" width="9.6640625" bestFit="1" customWidth="1"/>
    <col min="2930" max="2930" width="12.1640625" bestFit="1" customWidth="1"/>
    <col min="2931" max="2931" width="9.6640625" bestFit="1" customWidth="1"/>
    <col min="2932" max="2932" width="12.1640625" bestFit="1" customWidth="1"/>
    <col min="2933" max="2933" width="9.6640625" bestFit="1" customWidth="1"/>
    <col min="2934" max="2934" width="12.1640625" bestFit="1" customWidth="1"/>
    <col min="2935" max="2935" width="9.6640625" bestFit="1" customWidth="1"/>
    <col min="2936" max="2936" width="12.1640625" bestFit="1" customWidth="1"/>
    <col min="2937" max="2937" width="9.6640625" bestFit="1" customWidth="1"/>
    <col min="2938" max="2938" width="12.1640625" bestFit="1" customWidth="1"/>
    <col min="2939" max="2939" width="9.6640625" bestFit="1" customWidth="1"/>
    <col min="2940" max="2940" width="12.1640625" bestFit="1" customWidth="1"/>
    <col min="2941" max="2942" width="8.83203125" bestFit="1" customWidth="1"/>
    <col min="2943" max="2943" width="12.1640625" bestFit="1" customWidth="1"/>
    <col min="2944" max="2944" width="9.6640625" bestFit="1" customWidth="1"/>
    <col min="2945" max="2945" width="12.1640625" bestFit="1" customWidth="1"/>
    <col min="2946" max="2946" width="9.6640625" bestFit="1" customWidth="1"/>
    <col min="2947" max="2947" width="12.1640625" bestFit="1" customWidth="1"/>
    <col min="2948" max="2948" width="9.6640625" bestFit="1" customWidth="1"/>
    <col min="2949" max="2949" width="12.1640625" bestFit="1" customWidth="1"/>
    <col min="2950" max="2950" width="9.6640625" bestFit="1" customWidth="1"/>
    <col min="2951" max="2951" width="12.1640625" bestFit="1" customWidth="1"/>
    <col min="2952" max="2952" width="9.6640625" bestFit="1" customWidth="1"/>
    <col min="2953" max="2953" width="12.1640625" bestFit="1" customWidth="1"/>
    <col min="2954" max="2954" width="9.6640625" bestFit="1" customWidth="1"/>
    <col min="2955" max="2955" width="12.1640625" bestFit="1" customWidth="1"/>
    <col min="2956" max="2956" width="9.6640625" bestFit="1" customWidth="1"/>
    <col min="2957" max="2957" width="12.1640625" bestFit="1" customWidth="1"/>
    <col min="2958" max="2958" width="9.6640625" bestFit="1" customWidth="1"/>
    <col min="2959" max="2959" width="12.1640625" bestFit="1" customWidth="1"/>
    <col min="2960" max="2960" width="9.6640625" bestFit="1" customWidth="1"/>
    <col min="2961" max="2961" width="12.1640625" bestFit="1" customWidth="1"/>
    <col min="2962" max="2962" width="9.6640625" bestFit="1" customWidth="1"/>
    <col min="2963" max="2963" width="12.1640625" bestFit="1" customWidth="1"/>
    <col min="2964" max="2964" width="9.6640625" bestFit="1" customWidth="1"/>
    <col min="2965" max="2965" width="12.1640625" bestFit="1" customWidth="1"/>
    <col min="2966" max="2966" width="9.6640625" bestFit="1" customWidth="1"/>
    <col min="2967" max="2967" width="12.1640625" bestFit="1" customWidth="1"/>
    <col min="2968" max="2968" width="9.6640625" bestFit="1" customWidth="1"/>
    <col min="2969" max="2969" width="12.1640625" bestFit="1" customWidth="1"/>
    <col min="2970" max="2970" width="9.6640625" bestFit="1" customWidth="1"/>
    <col min="2971" max="2971" width="12.1640625" bestFit="1" customWidth="1"/>
    <col min="2972" max="2972" width="9.6640625" bestFit="1" customWidth="1"/>
    <col min="2973" max="2973" width="12.1640625" bestFit="1" customWidth="1"/>
    <col min="2974" max="2974" width="9.6640625" bestFit="1" customWidth="1"/>
    <col min="2975" max="2975" width="12.1640625" bestFit="1" customWidth="1"/>
    <col min="2976" max="2976" width="9.6640625" bestFit="1" customWidth="1"/>
    <col min="2977" max="2977" width="12.1640625" bestFit="1" customWidth="1"/>
    <col min="2978" max="2978" width="9.6640625" bestFit="1" customWidth="1"/>
    <col min="2979" max="2979" width="12.1640625" bestFit="1" customWidth="1"/>
    <col min="2980" max="2980" width="9.6640625" bestFit="1" customWidth="1"/>
    <col min="2981" max="2981" width="12.1640625" bestFit="1" customWidth="1"/>
    <col min="2982" max="2982" width="9.6640625" bestFit="1" customWidth="1"/>
    <col min="2983" max="2983" width="12.1640625" bestFit="1" customWidth="1"/>
    <col min="2984" max="2984" width="9.6640625" bestFit="1" customWidth="1"/>
    <col min="2985" max="2985" width="12.1640625" bestFit="1" customWidth="1"/>
    <col min="2986" max="2986" width="9.6640625" bestFit="1" customWidth="1"/>
    <col min="2987" max="2987" width="12.1640625" bestFit="1" customWidth="1"/>
    <col min="2988" max="2988" width="9.6640625" bestFit="1" customWidth="1"/>
    <col min="2989" max="2989" width="12.1640625" bestFit="1" customWidth="1"/>
    <col min="2990" max="2990" width="9.6640625" bestFit="1" customWidth="1"/>
    <col min="2991" max="2991" width="12.1640625" bestFit="1" customWidth="1"/>
    <col min="2992" max="2992" width="9.6640625" bestFit="1" customWidth="1"/>
    <col min="2993" max="2993" width="12.1640625" bestFit="1" customWidth="1"/>
    <col min="2994" max="2994" width="9.6640625" bestFit="1" customWidth="1"/>
    <col min="2995" max="2995" width="12.1640625" bestFit="1" customWidth="1"/>
    <col min="2996" max="2996" width="9.6640625" bestFit="1" customWidth="1"/>
    <col min="2997" max="2997" width="12.1640625" bestFit="1" customWidth="1"/>
    <col min="2998" max="2998" width="9.6640625" bestFit="1" customWidth="1"/>
    <col min="2999" max="2999" width="12.1640625" bestFit="1" customWidth="1"/>
    <col min="3000" max="3000" width="9.6640625" bestFit="1" customWidth="1"/>
    <col min="3001" max="3001" width="12.1640625" bestFit="1" customWidth="1"/>
    <col min="3002" max="3002" width="9.6640625" bestFit="1" customWidth="1"/>
    <col min="3003" max="3003" width="12.1640625" bestFit="1" customWidth="1"/>
    <col min="3004" max="3004" width="9.6640625" bestFit="1" customWidth="1"/>
    <col min="3005" max="3005" width="12.1640625" bestFit="1" customWidth="1"/>
    <col min="3006" max="3006" width="9.6640625" bestFit="1" customWidth="1"/>
    <col min="3007" max="3007" width="12.1640625" bestFit="1" customWidth="1"/>
    <col min="3008" max="3008" width="9.6640625" bestFit="1" customWidth="1"/>
    <col min="3009" max="3009" width="12.1640625" bestFit="1" customWidth="1"/>
    <col min="3010" max="3010" width="9.6640625" bestFit="1" customWidth="1"/>
    <col min="3011" max="3011" width="12.1640625" bestFit="1" customWidth="1"/>
    <col min="3012" max="3012" width="9.6640625" bestFit="1" customWidth="1"/>
    <col min="3013" max="3013" width="12.1640625" bestFit="1" customWidth="1"/>
    <col min="3014" max="3014" width="9.6640625" bestFit="1" customWidth="1"/>
    <col min="3015" max="3015" width="12.1640625" bestFit="1" customWidth="1"/>
    <col min="3016" max="3016" width="9.6640625" bestFit="1" customWidth="1"/>
    <col min="3017" max="3017" width="12.1640625" bestFit="1" customWidth="1"/>
    <col min="3018" max="3018" width="9.6640625" bestFit="1" customWidth="1"/>
    <col min="3019" max="3019" width="12.1640625" bestFit="1" customWidth="1"/>
    <col min="3020" max="3020" width="9.6640625" bestFit="1" customWidth="1"/>
    <col min="3021" max="3021" width="12.1640625" bestFit="1" customWidth="1"/>
    <col min="3022" max="3022" width="9.6640625" bestFit="1" customWidth="1"/>
    <col min="3023" max="3023" width="12.1640625" bestFit="1" customWidth="1"/>
    <col min="3024" max="3024" width="9.6640625" bestFit="1" customWidth="1"/>
    <col min="3025" max="3025" width="12.1640625" bestFit="1" customWidth="1"/>
    <col min="3026" max="3026" width="9.6640625" bestFit="1" customWidth="1"/>
    <col min="3027" max="3027" width="12.1640625" bestFit="1" customWidth="1"/>
    <col min="3028" max="3028" width="9.6640625" bestFit="1" customWidth="1"/>
    <col min="3029" max="3029" width="12.1640625" bestFit="1" customWidth="1"/>
    <col min="3030" max="3030" width="9.6640625" bestFit="1" customWidth="1"/>
    <col min="3031" max="3031" width="12.1640625" bestFit="1" customWidth="1"/>
    <col min="3032" max="3032" width="9.6640625" bestFit="1" customWidth="1"/>
    <col min="3033" max="3033" width="12.1640625" bestFit="1" customWidth="1"/>
    <col min="3034" max="3034" width="9.6640625" bestFit="1" customWidth="1"/>
    <col min="3035" max="3035" width="12.1640625" bestFit="1" customWidth="1"/>
    <col min="3036" max="3036" width="9.6640625" bestFit="1" customWidth="1"/>
    <col min="3037" max="3037" width="12.1640625" bestFit="1" customWidth="1"/>
    <col min="3038" max="3038" width="9.6640625" bestFit="1" customWidth="1"/>
    <col min="3039" max="3039" width="12.1640625" bestFit="1" customWidth="1"/>
    <col min="3040" max="3040" width="9.6640625" bestFit="1" customWidth="1"/>
    <col min="3041" max="3041" width="12.1640625" bestFit="1" customWidth="1"/>
    <col min="3042" max="3042" width="9.6640625" bestFit="1" customWidth="1"/>
    <col min="3043" max="3043" width="12.1640625" bestFit="1" customWidth="1"/>
    <col min="3044" max="3044" width="9.6640625" bestFit="1" customWidth="1"/>
    <col min="3045" max="3045" width="12.1640625" bestFit="1" customWidth="1"/>
    <col min="3046" max="3046" width="9.6640625" bestFit="1" customWidth="1"/>
    <col min="3047" max="3047" width="12.1640625" bestFit="1" customWidth="1"/>
    <col min="3048" max="3048" width="9.6640625" bestFit="1" customWidth="1"/>
    <col min="3049" max="3049" width="12.1640625" bestFit="1" customWidth="1"/>
    <col min="3050" max="3050" width="9.6640625" bestFit="1" customWidth="1"/>
    <col min="3051" max="3051" width="12.1640625" bestFit="1" customWidth="1"/>
    <col min="3052" max="3052" width="9.6640625" bestFit="1" customWidth="1"/>
    <col min="3053" max="3053" width="12.1640625" bestFit="1" customWidth="1"/>
    <col min="3054" max="3055" width="8.83203125" bestFit="1" customWidth="1"/>
    <col min="3056" max="3056" width="12.1640625" bestFit="1" customWidth="1"/>
    <col min="3057" max="3057" width="9.6640625" bestFit="1" customWidth="1"/>
    <col min="3058" max="3058" width="12.1640625" bestFit="1" customWidth="1"/>
    <col min="3059" max="3059" width="9.6640625" bestFit="1" customWidth="1"/>
    <col min="3060" max="3060" width="12.1640625" bestFit="1" customWidth="1"/>
    <col min="3061" max="3061" width="9.6640625" bestFit="1" customWidth="1"/>
    <col min="3062" max="3062" width="12.1640625" bestFit="1" customWidth="1"/>
    <col min="3063" max="3063" width="9.6640625" bestFit="1" customWidth="1"/>
    <col min="3064" max="3064" width="12.1640625" bestFit="1" customWidth="1"/>
    <col min="3065" max="3065" width="9.6640625" bestFit="1" customWidth="1"/>
    <col min="3066" max="3066" width="12.1640625" bestFit="1" customWidth="1"/>
    <col min="3067" max="3067" width="9.6640625" bestFit="1" customWidth="1"/>
    <col min="3068" max="3068" width="12.1640625" bestFit="1" customWidth="1"/>
    <col min="3069" max="3069" width="9.6640625" bestFit="1" customWidth="1"/>
    <col min="3070" max="3070" width="12.1640625" bestFit="1" customWidth="1"/>
    <col min="3071" max="3071" width="9.6640625" bestFit="1" customWidth="1"/>
    <col min="3072" max="3072" width="12.1640625" bestFit="1" customWidth="1"/>
    <col min="3073" max="3073" width="9.6640625" bestFit="1" customWidth="1"/>
    <col min="3074" max="3074" width="12.1640625" bestFit="1" customWidth="1"/>
    <col min="3075" max="3075" width="9.6640625" bestFit="1" customWidth="1"/>
    <col min="3076" max="3076" width="12.1640625" bestFit="1" customWidth="1"/>
    <col min="3077" max="3077" width="9.6640625" bestFit="1" customWidth="1"/>
    <col min="3078" max="3078" width="12.1640625" bestFit="1" customWidth="1"/>
    <col min="3079" max="3079" width="9.6640625" bestFit="1" customWidth="1"/>
    <col min="3080" max="3080" width="12.1640625" bestFit="1" customWidth="1"/>
    <col min="3081" max="3081" width="9.6640625" bestFit="1" customWidth="1"/>
    <col min="3082" max="3082" width="12.1640625" bestFit="1" customWidth="1"/>
    <col min="3083" max="3084" width="8.83203125" bestFit="1" customWidth="1"/>
    <col min="3085" max="3085" width="12.1640625" bestFit="1" customWidth="1"/>
    <col min="3086" max="3086" width="9.6640625" bestFit="1" customWidth="1"/>
    <col min="3087" max="3087" width="12.1640625" bestFit="1" customWidth="1"/>
    <col min="3088" max="3088" width="9.6640625" bestFit="1" customWidth="1"/>
    <col min="3089" max="3089" width="12.1640625" bestFit="1" customWidth="1"/>
    <col min="3090" max="3090" width="9.6640625" bestFit="1" customWidth="1"/>
    <col min="3091" max="3091" width="12.1640625" bestFit="1" customWidth="1"/>
    <col min="3092" max="3092" width="9.6640625" bestFit="1" customWidth="1"/>
    <col min="3093" max="3093" width="12.1640625" bestFit="1" customWidth="1"/>
    <col min="3094" max="3094" width="9.6640625" bestFit="1" customWidth="1"/>
    <col min="3095" max="3095" width="12.1640625" bestFit="1" customWidth="1"/>
    <col min="3096" max="3096" width="9.6640625" bestFit="1" customWidth="1"/>
    <col min="3097" max="3097" width="12.1640625" bestFit="1" customWidth="1"/>
    <col min="3098" max="3098" width="9.6640625" bestFit="1" customWidth="1"/>
    <col min="3099" max="3099" width="12.1640625" bestFit="1" customWidth="1"/>
    <col min="3100" max="3100" width="9.6640625" bestFit="1" customWidth="1"/>
    <col min="3101" max="3101" width="12.1640625" bestFit="1" customWidth="1"/>
    <col min="3102" max="3102" width="9.6640625" bestFit="1" customWidth="1"/>
    <col min="3103" max="3103" width="12.1640625" bestFit="1" customWidth="1"/>
    <col min="3104" max="3104" width="9.6640625" bestFit="1" customWidth="1"/>
    <col min="3105" max="3105" width="12.1640625" bestFit="1" customWidth="1"/>
    <col min="3106" max="3106" width="9.6640625" bestFit="1" customWidth="1"/>
    <col min="3107" max="3107" width="12.1640625" bestFit="1" customWidth="1"/>
    <col min="3108" max="3108" width="9.6640625" bestFit="1" customWidth="1"/>
    <col min="3109" max="3109" width="12.1640625" bestFit="1" customWidth="1"/>
    <col min="3110" max="3110" width="9.6640625" bestFit="1" customWidth="1"/>
    <col min="3111" max="3111" width="12.1640625" bestFit="1" customWidth="1"/>
    <col min="3112" max="3112" width="9.6640625" bestFit="1" customWidth="1"/>
    <col min="3113" max="3113" width="12.1640625" bestFit="1" customWidth="1"/>
    <col min="3114" max="3114" width="9.6640625" bestFit="1" customWidth="1"/>
    <col min="3115" max="3115" width="12.1640625" bestFit="1" customWidth="1"/>
    <col min="3116" max="3116" width="9.6640625" bestFit="1" customWidth="1"/>
    <col min="3117" max="3117" width="12.1640625" bestFit="1" customWidth="1"/>
    <col min="3118" max="3118" width="9.6640625" bestFit="1" customWidth="1"/>
    <col min="3119" max="3119" width="12.1640625" bestFit="1" customWidth="1"/>
    <col min="3120" max="3120" width="9.6640625" bestFit="1" customWidth="1"/>
    <col min="3121" max="3121" width="12.1640625" bestFit="1" customWidth="1"/>
    <col min="3122" max="3122" width="9.6640625" bestFit="1" customWidth="1"/>
    <col min="3123" max="3123" width="12.1640625" bestFit="1" customWidth="1"/>
    <col min="3124" max="3124" width="9.6640625" bestFit="1" customWidth="1"/>
    <col min="3125" max="3125" width="12.1640625" bestFit="1" customWidth="1"/>
    <col min="3126" max="3126" width="9.6640625" bestFit="1" customWidth="1"/>
    <col min="3127" max="3127" width="12.1640625" bestFit="1" customWidth="1"/>
    <col min="3128" max="3128" width="9.6640625" bestFit="1" customWidth="1"/>
    <col min="3129" max="3129" width="12.1640625" bestFit="1" customWidth="1"/>
    <col min="3130" max="3130" width="9.6640625" bestFit="1" customWidth="1"/>
    <col min="3131" max="3131" width="12.1640625" bestFit="1" customWidth="1"/>
    <col min="3132" max="3132" width="9.6640625" bestFit="1" customWidth="1"/>
    <col min="3133" max="3133" width="12.1640625" bestFit="1" customWidth="1"/>
    <col min="3134" max="3134" width="9.6640625" bestFit="1" customWidth="1"/>
    <col min="3135" max="3135" width="12.1640625" bestFit="1" customWidth="1"/>
    <col min="3136" max="3136" width="9.6640625" bestFit="1" customWidth="1"/>
    <col min="3137" max="3137" width="12.1640625" bestFit="1" customWidth="1"/>
    <col min="3138" max="3138" width="9.6640625" bestFit="1" customWidth="1"/>
    <col min="3139" max="3139" width="12.1640625" bestFit="1" customWidth="1"/>
    <col min="3140" max="3140" width="9.6640625" bestFit="1" customWidth="1"/>
    <col min="3141" max="3141" width="12.1640625" bestFit="1" customWidth="1"/>
    <col min="3142" max="3142" width="9.6640625" bestFit="1" customWidth="1"/>
    <col min="3143" max="3143" width="12.1640625" bestFit="1" customWidth="1"/>
    <col min="3144" max="3144" width="9.6640625" bestFit="1" customWidth="1"/>
    <col min="3145" max="3145" width="12.1640625" bestFit="1" customWidth="1"/>
    <col min="3146" max="3146" width="9.6640625" bestFit="1" customWidth="1"/>
    <col min="3147" max="3147" width="12.1640625" bestFit="1" customWidth="1"/>
    <col min="3148" max="3148" width="9.6640625" bestFit="1" customWidth="1"/>
    <col min="3149" max="3149" width="12.1640625" bestFit="1" customWidth="1"/>
    <col min="3150" max="3150" width="9.6640625" bestFit="1" customWidth="1"/>
    <col min="3151" max="3151" width="12.1640625" bestFit="1" customWidth="1"/>
    <col min="3152" max="3152" width="9.6640625" bestFit="1" customWidth="1"/>
    <col min="3153" max="3153" width="12.1640625" bestFit="1" customWidth="1"/>
    <col min="3154" max="3154" width="9.6640625" bestFit="1" customWidth="1"/>
    <col min="3155" max="3155" width="12.1640625" bestFit="1" customWidth="1"/>
    <col min="3156" max="3156" width="9.6640625" bestFit="1" customWidth="1"/>
    <col min="3157" max="3157" width="12.1640625" bestFit="1" customWidth="1"/>
    <col min="3158" max="3158" width="9.6640625" bestFit="1" customWidth="1"/>
    <col min="3159" max="3159" width="12.1640625" bestFit="1" customWidth="1"/>
    <col min="3160" max="3160" width="9.6640625" bestFit="1" customWidth="1"/>
    <col min="3161" max="3161" width="12.1640625" bestFit="1" customWidth="1"/>
    <col min="3162" max="3162" width="9.6640625" bestFit="1" customWidth="1"/>
    <col min="3163" max="3163" width="12.1640625" bestFit="1" customWidth="1"/>
    <col min="3164" max="3164" width="9.6640625" bestFit="1" customWidth="1"/>
    <col min="3165" max="3165" width="12.1640625" bestFit="1" customWidth="1"/>
    <col min="3166" max="3166" width="9.6640625" bestFit="1" customWidth="1"/>
    <col min="3167" max="3167" width="12.1640625" bestFit="1" customWidth="1"/>
    <col min="3168" max="3168" width="9.6640625" bestFit="1" customWidth="1"/>
    <col min="3169" max="3169" width="12.1640625" bestFit="1" customWidth="1"/>
    <col min="3170" max="3170" width="9.6640625" bestFit="1" customWidth="1"/>
    <col min="3171" max="3171" width="12.1640625" bestFit="1" customWidth="1"/>
    <col min="3172" max="3172" width="9.6640625" bestFit="1" customWidth="1"/>
    <col min="3173" max="3173" width="12.1640625" bestFit="1" customWidth="1"/>
    <col min="3174" max="3174" width="9.6640625" bestFit="1" customWidth="1"/>
    <col min="3175" max="3175" width="12.1640625" bestFit="1" customWidth="1"/>
    <col min="3176" max="3176" width="9.6640625" bestFit="1" customWidth="1"/>
    <col min="3177" max="3177" width="12.1640625" bestFit="1" customWidth="1"/>
    <col min="3178" max="3178" width="9.6640625" bestFit="1" customWidth="1"/>
    <col min="3179" max="3179" width="12.1640625" bestFit="1" customWidth="1"/>
    <col min="3180" max="3180" width="9.6640625" bestFit="1" customWidth="1"/>
    <col min="3181" max="3181" width="12.1640625" bestFit="1" customWidth="1"/>
    <col min="3182" max="3182" width="9.6640625" bestFit="1" customWidth="1"/>
    <col min="3183" max="3183" width="12.1640625" bestFit="1" customWidth="1"/>
    <col min="3184" max="3184" width="9.6640625" bestFit="1" customWidth="1"/>
    <col min="3185" max="3185" width="12.1640625" bestFit="1" customWidth="1"/>
    <col min="3186" max="3186" width="9.6640625" bestFit="1" customWidth="1"/>
    <col min="3187" max="3187" width="12.1640625" bestFit="1" customWidth="1"/>
    <col min="3188" max="3188" width="9.6640625" bestFit="1" customWidth="1"/>
    <col min="3189" max="3189" width="12.1640625" bestFit="1" customWidth="1"/>
    <col min="3190" max="3190" width="9.6640625" bestFit="1" customWidth="1"/>
    <col min="3191" max="3191" width="12.1640625" bestFit="1" customWidth="1"/>
    <col min="3192" max="3192" width="9.6640625" bestFit="1" customWidth="1"/>
    <col min="3193" max="3193" width="12.1640625" bestFit="1" customWidth="1"/>
    <col min="3194" max="3194" width="9.6640625" bestFit="1" customWidth="1"/>
    <col min="3195" max="3195" width="12.1640625" bestFit="1" customWidth="1"/>
    <col min="3196" max="3196" width="9.6640625" bestFit="1" customWidth="1"/>
    <col min="3197" max="3197" width="12.1640625" bestFit="1" customWidth="1"/>
    <col min="3198" max="3198" width="9.6640625" bestFit="1" customWidth="1"/>
    <col min="3199" max="3199" width="12.1640625" bestFit="1" customWidth="1"/>
    <col min="3200" max="3200" width="9.6640625" bestFit="1" customWidth="1"/>
    <col min="3201" max="3201" width="12.1640625" bestFit="1" customWidth="1"/>
    <col min="3202" max="3202" width="9.6640625" bestFit="1" customWidth="1"/>
    <col min="3203" max="3203" width="12.1640625" bestFit="1" customWidth="1"/>
    <col min="3204" max="3204" width="9.6640625" bestFit="1" customWidth="1"/>
    <col min="3205" max="3205" width="12.1640625" bestFit="1" customWidth="1"/>
    <col min="3206" max="3206" width="9.6640625" bestFit="1" customWidth="1"/>
    <col min="3207" max="3207" width="12.1640625" bestFit="1" customWidth="1"/>
    <col min="3208" max="3208" width="9.6640625" bestFit="1" customWidth="1"/>
    <col min="3209" max="3209" width="12.1640625" bestFit="1" customWidth="1"/>
    <col min="3210" max="3210" width="9.6640625" bestFit="1" customWidth="1"/>
    <col min="3211" max="3211" width="12.1640625" bestFit="1" customWidth="1"/>
    <col min="3212" max="3212" width="9.6640625" bestFit="1" customWidth="1"/>
    <col min="3213" max="3213" width="12.1640625" bestFit="1" customWidth="1"/>
    <col min="3214" max="3214" width="9.6640625" bestFit="1" customWidth="1"/>
    <col min="3215" max="3215" width="12.1640625" bestFit="1" customWidth="1"/>
    <col min="3216" max="3216" width="9.6640625" bestFit="1" customWidth="1"/>
    <col min="3217" max="3217" width="12.1640625" bestFit="1" customWidth="1"/>
    <col min="3218" max="3218" width="9.6640625" bestFit="1" customWidth="1"/>
    <col min="3219" max="3219" width="12.1640625" bestFit="1" customWidth="1"/>
    <col min="3220" max="3220" width="9.6640625" bestFit="1" customWidth="1"/>
    <col min="3221" max="3221" width="12.1640625" bestFit="1" customWidth="1"/>
    <col min="3222" max="3222" width="9.6640625" bestFit="1" customWidth="1"/>
    <col min="3223" max="3223" width="12.1640625" bestFit="1" customWidth="1"/>
    <col min="3224" max="3224" width="9.6640625" bestFit="1" customWidth="1"/>
    <col min="3225" max="3225" width="12.1640625" bestFit="1" customWidth="1"/>
    <col min="3226" max="3226" width="9.6640625" bestFit="1" customWidth="1"/>
    <col min="3227" max="3227" width="12.1640625" bestFit="1" customWidth="1"/>
    <col min="3228" max="3228" width="9.6640625" bestFit="1" customWidth="1"/>
    <col min="3229" max="3229" width="12.1640625" bestFit="1" customWidth="1"/>
    <col min="3230" max="3230" width="9.6640625" bestFit="1" customWidth="1"/>
    <col min="3231" max="3231" width="12.1640625" bestFit="1" customWidth="1"/>
    <col min="3232" max="3232" width="9.6640625" bestFit="1" customWidth="1"/>
    <col min="3233" max="3233" width="12.1640625" bestFit="1" customWidth="1"/>
    <col min="3234" max="3234" width="9.6640625" bestFit="1" customWidth="1"/>
    <col min="3235" max="3235" width="12.1640625" bestFit="1" customWidth="1"/>
    <col min="3236" max="3236" width="9.6640625" bestFit="1" customWidth="1"/>
    <col min="3237" max="3237" width="12.1640625" bestFit="1" customWidth="1"/>
    <col min="3238" max="3238" width="9.6640625" bestFit="1" customWidth="1"/>
    <col min="3239" max="3239" width="12.1640625" bestFit="1" customWidth="1"/>
    <col min="3240" max="3240" width="9.6640625" bestFit="1" customWidth="1"/>
    <col min="3241" max="3241" width="12.1640625" bestFit="1" customWidth="1"/>
    <col min="3242" max="3242" width="9.6640625" bestFit="1" customWidth="1"/>
    <col min="3243" max="3243" width="12.1640625" bestFit="1" customWidth="1"/>
    <col min="3244" max="3244" width="9.6640625" bestFit="1" customWidth="1"/>
    <col min="3245" max="3245" width="12.1640625" bestFit="1" customWidth="1"/>
    <col min="3246" max="3246" width="9.6640625" bestFit="1" customWidth="1"/>
    <col min="3247" max="3247" width="12.1640625" bestFit="1" customWidth="1"/>
    <col min="3248" max="3248" width="9.6640625" bestFit="1" customWidth="1"/>
    <col min="3249" max="3249" width="12.1640625" bestFit="1" customWidth="1"/>
    <col min="3250" max="3250" width="9.6640625" bestFit="1" customWidth="1"/>
    <col min="3251" max="3251" width="12.1640625" bestFit="1" customWidth="1"/>
    <col min="3252" max="3252" width="9.6640625" bestFit="1" customWidth="1"/>
    <col min="3253" max="3253" width="12.1640625" bestFit="1" customWidth="1"/>
    <col min="3254" max="3254" width="9.6640625" bestFit="1" customWidth="1"/>
    <col min="3255" max="3255" width="12.1640625" bestFit="1" customWidth="1"/>
    <col min="3256" max="3256" width="9.6640625" bestFit="1" customWidth="1"/>
    <col min="3257" max="3257" width="12.1640625" bestFit="1" customWidth="1"/>
    <col min="3258" max="3258" width="9.6640625" bestFit="1" customWidth="1"/>
    <col min="3259" max="3259" width="12.1640625" bestFit="1" customWidth="1"/>
    <col min="3260" max="3260" width="9.6640625" bestFit="1" customWidth="1"/>
    <col min="3261" max="3261" width="12.1640625" bestFit="1" customWidth="1"/>
    <col min="3262" max="3262" width="9.6640625" bestFit="1" customWidth="1"/>
    <col min="3263" max="3263" width="12.1640625" bestFit="1" customWidth="1"/>
    <col min="3264" max="3264" width="9.6640625" bestFit="1" customWidth="1"/>
    <col min="3265" max="3265" width="12.1640625" bestFit="1" customWidth="1"/>
    <col min="3266" max="3266" width="9.6640625" bestFit="1" customWidth="1"/>
    <col min="3267" max="3267" width="12.1640625" bestFit="1" customWidth="1"/>
    <col min="3268" max="3268" width="9.6640625" bestFit="1" customWidth="1"/>
    <col min="3269" max="3269" width="12.1640625" bestFit="1" customWidth="1"/>
    <col min="3270" max="3270" width="9.6640625" bestFit="1" customWidth="1"/>
    <col min="3271" max="3271" width="12.1640625" bestFit="1" customWidth="1"/>
    <col min="3272" max="3272" width="9.6640625" bestFit="1" customWidth="1"/>
    <col min="3273" max="3273" width="12.1640625" bestFit="1" customWidth="1"/>
    <col min="3274" max="3274" width="9.6640625" bestFit="1" customWidth="1"/>
    <col min="3275" max="3275" width="12.1640625" bestFit="1" customWidth="1"/>
    <col min="3276" max="3276" width="9.6640625" bestFit="1" customWidth="1"/>
    <col min="3277" max="3277" width="12.1640625" bestFit="1" customWidth="1"/>
    <col min="3278" max="3278" width="9.6640625" bestFit="1" customWidth="1"/>
    <col min="3279" max="3279" width="12.1640625" bestFit="1" customWidth="1"/>
    <col min="3280" max="3280" width="9.6640625" bestFit="1" customWidth="1"/>
    <col min="3281" max="3281" width="12.1640625" bestFit="1" customWidth="1"/>
    <col min="3282" max="3282" width="9.6640625" bestFit="1" customWidth="1"/>
    <col min="3283" max="3283" width="12.1640625" bestFit="1" customWidth="1"/>
    <col min="3284" max="3284" width="9.6640625" bestFit="1" customWidth="1"/>
    <col min="3285" max="3285" width="12.1640625" bestFit="1" customWidth="1"/>
    <col min="3286" max="3286" width="9.6640625" bestFit="1" customWidth="1"/>
    <col min="3287" max="3287" width="12.1640625" bestFit="1" customWidth="1"/>
    <col min="3288" max="3288" width="9.6640625" bestFit="1" customWidth="1"/>
    <col min="3289" max="3289" width="12.1640625" bestFit="1" customWidth="1"/>
    <col min="3290" max="3290" width="9.6640625" bestFit="1" customWidth="1"/>
    <col min="3291" max="3291" width="12.1640625" bestFit="1" customWidth="1"/>
    <col min="3292" max="3292" width="9.6640625" bestFit="1" customWidth="1"/>
    <col min="3293" max="3293" width="12.1640625" bestFit="1" customWidth="1"/>
    <col min="3294" max="3294" width="9.6640625" bestFit="1" customWidth="1"/>
    <col min="3295" max="3295" width="12.1640625" bestFit="1" customWidth="1"/>
    <col min="3296" max="3296" width="9.6640625" bestFit="1" customWidth="1"/>
    <col min="3297" max="3297" width="12.1640625" bestFit="1" customWidth="1"/>
    <col min="3298" max="3298" width="9.6640625" bestFit="1" customWidth="1"/>
    <col min="3299" max="3299" width="12.1640625" bestFit="1" customWidth="1"/>
    <col min="3300" max="3300" width="9.6640625" bestFit="1" customWidth="1"/>
    <col min="3301" max="3301" width="12.1640625" bestFit="1" customWidth="1"/>
    <col min="3302" max="3302" width="9.6640625" bestFit="1" customWidth="1"/>
    <col min="3303" max="3303" width="12.1640625" bestFit="1" customWidth="1"/>
    <col min="3304" max="3304" width="9.6640625" bestFit="1" customWidth="1"/>
    <col min="3305" max="3305" width="12.1640625" bestFit="1" customWidth="1"/>
    <col min="3306" max="3306" width="9.6640625" bestFit="1" customWidth="1"/>
    <col min="3307" max="3307" width="12.1640625" bestFit="1" customWidth="1"/>
    <col min="3308" max="3308" width="9.6640625" bestFit="1" customWidth="1"/>
    <col min="3309" max="3309" width="12.1640625" bestFit="1" customWidth="1"/>
    <col min="3310" max="3310" width="9.6640625" bestFit="1" customWidth="1"/>
    <col min="3311" max="3311" width="12.1640625" bestFit="1" customWidth="1"/>
    <col min="3312" max="3312" width="9.6640625" bestFit="1" customWidth="1"/>
    <col min="3313" max="3313" width="12.1640625" bestFit="1" customWidth="1"/>
    <col min="3314" max="3314" width="9.6640625" bestFit="1" customWidth="1"/>
    <col min="3315" max="3315" width="12.1640625" bestFit="1" customWidth="1"/>
    <col min="3316" max="3316" width="9.6640625" bestFit="1" customWidth="1"/>
    <col min="3317" max="3317" width="12.1640625" bestFit="1" customWidth="1"/>
    <col min="3318" max="3318" width="9.6640625" bestFit="1" customWidth="1"/>
    <col min="3319" max="3319" width="12.1640625" bestFit="1" customWidth="1"/>
    <col min="3320" max="3320" width="9.6640625" bestFit="1" customWidth="1"/>
    <col min="3321" max="3321" width="12.1640625" bestFit="1" customWidth="1"/>
    <col min="3322" max="3322" width="9.6640625" bestFit="1" customWidth="1"/>
    <col min="3323" max="3323" width="12.1640625" bestFit="1" customWidth="1"/>
    <col min="3324" max="3324" width="9.6640625" bestFit="1" customWidth="1"/>
    <col min="3325" max="3325" width="12.1640625" bestFit="1" customWidth="1"/>
    <col min="3326" max="3326" width="9.6640625" bestFit="1" customWidth="1"/>
    <col min="3327" max="3327" width="12.1640625" bestFit="1" customWidth="1"/>
    <col min="3328" max="3328" width="9.6640625" bestFit="1" customWidth="1"/>
    <col min="3329" max="3329" width="12.1640625" bestFit="1" customWidth="1"/>
    <col min="3330" max="3330" width="9.6640625" bestFit="1" customWidth="1"/>
    <col min="3331" max="3331" width="12.1640625" bestFit="1" customWidth="1"/>
    <col min="3332" max="3332" width="9.6640625" bestFit="1" customWidth="1"/>
    <col min="3333" max="3333" width="12.1640625" bestFit="1" customWidth="1"/>
    <col min="3334" max="3334" width="9.6640625" bestFit="1" customWidth="1"/>
    <col min="3335" max="3335" width="12.1640625" bestFit="1" customWidth="1"/>
    <col min="3336" max="3336" width="9.6640625" bestFit="1" customWidth="1"/>
    <col min="3337" max="3337" width="12.1640625" bestFit="1" customWidth="1"/>
    <col min="3338" max="3338" width="9.6640625" bestFit="1" customWidth="1"/>
    <col min="3339" max="3339" width="12.1640625" bestFit="1" customWidth="1"/>
    <col min="3340" max="3340" width="9.6640625" bestFit="1" customWidth="1"/>
    <col min="3341" max="3341" width="12.1640625" bestFit="1" customWidth="1"/>
    <col min="3342" max="3342" width="9.6640625" bestFit="1" customWidth="1"/>
    <col min="3343" max="3343" width="12.1640625" bestFit="1" customWidth="1"/>
    <col min="3344" max="3344" width="9.6640625" bestFit="1" customWidth="1"/>
    <col min="3345" max="3345" width="12.1640625" bestFit="1" customWidth="1"/>
    <col min="3346" max="3346" width="9.6640625" bestFit="1" customWidth="1"/>
    <col min="3347" max="3347" width="12.1640625" bestFit="1" customWidth="1"/>
    <col min="3348" max="3348" width="9.6640625" bestFit="1" customWidth="1"/>
    <col min="3349" max="3349" width="12.1640625" bestFit="1" customWidth="1"/>
    <col min="3350" max="3350" width="9.6640625" bestFit="1" customWidth="1"/>
    <col min="3351" max="3351" width="12.1640625" bestFit="1" customWidth="1"/>
    <col min="3352" max="3352" width="9.6640625" bestFit="1" customWidth="1"/>
    <col min="3353" max="3353" width="12.1640625" bestFit="1" customWidth="1"/>
    <col min="3354" max="3354" width="9.6640625" bestFit="1" customWidth="1"/>
    <col min="3355" max="3355" width="12.1640625" bestFit="1" customWidth="1"/>
    <col min="3356" max="3356" width="9.6640625" bestFit="1" customWidth="1"/>
    <col min="3357" max="3357" width="12.1640625" bestFit="1" customWidth="1"/>
    <col min="3358" max="3358" width="9.6640625" bestFit="1" customWidth="1"/>
    <col min="3359" max="3359" width="12.1640625" bestFit="1" customWidth="1"/>
    <col min="3360" max="3360" width="9.6640625" bestFit="1" customWidth="1"/>
    <col min="3361" max="3361" width="12.1640625" bestFit="1" customWidth="1"/>
    <col min="3362" max="3362" width="9.6640625" bestFit="1" customWidth="1"/>
    <col min="3363" max="3363" width="12.1640625" bestFit="1" customWidth="1"/>
    <col min="3364" max="3364" width="9.6640625" bestFit="1" customWidth="1"/>
    <col min="3365" max="3365" width="12.1640625" bestFit="1" customWidth="1"/>
    <col min="3366" max="3366" width="9.6640625" bestFit="1" customWidth="1"/>
    <col min="3367" max="3367" width="12.1640625" bestFit="1" customWidth="1"/>
    <col min="3368" max="3368" width="9.6640625" bestFit="1" customWidth="1"/>
    <col min="3369" max="3369" width="12.1640625" bestFit="1" customWidth="1"/>
    <col min="3370" max="3370" width="9.6640625" bestFit="1" customWidth="1"/>
    <col min="3371" max="3371" width="12.1640625" bestFit="1" customWidth="1"/>
    <col min="3372" max="3372" width="9.6640625" bestFit="1" customWidth="1"/>
    <col min="3373" max="3373" width="12.1640625" bestFit="1" customWidth="1"/>
    <col min="3374" max="3374" width="9.6640625" bestFit="1" customWidth="1"/>
    <col min="3375" max="3375" width="12.1640625" bestFit="1" customWidth="1"/>
    <col min="3376" max="3376" width="9.6640625" bestFit="1" customWidth="1"/>
    <col min="3377" max="3377" width="12.1640625" bestFit="1" customWidth="1"/>
    <col min="3378" max="3378" width="9.6640625" bestFit="1" customWidth="1"/>
    <col min="3379" max="3379" width="12.1640625" bestFit="1" customWidth="1"/>
    <col min="3380" max="3380" width="9.6640625" bestFit="1" customWidth="1"/>
    <col min="3381" max="3381" width="12.1640625" bestFit="1" customWidth="1"/>
    <col min="3382" max="3382" width="9.6640625" bestFit="1" customWidth="1"/>
    <col min="3383" max="3383" width="12.1640625" bestFit="1" customWidth="1"/>
    <col min="3384" max="3384" width="9.6640625" bestFit="1" customWidth="1"/>
    <col min="3385" max="3385" width="12.1640625" bestFit="1" customWidth="1"/>
    <col min="3386" max="3386" width="9.6640625" bestFit="1" customWidth="1"/>
    <col min="3387" max="3387" width="12.1640625" bestFit="1" customWidth="1"/>
    <col min="3388" max="3388" width="9.6640625" bestFit="1" customWidth="1"/>
    <col min="3389" max="3389" width="12.1640625" bestFit="1" customWidth="1"/>
    <col min="3390" max="3390" width="9.6640625" bestFit="1" customWidth="1"/>
    <col min="3391" max="3391" width="12.1640625" bestFit="1" customWidth="1"/>
    <col min="3392" max="3392" width="9.6640625" bestFit="1" customWidth="1"/>
    <col min="3393" max="3393" width="12.1640625" bestFit="1" customWidth="1"/>
    <col min="3394" max="3394" width="9.6640625" bestFit="1" customWidth="1"/>
    <col min="3395" max="3395" width="12.1640625" bestFit="1" customWidth="1"/>
    <col min="3396" max="3396" width="9.6640625" bestFit="1" customWidth="1"/>
    <col min="3397" max="3397" width="12.1640625" bestFit="1" customWidth="1"/>
    <col min="3398" max="3398" width="9.6640625" bestFit="1" customWidth="1"/>
    <col min="3399" max="3399" width="12.1640625" bestFit="1" customWidth="1"/>
    <col min="3400" max="3400" width="9.6640625" bestFit="1" customWidth="1"/>
    <col min="3401" max="3401" width="12.1640625" bestFit="1" customWidth="1"/>
    <col min="3402" max="3402" width="9.6640625" bestFit="1" customWidth="1"/>
    <col min="3403" max="3403" width="12.1640625" bestFit="1" customWidth="1"/>
    <col min="3404" max="3404" width="9.6640625" bestFit="1" customWidth="1"/>
    <col min="3405" max="3405" width="12.1640625" bestFit="1" customWidth="1"/>
    <col min="3406" max="3406" width="9.6640625" bestFit="1" customWidth="1"/>
    <col min="3407" max="3407" width="12.1640625" bestFit="1" customWidth="1"/>
    <col min="3408" max="3408" width="9.6640625" bestFit="1" customWidth="1"/>
    <col min="3409" max="3409" width="12.1640625" bestFit="1" customWidth="1"/>
    <col min="3410" max="3410" width="9.6640625" bestFit="1" customWidth="1"/>
    <col min="3411" max="3411" width="12.1640625" bestFit="1" customWidth="1"/>
    <col min="3412" max="3412" width="9.6640625" bestFit="1" customWidth="1"/>
    <col min="3413" max="3413" width="12.1640625" bestFit="1" customWidth="1"/>
    <col min="3414" max="3414" width="9.6640625" bestFit="1" customWidth="1"/>
    <col min="3415" max="3415" width="12.1640625" bestFit="1" customWidth="1"/>
    <col min="3416" max="3416" width="9.6640625" bestFit="1" customWidth="1"/>
    <col min="3417" max="3417" width="12.1640625" bestFit="1" customWidth="1"/>
    <col min="3418" max="3418" width="9.6640625" bestFit="1" customWidth="1"/>
    <col min="3419" max="3419" width="12.1640625" bestFit="1" customWidth="1"/>
    <col min="3420" max="3420" width="9.6640625" bestFit="1" customWidth="1"/>
    <col min="3421" max="3421" width="12.1640625" bestFit="1" customWidth="1"/>
    <col min="3422" max="3422" width="9.6640625" bestFit="1" customWidth="1"/>
    <col min="3423" max="3423" width="12.1640625" bestFit="1" customWidth="1"/>
    <col min="3424" max="3424" width="9.6640625" bestFit="1" customWidth="1"/>
    <col min="3425" max="3425" width="12.1640625" bestFit="1" customWidth="1"/>
    <col min="3426" max="3426" width="9.6640625" bestFit="1" customWidth="1"/>
    <col min="3427" max="3427" width="12.1640625" bestFit="1" customWidth="1"/>
    <col min="3428" max="3428" width="9.6640625" bestFit="1" customWidth="1"/>
    <col min="3429" max="3429" width="12.1640625" bestFit="1" customWidth="1"/>
    <col min="3430" max="3430" width="9.6640625" bestFit="1" customWidth="1"/>
    <col min="3431" max="3431" width="12.1640625" bestFit="1" customWidth="1"/>
    <col min="3432" max="3432" width="9.6640625" bestFit="1" customWidth="1"/>
    <col min="3433" max="3433" width="12.1640625" bestFit="1" customWidth="1"/>
    <col min="3434" max="3434" width="9.6640625" bestFit="1" customWidth="1"/>
    <col min="3435" max="3435" width="12.1640625" bestFit="1" customWidth="1"/>
    <col min="3436" max="3436" width="9.6640625" bestFit="1" customWidth="1"/>
    <col min="3437" max="3437" width="12.1640625" bestFit="1" customWidth="1"/>
    <col min="3438" max="3438" width="9.6640625" bestFit="1" customWidth="1"/>
    <col min="3439" max="3439" width="12.1640625" bestFit="1" customWidth="1"/>
    <col min="3440" max="3440" width="9.6640625" bestFit="1" customWidth="1"/>
    <col min="3441" max="3441" width="12.1640625" bestFit="1" customWidth="1"/>
    <col min="3442" max="3442" width="9.6640625" bestFit="1" customWidth="1"/>
    <col min="3443" max="3443" width="12.1640625" bestFit="1" customWidth="1"/>
    <col min="3444" max="3444" width="9.6640625" bestFit="1" customWidth="1"/>
    <col min="3445" max="3445" width="12.1640625" bestFit="1" customWidth="1"/>
    <col min="3446" max="3446" width="9.6640625" bestFit="1" customWidth="1"/>
    <col min="3447" max="3447" width="12.1640625" bestFit="1" customWidth="1"/>
    <col min="3448" max="3448" width="9.6640625" bestFit="1" customWidth="1"/>
    <col min="3449" max="3449" width="12.1640625" bestFit="1" customWidth="1"/>
    <col min="3450" max="3450" width="9.6640625" bestFit="1" customWidth="1"/>
    <col min="3451" max="3451" width="12.1640625" bestFit="1" customWidth="1"/>
    <col min="3452" max="3452" width="9.6640625" bestFit="1" customWidth="1"/>
    <col min="3453" max="3453" width="12.1640625" bestFit="1" customWidth="1"/>
    <col min="3454" max="3454" width="9.6640625" bestFit="1" customWidth="1"/>
    <col min="3455" max="3455" width="12.1640625" bestFit="1" customWidth="1"/>
    <col min="3456" max="3456" width="9.6640625" bestFit="1" customWidth="1"/>
    <col min="3457" max="3457" width="12.1640625" bestFit="1" customWidth="1"/>
    <col min="3458" max="3458" width="9.6640625" bestFit="1" customWidth="1"/>
    <col min="3459" max="3459" width="12.1640625" bestFit="1" customWidth="1"/>
    <col min="3460" max="3460" width="9.6640625" bestFit="1" customWidth="1"/>
    <col min="3461" max="3461" width="12.1640625" bestFit="1" customWidth="1"/>
    <col min="3462" max="3462" width="9.6640625" bestFit="1" customWidth="1"/>
    <col min="3463" max="3463" width="12.1640625" bestFit="1" customWidth="1"/>
    <col min="3464" max="3464" width="9.6640625" bestFit="1" customWidth="1"/>
    <col min="3465" max="3465" width="12.1640625" bestFit="1" customWidth="1"/>
    <col min="3466" max="3466" width="9.6640625" bestFit="1" customWidth="1"/>
    <col min="3467" max="3467" width="12.1640625" bestFit="1" customWidth="1"/>
    <col min="3468" max="3468" width="9.6640625" bestFit="1" customWidth="1"/>
    <col min="3469" max="3469" width="12.1640625" bestFit="1" customWidth="1"/>
    <col min="3470" max="3470" width="9.6640625" bestFit="1" customWidth="1"/>
    <col min="3471" max="3471" width="12.1640625" bestFit="1" customWidth="1"/>
    <col min="3472" max="3472" width="9.6640625" bestFit="1" customWidth="1"/>
    <col min="3473" max="3473" width="12.1640625" bestFit="1" customWidth="1"/>
    <col min="3474" max="3474" width="9.6640625" bestFit="1" customWidth="1"/>
    <col min="3475" max="3475" width="12.1640625" bestFit="1" customWidth="1"/>
    <col min="3476" max="3476" width="9.6640625" bestFit="1" customWidth="1"/>
    <col min="3477" max="3477" width="12.1640625" bestFit="1" customWidth="1"/>
    <col min="3478" max="3478" width="9.6640625" bestFit="1" customWidth="1"/>
    <col min="3479" max="3479" width="12.1640625" bestFit="1" customWidth="1"/>
    <col min="3480" max="3480" width="9.6640625" bestFit="1" customWidth="1"/>
    <col min="3481" max="3481" width="12.1640625" bestFit="1" customWidth="1"/>
    <col min="3482" max="3482" width="9.6640625" bestFit="1" customWidth="1"/>
    <col min="3483" max="3483" width="12.1640625" bestFit="1" customWidth="1"/>
    <col min="3484" max="3484" width="9.6640625" bestFit="1" customWidth="1"/>
    <col min="3485" max="3485" width="12.1640625" bestFit="1" customWidth="1"/>
    <col min="3486" max="3486" width="9.6640625" bestFit="1" customWidth="1"/>
    <col min="3487" max="3487" width="12.1640625" bestFit="1" customWidth="1"/>
    <col min="3488" max="3488" width="9.6640625" bestFit="1" customWidth="1"/>
    <col min="3489" max="3489" width="12.1640625" bestFit="1" customWidth="1"/>
    <col min="3490" max="3490" width="9.6640625" bestFit="1" customWidth="1"/>
    <col min="3491" max="3491" width="12.1640625" bestFit="1" customWidth="1"/>
    <col min="3492" max="3492" width="9.6640625" bestFit="1" customWidth="1"/>
    <col min="3493" max="3493" width="12.1640625" bestFit="1" customWidth="1"/>
    <col min="3494" max="3494" width="9.6640625" bestFit="1" customWidth="1"/>
    <col min="3495" max="3495" width="12.1640625" bestFit="1" customWidth="1"/>
    <col min="3496" max="3496" width="9.6640625" bestFit="1" customWidth="1"/>
    <col min="3497" max="3497" width="12.1640625" bestFit="1" customWidth="1"/>
    <col min="3498" max="3498" width="9.6640625" bestFit="1" customWidth="1"/>
    <col min="3499" max="3499" width="12.1640625" bestFit="1" customWidth="1"/>
    <col min="3500" max="3500" width="9.6640625" bestFit="1" customWidth="1"/>
    <col min="3501" max="3501" width="12.1640625" bestFit="1" customWidth="1"/>
    <col min="3502" max="3502" width="9.6640625" bestFit="1" customWidth="1"/>
    <col min="3503" max="3503" width="12.1640625" bestFit="1" customWidth="1"/>
    <col min="3504" max="3504" width="9.6640625" bestFit="1" customWidth="1"/>
    <col min="3505" max="3505" width="12.1640625" bestFit="1" customWidth="1"/>
    <col min="3506" max="3506" width="9.6640625" bestFit="1" customWidth="1"/>
    <col min="3507" max="3507" width="12.1640625" bestFit="1" customWidth="1"/>
    <col min="3508" max="3508" width="9.6640625" bestFit="1" customWidth="1"/>
    <col min="3509" max="3509" width="12.1640625" bestFit="1" customWidth="1"/>
    <col min="3510" max="3510" width="9.6640625" bestFit="1" customWidth="1"/>
    <col min="3511" max="3511" width="12.1640625" bestFit="1" customWidth="1"/>
    <col min="3512" max="3512" width="9.6640625" bestFit="1" customWidth="1"/>
    <col min="3513" max="3513" width="12.1640625" bestFit="1" customWidth="1"/>
    <col min="3514" max="3514" width="9.6640625" bestFit="1" customWidth="1"/>
    <col min="3515" max="3515" width="12.1640625" bestFit="1" customWidth="1"/>
    <col min="3516" max="3516" width="9.6640625" bestFit="1" customWidth="1"/>
    <col min="3517" max="3517" width="12.1640625" bestFit="1" customWidth="1"/>
    <col min="3518" max="3518" width="9.6640625" bestFit="1" customWidth="1"/>
    <col min="3519" max="3519" width="12.1640625" bestFit="1" customWidth="1"/>
    <col min="3520" max="3520" width="9.6640625" bestFit="1" customWidth="1"/>
    <col min="3521" max="3521" width="12.1640625" bestFit="1" customWidth="1"/>
    <col min="3522" max="3522" width="9.6640625" bestFit="1" customWidth="1"/>
    <col min="3523" max="3523" width="12.1640625" bestFit="1" customWidth="1"/>
    <col min="3524" max="3524" width="9.6640625" bestFit="1" customWidth="1"/>
    <col min="3525" max="3525" width="12.1640625" bestFit="1" customWidth="1"/>
    <col min="3526" max="3526" width="9.6640625" bestFit="1" customWidth="1"/>
    <col min="3527" max="3527" width="12.1640625" bestFit="1" customWidth="1"/>
    <col min="3528" max="3528" width="9.6640625" bestFit="1" customWidth="1"/>
    <col min="3529" max="3529" width="12.1640625" bestFit="1" customWidth="1"/>
    <col min="3530" max="3530" width="9.6640625" bestFit="1" customWidth="1"/>
    <col min="3531" max="3531" width="12.1640625" bestFit="1" customWidth="1"/>
    <col min="3532" max="3532" width="9.6640625" bestFit="1" customWidth="1"/>
    <col min="3533" max="3533" width="12.1640625" bestFit="1" customWidth="1"/>
    <col min="3534" max="3534" width="9.6640625" bestFit="1" customWidth="1"/>
    <col min="3535" max="3535" width="12.1640625" bestFit="1" customWidth="1"/>
    <col min="3536" max="3536" width="9.6640625" bestFit="1" customWidth="1"/>
    <col min="3537" max="3537" width="12.1640625" bestFit="1" customWidth="1"/>
    <col min="3538" max="3538" width="9.6640625" bestFit="1" customWidth="1"/>
    <col min="3539" max="3539" width="12.1640625" bestFit="1" customWidth="1"/>
    <col min="3540" max="3541" width="8.83203125" bestFit="1" customWidth="1"/>
    <col min="3542" max="3542" width="12.1640625" bestFit="1" customWidth="1"/>
    <col min="3543" max="3543" width="9.6640625" bestFit="1" customWidth="1"/>
    <col min="3544" max="3544" width="12.1640625" bestFit="1" customWidth="1"/>
    <col min="3545" max="3545" width="9.6640625" bestFit="1" customWidth="1"/>
    <col min="3546" max="3546" width="12.1640625" bestFit="1" customWidth="1"/>
    <col min="3547" max="3547" width="9.6640625" bestFit="1" customWidth="1"/>
    <col min="3548" max="3548" width="12.1640625" bestFit="1" customWidth="1"/>
    <col min="3549" max="3549" width="9.6640625" bestFit="1" customWidth="1"/>
    <col min="3550" max="3550" width="12.1640625" bestFit="1" customWidth="1"/>
    <col min="3551" max="3551" width="9.6640625" bestFit="1" customWidth="1"/>
    <col min="3552" max="3552" width="12.1640625" bestFit="1" customWidth="1"/>
    <col min="3553" max="3553" width="9.6640625" bestFit="1" customWidth="1"/>
    <col min="3554" max="3554" width="12.1640625" bestFit="1" customWidth="1"/>
    <col min="3555" max="3555" width="9.6640625" bestFit="1" customWidth="1"/>
    <col min="3556" max="3556" width="12.1640625" bestFit="1" customWidth="1"/>
    <col min="3557" max="3557" width="9.6640625" bestFit="1" customWidth="1"/>
    <col min="3558" max="3558" width="12.1640625" bestFit="1" customWidth="1"/>
    <col min="3559" max="3559" width="9.6640625" bestFit="1" customWidth="1"/>
    <col min="3560" max="3560" width="12.1640625" bestFit="1" customWidth="1"/>
    <col min="3561" max="3561" width="9.6640625" bestFit="1" customWidth="1"/>
    <col min="3562" max="3562" width="12.1640625" bestFit="1" customWidth="1"/>
    <col min="3563" max="3563" width="9.6640625" bestFit="1" customWidth="1"/>
    <col min="3564" max="3564" width="12.1640625" bestFit="1" customWidth="1"/>
    <col min="3565" max="3565" width="9.6640625" bestFit="1" customWidth="1"/>
    <col min="3566" max="3566" width="12.1640625" bestFit="1" customWidth="1"/>
    <col min="3567" max="3567" width="9.6640625" bestFit="1" customWidth="1"/>
    <col min="3568" max="3568" width="12.1640625" bestFit="1" customWidth="1"/>
    <col min="3569" max="3569" width="9.6640625" bestFit="1" customWidth="1"/>
    <col min="3570" max="3570" width="12.1640625" bestFit="1" customWidth="1"/>
    <col min="3571" max="3571" width="9.6640625" bestFit="1" customWidth="1"/>
    <col min="3572" max="3572" width="12.1640625" bestFit="1" customWidth="1"/>
    <col min="3573" max="3573" width="9.6640625" bestFit="1" customWidth="1"/>
    <col min="3574" max="3574" width="12.1640625" bestFit="1" customWidth="1"/>
    <col min="3575" max="3575" width="9.6640625" bestFit="1" customWidth="1"/>
    <col min="3576" max="3576" width="12.1640625" bestFit="1" customWidth="1"/>
    <col min="3577" max="3577" width="9.6640625" bestFit="1" customWidth="1"/>
    <col min="3578" max="3578" width="12.1640625" bestFit="1" customWidth="1"/>
    <col min="3579" max="3579" width="9.6640625" bestFit="1" customWidth="1"/>
    <col min="3580" max="3580" width="12.1640625" bestFit="1" customWidth="1"/>
    <col min="3581" max="3581" width="9.6640625" bestFit="1" customWidth="1"/>
    <col min="3582" max="3582" width="12.1640625" bestFit="1" customWidth="1"/>
    <col min="3583" max="3583" width="9.6640625" bestFit="1" customWidth="1"/>
    <col min="3584" max="3584" width="12.1640625" bestFit="1" customWidth="1"/>
    <col min="3585" max="3585" width="9.6640625" bestFit="1" customWidth="1"/>
    <col min="3586" max="3586" width="12.1640625" bestFit="1" customWidth="1"/>
    <col min="3587" max="3587" width="9.6640625" bestFit="1" customWidth="1"/>
    <col min="3588" max="3588" width="12.1640625" bestFit="1" customWidth="1"/>
    <col min="3589" max="3589" width="9.6640625" bestFit="1" customWidth="1"/>
    <col min="3590" max="3590" width="12.1640625" bestFit="1" customWidth="1"/>
    <col min="3591" max="3591" width="9.6640625" bestFit="1" customWidth="1"/>
    <col min="3592" max="3592" width="12.1640625" bestFit="1" customWidth="1"/>
    <col min="3593" max="3593" width="9.6640625" bestFit="1" customWidth="1"/>
    <col min="3594" max="3594" width="12.1640625" bestFit="1" customWidth="1"/>
    <col min="3595" max="3595" width="9.6640625" bestFit="1" customWidth="1"/>
    <col min="3596" max="3596" width="12.1640625" bestFit="1" customWidth="1"/>
    <col min="3597" max="3597" width="9.6640625" bestFit="1" customWidth="1"/>
    <col min="3598" max="3598" width="12.1640625" bestFit="1" customWidth="1"/>
    <col min="3599" max="3599" width="9.6640625" bestFit="1" customWidth="1"/>
    <col min="3600" max="3600" width="12.1640625" bestFit="1" customWidth="1"/>
    <col min="3601" max="3601" width="9.6640625" bestFit="1" customWidth="1"/>
    <col min="3602" max="3602" width="12.1640625" bestFit="1" customWidth="1"/>
    <col min="3603" max="3603" width="9.6640625" bestFit="1" customWidth="1"/>
    <col min="3604" max="3604" width="12.1640625" bestFit="1" customWidth="1"/>
    <col min="3605" max="3605" width="9.6640625" bestFit="1" customWidth="1"/>
    <col min="3606" max="3606" width="12.1640625" bestFit="1" customWidth="1"/>
    <col min="3607" max="3607" width="9.6640625" bestFit="1" customWidth="1"/>
    <col min="3608" max="3608" width="12.1640625" bestFit="1" customWidth="1"/>
    <col min="3609" max="3609" width="9.6640625" bestFit="1" customWidth="1"/>
    <col min="3610" max="3610" width="12.1640625" bestFit="1" customWidth="1"/>
    <col min="3611" max="3611" width="9.6640625" bestFit="1" customWidth="1"/>
    <col min="3612" max="3612" width="12.1640625" bestFit="1" customWidth="1"/>
    <col min="3613" max="3613" width="9.6640625" bestFit="1" customWidth="1"/>
    <col min="3614" max="3614" width="12.1640625" bestFit="1" customWidth="1"/>
    <col min="3615" max="3615" width="9.6640625" bestFit="1" customWidth="1"/>
    <col min="3616" max="3616" width="12.1640625" bestFit="1" customWidth="1"/>
    <col min="3617" max="3617" width="9.6640625" bestFit="1" customWidth="1"/>
    <col min="3618" max="3618" width="12.1640625" bestFit="1" customWidth="1"/>
    <col min="3619" max="3619" width="9.6640625" bestFit="1" customWidth="1"/>
    <col min="3620" max="3620" width="12.1640625" bestFit="1" customWidth="1"/>
    <col min="3621" max="3621" width="9.6640625" bestFit="1" customWidth="1"/>
    <col min="3622" max="3622" width="12.1640625" bestFit="1" customWidth="1"/>
    <col min="3623" max="3623" width="9.6640625" bestFit="1" customWidth="1"/>
    <col min="3624" max="3624" width="12.1640625" bestFit="1" customWidth="1"/>
    <col min="3625" max="3625" width="9.6640625" bestFit="1" customWidth="1"/>
    <col min="3626" max="3626" width="12.1640625" bestFit="1" customWidth="1"/>
    <col min="3627" max="3627" width="9.6640625" bestFit="1" customWidth="1"/>
    <col min="3628" max="3628" width="12.1640625" bestFit="1" customWidth="1"/>
    <col min="3629" max="3629" width="9.6640625" bestFit="1" customWidth="1"/>
    <col min="3630" max="3630" width="12.1640625" bestFit="1" customWidth="1"/>
    <col min="3631" max="3631" width="9.6640625" bestFit="1" customWidth="1"/>
    <col min="3632" max="3632" width="12.1640625" bestFit="1" customWidth="1"/>
    <col min="3633" max="3633" width="9.6640625" bestFit="1" customWidth="1"/>
    <col min="3634" max="3634" width="12.1640625" bestFit="1" customWidth="1"/>
    <col min="3635" max="3635" width="9.6640625" bestFit="1" customWidth="1"/>
    <col min="3636" max="3636" width="12.1640625" bestFit="1" customWidth="1"/>
    <col min="3637" max="3637" width="9.6640625" bestFit="1" customWidth="1"/>
    <col min="3638" max="3638" width="12.1640625" bestFit="1" customWidth="1"/>
    <col min="3639" max="3639" width="9.6640625" bestFit="1" customWidth="1"/>
    <col min="3640" max="3640" width="12.1640625" bestFit="1" customWidth="1"/>
    <col min="3641" max="3641" width="9.6640625" bestFit="1" customWidth="1"/>
    <col min="3642" max="3642" width="12.1640625" bestFit="1" customWidth="1"/>
    <col min="3643" max="3643" width="9.6640625" bestFit="1" customWidth="1"/>
    <col min="3644" max="3644" width="12.1640625" bestFit="1" customWidth="1"/>
    <col min="3645" max="3645" width="9.6640625" bestFit="1" customWidth="1"/>
    <col min="3646" max="3646" width="12.1640625" bestFit="1" customWidth="1"/>
    <col min="3647" max="3647" width="9.6640625" bestFit="1" customWidth="1"/>
    <col min="3648" max="3648" width="12.1640625" bestFit="1" customWidth="1"/>
    <col min="3649" max="3649" width="9.6640625" bestFit="1" customWidth="1"/>
    <col min="3650" max="3650" width="12.1640625" bestFit="1" customWidth="1"/>
    <col min="3651" max="3651" width="9.6640625" bestFit="1" customWidth="1"/>
    <col min="3652" max="3652" width="12.1640625" bestFit="1" customWidth="1"/>
    <col min="3653" max="3653" width="9.6640625" bestFit="1" customWidth="1"/>
    <col min="3654" max="3654" width="12.1640625" bestFit="1" customWidth="1"/>
    <col min="3655" max="3655" width="9.6640625" bestFit="1" customWidth="1"/>
    <col min="3656" max="3656" width="12.1640625" bestFit="1" customWidth="1"/>
    <col min="3657" max="3657" width="9.6640625" bestFit="1" customWidth="1"/>
    <col min="3658" max="3658" width="12.1640625" bestFit="1" customWidth="1"/>
    <col min="3659" max="3659" width="9.6640625" bestFit="1" customWidth="1"/>
    <col min="3660" max="3660" width="12.1640625" bestFit="1" customWidth="1"/>
    <col min="3661" max="3661" width="9.6640625" bestFit="1" customWidth="1"/>
    <col min="3662" max="3662" width="12.1640625" bestFit="1" customWidth="1"/>
    <col min="3663" max="3663" width="9.6640625" bestFit="1" customWidth="1"/>
    <col min="3664" max="3664" width="12.1640625" bestFit="1" customWidth="1"/>
    <col min="3665" max="3665" width="9.6640625" bestFit="1" customWidth="1"/>
    <col min="3666" max="3666" width="12.1640625" bestFit="1" customWidth="1"/>
    <col min="3667" max="3667" width="9.6640625" bestFit="1" customWidth="1"/>
    <col min="3668" max="3668" width="12.1640625" bestFit="1" customWidth="1"/>
    <col min="3669" max="3669" width="9.6640625" bestFit="1" customWidth="1"/>
    <col min="3670" max="3670" width="12.1640625" bestFit="1" customWidth="1"/>
    <col min="3671" max="3671" width="9.6640625" bestFit="1" customWidth="1"/>
    <col min="3672" max="3672" width="12.1640625" bestFit="1" customWidth="1"/>
    <col min="3673" max="3673" width="9.6640625" bestFit="1" customWidth="1"/>
    <col min="3674" max="3674" width="12.1640625" bestFit="1" customWidth="1"/>
    <col min="3675" max="3675" width="9.6640625" bestFit="1" customWidth="1"/>
    <col min="3676" max="3676" width="12.1640625" bestFit="1" customWidth="1"/>
    <col min="3677" max="3677" width="9.6640625" bestFit="1" customWidth="1"/>
    <col min="3678" max="3678" width="12.1640625" bestFit="1" customWidth="1"/>
    <col min="3679" max="3679" width="9.6640625" bestFit="1" customWidth="1"/>
    <col min="3680" max="3680" width="12.1640625" bestFit="1" customWidth="1"/>
    <col min="3681" max="3681" width="9.6640625" bestFit="1" customWidth="1"/>
    <col min="3682" max="3682" width="12.1640625" bestFit="1" customWidth="1"/>
    <col min="3683" max="3683" width="9.6640625" bestFit="1" customWidth="1"/>
    <col min="3684" max="3684" width="12.1640625" bestFit="1" customWidth="1"/>
    <col min="3685" max="3685" width="9.6640625" bestFit="1" customWidth="1"/>
    <col min="3686" max="3686" width="12.1640625" bestFit="1" customWidth="1"/>
    <col min="3687" max="3687" width="9.6640625" bestFit="1" customWidth="1"/>
    <col min="3688" max="3688" width="12.1640625" bestFit="1" customWidth="1"/>
    <col min="3689" max="3689" width="9.6640625" bestFit="1" customWidth="1"/>
    <col min="3690" max="3690" width="12.1640625" bestFit="1" customWidth="1"/>
    <col min="3691" max="3691" width="9.6640625" bestFit="1" customWidth="1"/>
    <col min="3692" max="3692" width="12.1640625" bestFit="1" customWidth="1"/>
    <col min="3693" max="3693" width="9.6640625" bestFit="1" customWidth="1"/>
    <col min="3694" max="3694" width="12.1640625" bestFit="1" customWidth="1"/>
    <col min="3695" max="3695" width="9.6640625" bestFit="1" customWidth="1"/>
    <col min="3696" max="3696" width="12.1640625" bestFit="1" customWidth="1"/>
    <col min="3697" max="3697" width="9.6640625" bestFit="1" customWidth="1"/>
    <col min="3698" max="3698" width="12.1640625" bestFit="1" customWidth="1"/>
    <col min="3699" max="3699" width="9.6640625" bestFit="1" customWidth="1"/>
    <col min="3700" max="3700" width="12.1640625" bestFit="1" customWidth="1"/>
    <col min="3701" max="3701" width="9.6640625" bestFit="1" customWidth="1"/>
    <col min="3702" max="3702" width="12.1640625" bestFit="1" customWidth="1"/>
    <col min="3703" max="3703" width="9.6640625" bestFit="1" customWidth="1"/>
    <col min="3704" max="3704" width="12.1640625" bestFit="1" customWidth="1"/>
    <col min="3705" max="3705" width="9.6640625" bestFit="1" customWidth="1"/>
    <col min="3706" max="3706" width="12.1640625" bestFit="1" customWidth="1"/>
    <col min="3707" max="3707" width="9.6640625" bestFit="1" customWidth="1"/>
    <col min="3708" max="3708" width="12.1640625" bestFit="1" customWidth="1"/>
    <col min="3709" max="3709" width="9.6640625" bestFit="1" customWidth="1"/>
    <col min="3710" max="3710" width="12.1640625" bestFit="1" customWidth="1"/>
    <col min="3711" max="3711" width="9.6640625" bestFit="1" customWidth="1"/>
    <col min="3712" max="3712" width="12.1640625" bestFit="1" customWidth="1"/>
    <col min="3713" max="3713" width="9.6640625" bestFit="1" customWidth="1"/>
    <col min="3714" max="3714" width="12.1640625" bestFit="1" customWidth="1"/>
    <col min="3715" max="3715" width="9.6640625" bestFit="1" customWidth="1"/>
    <col min="3716" max="3716" width="12.1640625" bestFit="1" customWidth="1"/>
    <col min="3717" max="3717" width="9.6640625" bestFit="1" customWidth="1"/>
    <col min="3718" max="3718" width="12.1640625" bestFit="1" customWidth="1"/>
    <col min="3719" max="3719" width="9.6640625" bestFit="1" customWidth="1"/>
    <col min="3720" max="3720" width="12.1640625" bestFit="1" customWidth="1"/>
    <col min="3721" max="3721" width="9.6640625" bestFit="1" customWidth="1"/>
    <col min="3722" max="3722" width="12.1640625" bestFit="1" customWidth="1"/>
    <col min="3723" max="3723" width="9.6640625" bestFit="1" customWidth="1"/>
    <col min="3724" max="3724" width="12.1640625" bestFit="1" customWidth="1"/>
    <col min="3725" max="3725" width="9.6640625" bestFit="1" customWidth="1"/>
    <col min="3726" max="3726" width="12.1640625" bestFit="1" customWidth="1"/>
    <col min="3727" max="3727" width="9.6640625" bestFit="1" customWidth="1"/>
    <col min="3728" max="3728" width="12.1640625" bestFit="1" customWidth="1"/>
    <col min="3729" max="3729" width="9.6640625" bestFit="1" customWidth="1"/>
    <col min="3730" max="3730" width="12.1640625" bestFit="1" customWidth="1"/>
    <col min="3731" max="3731" width="9.6640625" bestFit="1" customWidth="1"/>
    <col min="3732" max="3732" width="12.1640625" bestFit="1" customWidth="1"/>
    <col min="3733" max="3733" width="9.6640625" bestFit="1" customWidth="1"/>
    <col min="3734" max="3734" width="12.1640625" bestFit="1" customWidth="1"/>
    <col min="3735" max="3735" width="9.6640625" bestFit="1" customWidth="1"/>
    <col min="3736" max="3736" width="12.1640625" bestFit="1" customWidth="1"/>
    <col min="3737" max="3737" width="9.6640625" bestFit="1" customWidth="1"/>
    <col min="3738" max="3738" width="12.1640625" bestFit="1" customWidth="1"/>
    <col min="3739" max="3739" width="9.6640625" bestFit="1" customWidth="1"/>
    <col min="3740" max="3740" width="12.1640625" bestFit="1" customWidth="1"/>
    <col min="3741" max="3741" width="9.6640625" bestFit="1" customWidth="1"/>
    <col min="3742" max="3742" width="12.1640625" bestFit="1" customWidth="1"/>
    <col min="3743" max="3743" width="9.6640625" bestFit="1" customWidth="1"/>
    <col min="3744" max="3744" width="12.1640625" bestFit="1" customWidth="1"/>
    <col min="3745" max="3745" width="9.6640625" bestFit="1" customWidth="1"/>
    <col min="3746" max="3746" width="12.1640625" bestFit="1" customWidth="1"/>
    <col min="3747" max="3747" width="9.6640625" bestFit="1" customWidth="1"/>
    <col min="3748" max="3748" width="12.1640625" bestFit="1" customWidth="1"/>
    <col min="3749" max="3749" width="9.6640625" bestFit="1" customWidth="1"/>
    <col min="3750" max="3750" width="12.1640625" bestFit="1" customWidth="1"/>
    <col min="3751" max="3751" width="9.6640625" bestFit="1" customWidth="1"/>
    <col min="3752" max="3752" width="12.1640625" bestFit="1" customWidth="1"/>
    <col min="3753" max="3753" width="9.6640625" bestFit="1" customWidth="1"/>
    <col min="3754" max="3754" width="12.1640625" bestFit="1" customWidth="1"/>
    <col min="3755" max="3755" width="9.6640625" bestFit="1" customWidth="1"/>
    <col min="3756" max="3756" width="12.1640625" bestFit="1" customWidth="1"/>
    <col min="3757" max="3757" width="9.6640625" bestFit="1" customWidth="1"/>
    <col min="3758" max="3758" width="12.1640625" bestFit="1" customWidth="1"/>
    <col min="3759" max="3759" width="9.6640625" bestFit="1" customWidth="1"/>
    <col min="3760" max="3760" width="12.1640625" bestFit="1" customWidth="1"/>
    <col min="3761" max="3761" width="9.6640625" bestFit="1" customWidth="1"/>
    <col min="3762" max="3762" width="12.1640625" bestFit="1" customWidth="1"/>
    <col min="3763" max="3763" width="9.6640625" bestFit="1" customWidth="1"/>
    <col min="3764" max="3764" width="12.1640625" bestFit="1" customWidth="1"/>
    <col min="3765" max="3765" width="9.6640625" bestFit="1" customWidth="1"/>
    <col min="3766" max="3766" width="12.1640625" bestFit="1" customWidth="1"/>
    <col min="3767" max="3767" width="9.6640625" bestFit="1" customWidth="1"/>
    <col min="3768" max="3768" width="12.1640625" bestFit="1" customWidth="1"/>
    <col min="3769" max="3769" width="9.6640625" bestFit="1" customWidth="1"/>
    <col min="3770" max="3770" width="12.1640625" bestFit="1" customWidth="1"/>
    <col min="3771" max="3771" width="9.6640625" bestFit="1" customWidth="1"/>
    <col min="3772" max="3772" width="12.1640625" bestFit="1" customWidth="1"/>
    <col min="3773" max="3773" width="9.6640625" bestFit="1" customWidth="1"/>
    <col min="3774" max="3774" width="12.1640625" bestFit="1" customWidth="1"/>
    <col min="3775" max="3775" width="9.6640625" bestFit="1" customWidth="1"/>
    <col min="3776" max="3776" width="12.1640625" bestFit="1" customWidth="1"/>
    <col min="3777" max="3777" width="9.6640625" bestFit="1" customWidth="1"/>
    <col min="3778" max="3778" width="12.1640625" bestFit="1" customWidth="1"/>
    <col min="3779" max="3779" width="9.6640625" bestFit="1" customWidth="1"/>
    <col min="3780" max="3780" width="12.1640625" bestFit="1" customWidth="1"/>
    <col min="3781" max="3781" width="9.6640625" bestFit="1" customWidth="1"/>
    <col min="3782" max="3782" width="12.1640625" bestFit="1" customWidth="1"/>
    <col min="3783" max="3783" width="9.6640625" bestFit="1" customWidth="1"/>
    <col min="3784" max="3784" width="12.1640625" bestFit="1" customWidth="1"/>
    <col min="3785" max="3785" width="9.6640625" bestFit="1" customWidth="1"/>
    <col min="3786" max="3786" width="12.1640625" bestFit="1" customWidth="1"/>
    <col min="3787" max="3787" width="9.6640625" bestFit="1" customWidth="1"/>
    <col min="3788" max="3788" width="12.1640625" bestFit="1" customWidth="1"/>
    <col min="3789" max="3789" width="9.6640625" bestFit="1" customWidth="1"/>
    <col min="3790" max="3790" width="12.1640625" bestFit="1" customWidth="1"/>
    <col min="3791" max="3791" width="9.6640625" bestFit="1" customWidth="1"/>
    <col min="3792" max="3792" width="12.1640625" bestFit="1" customWidth="1"/>
    <col min="3793" max="3793" width="9.6640625" bestFit="1" customWidth="1"/>
    <col min="3794" max="3794" width="12.1640625" bestFit="1" customWidth="1"/>
    <col min="3795" max="3795" width="9.6640625" bestFit="1" customWidth="1"/>
    <col min="3796" max="3796" width="12.1640625" bestFit="1" customWidth="1"/>
    <col min="3797" max="3797" width="9.6640625" bestFit="1" customWidth="1"/>
    <col min="3798" max="3798" width="12.1640625" bestFit="1" customWidth="1"/>
    <col min="3799" max="3799" width="9.6640625" bestFit="1" customWidth="1"/>
    <col min="3800" max="3800" width="12.1640625" bestFit="1" customWidth="1"/>
    <col min="3801" max="3801" width="9.6640625" bestFit="1" customWidth="1"/>
    <col min="3802" max="3802" width="12.1640625" bestFit="1" customWidth="1"/>
    <col min="3803" max="3803" width="9.6640625" bestFit="1" customWidth="1"/>
    <col min="3804" max="3804" width="12.1640625" bestFit="1" customWidth="1"/>
    <col min="3805" max="3805" width="9.6640625" bestFit="1" customWidth="1"/>
    <col min="3806" max="3806" width="12.1640625" bestFit="1" customWidth="1"/>
    <col min="3807" max="3807" width="9.6640625" bestFit="1" customWidth="1"/>
    <col min="3808" max="3808" width="12.1640625" bestFit="1" customWidth="1"/>
    <col min="3809" max="3809" width="9.6640625" bestFit="1" customWidth="1"/>
    <col min="3810" max="3810" width="12.1640625" bestFit="1" customWidth="1"/>
    <col min="3811" max="3811" width="9.6640625" bestFit="1" customWidth="1"/>
    <col min="3812" max="3812" width="12.1640625" bestFit="1" customWidth="1"/>
    <col min="3813" max="3813" width="9.6640625" bestFit="1" customWidth="1"/>
    <col min="3814" max="3814" width="12.1640625" bestFit="1" customWidth="1"/>
    <col min="3815" max="3815" width="9.6640625" bestFit="1" customWidth="1"/>
    <col min="3816" max="3816" width="12.1640625" bestFit="1" customWidth="1"/>
    <col min="3817" max="3817" width="9.6640625" bestFit="1" customWidth="1"/>
    <col min="3818" max="3818" width="12.1640625" bestFit="1" customWidth="1"/>
    <col min="3819" max="3819" width="9.6640625" bestFit="1" customWidth="1"/>
    <col min="3820" max="3820" width="12.1640625" bestFit="1" customWidth="1"/>
    <col min="3821" max="3821" width="9.6640625" bestFit="1" customWidth="1"/>
    <col min="3822" max="3822" width="12.1640625" bestFit="1" customWidth="1"/>
    <col min="3823" max="3823" width="9.6640625" bestFit="1" customWidth="1"/>
    <col min="3824" max="3824" width="12.1640625" bestFit="1" customWidth="1"/>
    <col min="3825" max="3825" width="9.6640625" bestFit="1" customWidth="1"/>
    <col min="3826" max="3826" width="12.1640625" bestFit="1" customWidth="1"/>
    <col min="3827" max="3827" width="9.6640625" bestFit="1" customWidth="1"/>
    <col min="3828" max="3828" width="12.1640625" bestFit="1" customWidth="1"/>
    <col min="3829" max="3829" width="9.6640625" bestFit="1" customWidth="1"/>
    <col min="3830" max="3830" width="12.1640625" bestFit="1" customWidth="1"/>
    <col min="3831" max="3831" width="9.6640625" bestFit="1" customWidth="1"/>
    <col min="3832" max="3832" width="12.1640625" bestFit="1" customWidth="1"/>
    <col min="3833" max="3833" width="9.6640625" bestFit="1" customWidth="1"/>
    <col min="3834" max="3834" width="12.1640625" bestFit="1" customWidth="1"/>
    <col min="3835" max="3835" width="9.6640625" bestFit="1" customWidth="1"/>
    <col min="3836" max="3836" width="12.1640625" bestFit="1" customWidth="1"/>
    <col min="3837" max="3837" width="9.6640625" bestFit="1" customWidth="1"/>
    <col min="3838" max="3838" width="12.1640625" bestFit="1" customWidth="1"/>
    <col min="3839" max="3839" width="9.6640625" bestFit="1" customWidth="1"/>
    <col min="3840" max="3840" width="12.1640625" bestFit="1" customWidth="1"/>
    <col min="3841" max="3841" width="9.6640625" bestFit="1" customWidth="1"/>
    <col min="3842" max="3842" width="12.1640625" bestFit="1" customWidth="1"/>
    <col min="3843" max="3843" width="9.6640625" bestFit="1" customWidth="1"/>
    <col min="3844" max="3844" width="12.1640625" bestFit="1" customWidth="1"/>
    <col min="3845" max="3845" width="9.6640625" bestFit="1" customWidth="1"/>
    <col min="3846" max="3846" width="12.1640625" bestFit="1" customWidth="1"/>
    <col min="3847" max="3847" width="9.6640625" bestFit="1" customWidth="1"/>
    <col min="3848" max="3848" width="12.1640625" bestFit="1" customWidth="1"/>
    <col min="3849" max="3849" width="9.6640625" bestFit="1" customWidth="1"/>
    <col min="3850" max="3850" width="12.1640625" bestFit="1" customWidth="1"/>
    <col min="3851" max="3851" width="9.6640625" bestFit="1" customWidth="1"/>
    <col min="3852" max="3852" width="12.1640625" bestFit="1" customWidth="1"/>
    <col min="3853" max="3853" width="9.6640625" bestFit="1" customWidth="1"/>
    <col min="3854" max="3854" width="12.1640625" bestFit="1" customWidth="1"/>
    <col min="3855" max="3855" width="9.6640625" bestFit="1" customWidth="1"/>
    <col min="3856" max="3856" width="12.1640625" bestFit="1" customWidth="1"/>
    <col min="3857" max="3857" width="9.6640625" bestFit="1" customWidth="1"/>
    <col min="3858" max="3858" width="12.1640625" bestFit="1" customWidth="1"/>
    <col min="3859" max="3859" width="9.6640625" bestFit="1" customWidth="1"/>
    <col min="3860" max="3860" width="12.1640625" bestFit="1" customWidth="1"/>
    <col min="3861" max="3861" width="9.6640625" bestFit="1" customWidth="1"/>
    <col min="3862" max="3862" width="12.1640625" bestFit="1" customWidth="1"/>
    <col min="3863" max="3863" width="9.6640625" bestFit="1" customWidth="1"/>
    <col min="3864" max="3864" width="12.1640625" bestFit="1" customWidth="1"/>
    <col min="3865" max="3865" width="9.6640625" bestFit="1" customWidth="1"/>
    <col min="3866" max="3866" width="12.1640625" bestFit="1" customWidth="1"/>
    <col min="3867" max="3867" width="9.6640625" bestFit="1" customWidth="1"/>
    <col min="3868" max="3868" width="12.1640625" bestFit="1" customWidth="1"/>
    <col min="3869" max="3869" width="9.6640625" bestFit="1" customWidth="1"/>
    <col min="3870" max="3870" width="12.1640625" bestFit="1" customWidth="1"/>
    <col min="3871" max="3871" width="9.6640625" bestFit="1" customWidth="1"/>
    <col min="3872" max="3872" width="12.1640625" bestFit="1" customWidth="1"/>
    <col min="3873" max="3873" width="9.6640625" bestFit="1" customWidth="1"/>
    <col min="3874" max="3874" width="12.1640625" bestFit="1" customWidth="1"/>
    <col min="3875" max="3875" width="9.6640625" bestFit="1" customWidth="1"/>
    <col min="3876" max="3876" width="12.1640625" bestFit="1" customWidth="1"/>
    <col min="3877" max="3877" width="9.6640625" bestFit="1" customWidth="1"/>
    <col min="3878" max="3878" width="12.1640625" bestFit="1" customWidth="1"/>
    <col min="3879" max="3879" width="9.6640625" bestFit="1" customWidth="1"/>
    <col min="3880" max="3880" width="12.1640625" bestFit="1" customWidth="1"/>
    <col min="3881" max="3881" width="9.6640625" bestFit="1" customWidth="1"/>
    <col min="3882" max="3882" width="12.1640625" bestFit="1" customWidth="1"/>
    <col min="3883" max="3883" width="9.6640625" bestFit="1" customWidth="1"/>
    <col min="3884" max="3884" width="12.1640625" bestFit="1" customWidth="1"/>
    <col min="3885" max="3885" width="9.6640625" bestFit="1" customWidth="1"/>
    <col min="3886" max="3886" width="12.1640625" bestFit="1" customWidth="1"/>
    <col min="3887" max="3887" width="9.6640625" bestFit="1" customWidth="1"/>
    <col min="3888" max="3888" width="12.1640625" bestFit="1" customWidth="1"/>
    <col min="3889" max="3889" width="9.6640625" bestFit="1" customWidth="1"/>
    <col min="3890" max="3890" width="12.1640625" bestFit="1" customWidth="1"/>
    <col min="3891" max="3891" width="9.6640625" bestFit="1" customWidth="1"/>
    <col min="3892" max="3892" width="12.1640625" bestFit="1" customWidth="1"/>
    <col min="3893" max="3893" width="9.6640625" bestFit="1" customWidth="1"/>
    <col min="3894" max="3894" width="12.1640625" bestFit="1" customWidth="1"/>
    <col min="3895" max="3895" width="9.6640625" bestFit="1" customWidth="1"/>
    <col min="3896" max="3896" width="12.1640625" bestFit="1" customWidth="1"/>
    <col min="3897" max="3897" width="9.6640625" bestFit="1" customWidth="1"/>
    <col min="3898" max="3898" width="12.1640625" bestFit="1" customWidth="1"/>
    <col min="3899" max="3899" width="9.6640625" bestFit="1" customWidth="1"/>
    <col min="3900" max="3900" width="12.1640625" bestFit="1" customWidth="1"/>
    <col min="3901" max="3901" width="9.6640625" bestFit="1" customWidth="1"/>
    <col min="3902" max="3902" width="12.1640625" bestFit="1" customWidth="1"/>
    <col min="3903" max="3903" width="9.6640625" bestFit="1" customWidth="1"/>
    <col min="3904" max="3904" width="12.1640625" bestFit="1" customWidth="1"/>
    <col min="3905" max="3905" width="9.6640625" bestFit="1" customWidth="1"/>
    <col min="3906" max="3906" width="12.1640625" bestFit="1" customWidth="1"/>
    <col min="3907" max="3907" width="9.6640625" bestFit="1" customWidth="1"/>
    <col min="3908" max="3908" width="12.1640625" bestFit="1" customWidth="1"/>
    <col min="3909" max="3909" width="9.6640625" bestFit="1" customWidth="1"/>
    <col min="3910" max="3910" width="12.1640625" bestFit="1" customWidth="1"/>
    <col min="3911" max="3911" width="9.6640625" bestFit="1" customWidth="1"/>
    <col min="3912" max="3912" width="12.1640625" bestFit="1" customWidth="1"/>
    <col min="3913" max="3913" width="9.6640625" bestFit="1" customWidth="1"/>
    <col min="3914" max="3914" width="12.1640625" bestFit="1" customWidth="1"/>
    <col min="3915" max="3915" width="9.6640625" bestFit="1" customWidth="1"/>
    <col min="3916" max="3916" width="12.1640625" bestFit="1" customWidth="1"/>
    <col min="3917" max="3917" width="9.6640625" bestFit="1" customWidth="1"/>
    <col min="3918" max="3918" width="12.1640625" bestFit="1" customWidth="1"/>
    <col min="3919" max="3919" width="9.6640625" bestFit="1" customWidth="1"/>
    <col min="3920" max="3920" width="12.1640625" bestFit="1" customWidth="1"/>
    <col min="3921" max="3921" width="9.6640625" bestFit="1" customWidth="1"/>
    <col min="3922" max="3922" width="12.1640625" bestFit="1" customWidth="1"/>
    <col min="3923" max="3923" width="9.6640625" bestFit="1" customWidth="1"/>
    <col min="3924" max="3924" width="12.1640625" bestFit="1" customWidth="1"/>
    <col min="3925" max="3925" width="9.6640625" bestFit="1" customWidth="1"/>
    <col min="3926" max="3926" width="12.1640625" bestFit="1" customWidth="1"/>
    <col min="3927" max="3927" width="9.6640625" bestFit="1" customWidth="1"/>
    <col min="3928" max="3928" width="12.1640625" bestFit="1" customWidth="1"/>
    <col min="3929" max="3929" width="9.6640625" bestFit="1" customWidth="1"/>
    <col min="3930" max="3930" width="12.1640625" bestFit="1" customWidth="1"/>
    <col min="3931" max="3931" width="9.6640625" bestFit="1" customWidth="1"/>
    <col min="3932" max="3932" width="12.1640625" bestFit="1" customWidth="1"/>
    <col min="3933" max="3933" width="9.6640625" bestFit="1" customWidth="1"/>
    <col min="3934" max="3934" width="12.1640625" bestFit="1" customWidth="1"/>
    <col min="3935" max="3935" width="9.6640625" bestFit="1" customWidth="1"/>
    <col min="3936" max="3936" width="12.1640625" bestFit="1" customWidth="1"/>
    <col min="3937" max="3937" width="9.6640625" bestFit="1" customWidth="1"/>
    <col min="3938" max="3938" width="12.1640625" bestFit="1" customWidth="1"/>
    <col min="3939" max="3939" width="9.6640625" bestFit="1" customWidth="1"/>
    <col min="3940" max="3940" width="12.1640625" bestFit="1" customWidth="1"/>
    <col min="3941" max="3941" width="9.6640625" bestFit="1" customWidth="1"/>
    <col min="3942" max="3942" width="12.1640625" bestFit="1" customWidth="1"/>
    <col min="3943" max="3943" width="9.6640625" bestFit="1" customWidth="1"/>
    <col min="3944" max="3944" width="12.1640625" bestFit="1" customWidth="1"/>
    <col min="3945" max="3945" width="9.6640625" bestFit="1" customWidth="1"/>
    <col min="3946" max="3946" width="12.1640625" bestFit="1" customWidth="1"/>
    <col min="3947" max="3947" width="9.6640625" bestFit="1" customWidth="1"/>
    <col min="3948" max="3948" width="12.1640625" bestFit="1" customWidth="1"/>
    <col min="3949" max="3949" width="9.6640625" bestFit="1" customWidth="1"/>
    <col min="3950" max="3950" width="12.1640625" bestFit="1" customWidth="1"/>
    <col min="3951" max="3951" width="9.6640625" bestFit="1" customWidth="1"/>
    <col min="3952" max="3952" width="12.1640625" bestFit="1" customWidth="1"/>
    <col min="3953" max="3953" width="9.6640625" bestFit="1" customWidth="1"/>
    <col min="3954" max="3954" width="12.1640625" bestFit="1" customWidth="1"/>
    <col min="3955" max="3955" width="9.6640625" bestFit="1" customWidth="1"/>
    <col min="3956" max="3956" width="12.1640625" bestFit="1" customWidth="1"/>
    <col min="3957" max="3957" width="9.6640625" bestFit="1" customWidth="1"/>
    <col min="3958" max="3958" width="12.1640625" bestFit="1" customWidth="1"/>
    <col min="3959" max="3959" width="9.6640625" bestFit="1" customWidth="1"/>
    <col min="3960" max="3960" width="12.1640625" bestFit="1" customWidth="1"/>
    <col min="3961" max="3961" width="9.6640625" bestFit="1" customWidth="1"/>
    <col min="3962" max="3962" width="12.1640625" bestFit="1" customWidth="1"/>
    <col min="3963" max="3963" width="9.6640625" bestFit="1" customWidth="1"/>
    <col min="3964" max="3964" width="12.1640625" bestFit="1" customWidth="1"/>
    <col min="3965" max="3965" width="9.6640625" bestFit="1" customWidth="1"/>
    <col min="3966" max="3966" width="12.1640625" bestFit="1" customWidth="1"/>
    <col min="3967" max="3967" width="9.6640625" bestFit="1" customWidth="1"/>
    <col min="3968" max="3968" width="12.1640625" bestFit="1" customWidth="1"/>
    <col min="3969" max="3969" width="9.6640625" bestFit="1" customWidth="1"/>
    <col min="3970" max="3970" width="12.1640625" bestFit="1" customWidth="1"/>
    <col min="3971" max="3971" width="9.6640625" bestFit="1" customWidth="1"/>
    <col min="3972" max="3972" width="12.1640625" bestFit="1" customWidth="1"/>
    <col min="3973" max="3973" width="9.6640625" bestFit="1" customWidth="1"/>
    <col min="3974" max="3974" width="12.1640625" bestFit="1" customWidth="1"/>
    <col min="3975" max="3975" width="9.6640625" bestFit="1" customWidth="1"/>
    <col min="3976" max="3976" width="12.1640625" bestFit="1" customWidth="1"/>
    <col min="3977" max="3977" width="9.6640625" bestFit="1" customWidth="1"/>
    <col min="3978" max="3978" width="12.1640625" bestFit="1" customWidth="1"/>
    <col min="3979" max="3979" width="9.6640625" bestFit="1" customWidth="1"/>
    <col min="3980" max="3980" width="12.1640625" bestFit="1" customWidth="1"/>
    <col min="3981" max="3981" width="9.6640625" bestFit="1" customWidth="1"/>
    <col min="3982" max="3982" width="12.1640625" bestFit="1" customWidth="1"/>
    <col min="3983" max="3983" width="9.6640625" bestFit="1" customWidth="1"/>
    <col min="3984" max="3984" width="12.1640625" bestFit="1" customWidth="1"/>
    <col min="3985" max="3985" width="9.6640625" bestFit="1" customWidth="1"/>
    <col min="3986" max="3986" width="12.1640625" bestFit="1" customWidth="1"/>
    <col min="3987" max="3987" width="9.6640625" bestFit="1" customWidth="1"/>
    <col min="3988" max="3988" width="12.1640625" bestFit="1" customWidth="1"/>
    <col min="3989" max="3989" width="9.6640625" bestFit="1" customWidth="1"/>
    <col min="3990" max="3990" width="12.1640625" bestFit="1" customWidth="1"/>
    <col min="3991" max="3991" width="9.6640625" bestFit="1" customWidth="1"/>
    <col min="3992" max="3992" width="12.1640625" bestFit="1" customWidth="1"/>
    <col min="3993" max="3993" width="9.6640625" bestFit="1" customWidth="1"/>
    <col min="3994" max="3994" width="12.1640625" bestFit="1" customWidth="1"/>
    <col min="3995" max="3995" width="9.6640625" bestFit="1" customWidth="1"/>
    <col min="3996" max="3996" width="12.1640625" bestFit="1" customWidth="1"/>
    <col min="3997" max="3997" width="9.6640625" bestFit="1" customWidth="1"/>
    <col min="3998" max="3998" width="12.1640625" bestFit="1" customWidth="1"/>
    <col min="3999" max="3999" width="9.6640625" bestFit="1" customWidth="1"/>
    <col min="4000" max="4000" width="12.1640625" bestFit="1" customWidth="1"/>
    <col min="4001" max="4001" width="9.6640625" bestFit="1" customWidth="1"/>
    <col min="4002" max="4002" width="12.1640625" bestFit="1" customWidth="1"/>
    <col min="4003" max="4003" width="9.6640625" bestFit="1" customWidth="1"/>
    <col min="4004" max="4004" width="12.1640625" bestFit="1" customWidth="1"/>
    <col min="4005" max="4005" width="9.6640625" bestFit="1" customWidth="1"/>
    <col min="4006" max="4006" width="12.1640625" bestFit="1" customWidth="1"/>
    <col min="4007" max="4007" width="9.6640625" bestFit="1" customWidth="1"/>
    <col min="4008" max="4008" width="12.1640625" bestFit="1" customWidth="1"/>
    <col min="4009" max="4009" width="9.6640625" bestFit="1" customWidth="1"/>
    <col min="4010" max="4010" width="12.1640625" bestFit="1" customWidth="1"/>
    <col min="4011" max="4011" width="9.6640625" bestFit="1" customWidth="1"/>
    <col min="4012" max="4012" width="12.1640625" bestFit="1" customWidth="1"/>
    <col min="4013" max="4013" width="9.6640625" bestFit="1" customWidth="1"/>
    <col min="4014" max="4014" width="12.1640625" bestFit="1" customWidth="1"/>
    <col min="4015" max="4015" width="9.6640625" bestFit="1" customWidth="1"/>
    <col min="4016" max="4016" width="12.1640625" bestFit="1" customWidth="1"/>
    <col min="4017" max="4017" width="9.6640625" bestFit="1" customWidth="1"/>
    <col min="4018" max="4018" width="12.1640625" bestFit="1" customWidth="1"/>
    <col min="4019" max="4019" width="9.6640625" bestFit="1" customWidth="1"/>
    <col min="4020" max="4020" width="12.1640625" bestFit="1" customWidth="1"/>
    <col min="4021" max="4021" width="9.6640625" bestFit="1" customWidth="1"/>
    <col min="4022" max="4022" width="12.1640625" bestFit="1" customWidth="1"/>
    <col min="4023" max="4023" width="9.6640625" bestFit="1" customWidth="1"/>
    <col min="4024" max="4024" width="12.1640625" bestFit="1" customWidth="1"/>
    <col min="4025" max="4025" width="9.6640625" bestFit="1" customWidth="1"/>
    <col min="4026" max="4026" width="12.1640625" bestFit="1" customWidth="1"/>
    <col min="4027" max="4027" width="9.6640625" bestFit="1" customWidth="1"/>
    <col min="4028" max="4028" width="12.1640625" bestFit="1" customWidth="1"/>
    <col min="4029" max="4029" width="9.6640625" bestFit="1" customWidth="1"/>
    <col min="4030" max="4030" width="12.1640625" bestFit="1" customWidth="1"/>
    <col min="4031" max="4031" width="9.6640625" bestFit="1" customWidth="1"/>
    <col min="4032" max="4032" width="12.1640625" bestFit="1" customWidth="1"/>
    <col min="4033" max="4033" width="9.6640625" bestFit="1" customWidth="1"/>
    <col min="4034" max="4034" width="12.1640625" bestFit="1" customWidth="1"/>
    <col min="4035" max="4035" width="9.6640625" bestFit="1" customWidth="1"/>
    <col min="4036" max="4036" width="12.1640625" bestFit="1" customWidth="1"/>
    <col min="4037" max="4037" width="9.6640625" bestFit="1" customWidth="1"/>
    <col min="4038" max="4038" width="12.1640625" bestFit="1" customWidth="1"/>
    <col min="4039" max="4039" width="9.6640625" bestFit="1" customWidth="1"/>
    <col min="4040" max="4040" width="12.1640625" bestFit="1" customWidth="1"/>
    <col min="4041" max="4041" width="9.6640625" bestFit="1" customWidth="1"/>
    <col min="4042" max="4042" width="12.1640625" bestFit="1" customWidth="1"/>
    <col min="4043" max="4043" width="9.6640625" bestFit="1" customWidth="1"/>
    <col min="4044" max="4044" width="12.1640625" bestFit="1" customWidth="1"/>
    <col min="4045" max="4045" width="9.6640625" bestFit="1" customWidth="1"/>
    <col min="4046" max="4046" width="12.1640625" bestFit="1" customWidth="1"/>
    <col min="4047" max="4047" width="9.6640625" bestFit="1" customWidth="1"/>
    <col min="4048" max="4048" width="12.1640625" bestFit="1" customWidth="1"/>
    <col min="4049" max="4049" width="9.6640625" bestFit="1" customWidth="1"/>
    <col min="4050" max="4050" width="12.1640625" bestFit="1" customWidth="1"/>
    <col min="4051" max="4051" width="9.6640625" bestFit="1" customWidth="1"/>
    <col min="4052" max="4052" width="12.1640625" bestFit="1" customWidth="1"/>
    <col min="4053" max="4053" width="9.6640625" bestFit="1" customWidth="1"/>
    <col min="4054" max="4054" width="12.1640625" bestFit="1" customWidth="1"/>
    <col min="4055" max="4055" width="9.6640625" bestFit="1" customWidth="1"/>
    <col min="4056" max="4056" width="12.1640625" bestFit="1" customWidth="1"/>
    <col min="4057" max="4057" width="9.6640625" bestFit="1" customWidth="1"/>
    <col min="4058" max="4058" width="12.1640625" bestFit="1" customWidth="1"/>
    <col min="4059" max="4059" width="9.6640625" bestFit="1" customWidth="1"/>
    <col min="4060" max="4060" width="12.1640625" bestFit="1" customWidth="1"/>
    <col min="4061" max="4061" width="9.6640625" bestFit="1" customWidth="1"/>
    <col min="4062" max="4062" width="12.1640625" bestFit="1" customWidth="1"/>
    <col min="4063" max="4063" width="9.6640625" bestFit="1" customWidth="1"/>
    <col min="4064" max="4064" width="12.1640625" bestFit="1" customWidth="1"/>
    <col min="4065" max="4065" width="9.6640625" bestFit="1" customWidth="1"/>
    <col min="4066" max="4066" width="12.1640625" bestFit="1" customWidth="1"/>
    <col min="4067" max="4067" width="9.6640625" bestFit="1" customWidth="1"/>
    <col min="4068" max="4068" width="12.1640625" bestFit="1" customWidth="1"/>
    <col min="4069" max="4069" width="9.6640625" bestFit="1" customWidth="1"/>
    <col min="4070" max="4070" width="12.1640625" bestFit="1" customWidth="1"/>
    <col min="4071" max="4071" width="9.6640625" bestFit="1" customWidth="1"/>
    <col min="4072" max="4072" width="12.1640625" bestFit="1" customWidth="1"/>
    <col min="4073" max="4073" width="9.6640625" bestFit="1" customWidth="1"/>
    <col min="4074" max="4074" width="12.1640625" bestFit="1" customWidth="1"/>
    <col min="4075" max="4075" width="9.6640625" bestFit="1" customWidth="1"/>
    <col min="4076" max="4076" width="12.1640625" bestFit="1" customWidth="1"/>
    <col min="4077" max="4077" width="9.6640625" bestFit="1" customWidth="1"/>
    <col min="4078" max="4078" width="12.1640625" bestFit="1" customWidth="1"/>
    <col min="4079" max="4079" width="9.6640625" bestFit="1" customWidth="1"/>
    <col min="4080" max="4080" width="12.1640625" bestFit="1" customWidth="1"/>
    <col min="4081" max="4081" width="9.6640625" bestFit="1" customWidth="1"/>
    <col min="4082" max="4082" width="12.1640625" bestFit="1" customWidth="1"/>
    <col min="4083" max="4083" width="9.6640625" bestFit="1" customWidth="1"/>
    <col min="4084" max="4084" width="12.1640625" bestFit="1" customWidth="1"/>
    <col min="4085" max="4085" width="9.6640625" bestFit="1" customWidth="1"/>
    <col min="4086" max="4086" width="12.1640625" bestFit="1" customWidth="1"/>
    <col min="4087" max="4087" width="9.6640625" bestFit="1" customWidth="1"/>
    <col min="4088" max="4088" width="12.1640625" bestFit="1" customWidth="1"/>
    <col min="4089" max="4089" width="9.6640625" bestFit="1" customWidth="1"/>
    <col min="4090" max="4090" width="12.1640625" bestFit="1" customWidth="1"/>
    <col min="4091" max="4091" width="9.6640625" bestFit="1" customWidth="1"/>
    <col min="4092" max="4092" width="12.1640625" bestFit="1" customWidth="1"/>
    <col min="4093" max="4093" width="9.6640625" bestFit="1" customWidth="1"/>
    <col min="4094" max="4094" width="12.1640625" bestFit="1" customWidth="1"/>
    <col min="4095" max="4095" width="9.6640625" bestFit="1" customWidth="1"/>
    <col min="4096" max="4096" width="12.1640625" bestFit="1" customWidth="1"/>
    <col min="4097" max="4097" width="9.6640625" bestFit="1" customWidth="1"/>
    <col min="4098" max="4098" width="12.1640625" bestFit="1" customWidth="1"/>
    <col min="4099" max="4099" width="9.6640625" bestFit="1" customWidth="1"/>
    <col min="4100" max="4100" width="12.1640625" bestFit="1" customWidth="1"/>
    <col min="4101" max="4101" width="9.6640625" bestFit="1" customWidth="1"/>
    <col min="4102" max="4102" width="12.1640625" bestFit="1" customWidth="1"/>
    <col min="4103" max="4103" width="9.6640625" bestFit="1" customWidth="1"/>
    <col min="4104" max="4104" width="12.1640625" bestFit="1" customWidth="1"/>
    <col min="4105" max="4105" width="9.6640625" bestFit="1" customWidth="1"/>
    <col min="4106" max="4106" width="12.1640625" bestFit="1" customWidth="1"/>
    <col min="4107" max="4107" width="9.6640625" bestFit="1" customWidth="1"/>
    <col min="4108" max="4108" width="12.1640625" bestFit="1" customWidth="1"/>
    <col min="4109" max="4109" width="9.6640625" bestFit="1" customWidth="1"/>
    <col min="4110" max="4110" width="12.1640625" bestFit="1" customWidth="1"/>
    <col min="4111" max="4111" width="9.6640625" bestFit="1" customWidth="1"/>
    <col min="4112" max="4112" width="12.1640625" bestFit="1" customWidth="1"/>
    <col min="4113" max="4113" width="9.6640625" bestFit="1" customWidth="1"/>
    <col min="4114" max="4114" width="12.1640625" bestFit="1" customWidth="1"/>
    <col min="4115" max="4115" width="9.6640625" bestFit="1" customWidth="1"/>
    <col min="4116" max="4116" width="12.1640625" bestFit="1" customWidth="1"/>
    <col min="4117" max="4117" width="9.6640625" bestFit="1" customWidth="1"/>
    <col min="4118" max="4118" width="12.1640625" bestFit="1" customWidth="1"/>
    <col min="4119" max="4119" width="9.6640625" bestFit="1" customWidth="1"/>
    <col min="4120" max="4120" width="12.1640625" bestFit="1" customWidth="1"/>
    <col min="4121" max="4121" width="9.6640625" bestFit="1" customWidth="1"/>
    <col min="4122" max="4122" width="12.1640625" bestFit="1" customWidth="1"/>
    <col min="4123" max="4123" width="9.6640625" bestFit="1" customWidth="1"/>
    <col min="4124" max="4124" width="12.1640625" bestFit="1" customWidth="1"/>
    <col min="4125" max="4125" width="9.6640625" bestFit="1" customWidth="1"/>
    <col min="4126" max="4126" width="12.1640625" bestFit="1" customWidth="1"/>
    <col min="4127" max="4127" width="9.6640625" bestFit="1" customWidth="1"/>
    <col min="4128" max="4128" width="12.1640625" bestFit="1" customWidth="1"/>
    <col min="4129" max="4129" width="9.6640625" bestFit="1" customWidth="1"/>
    <col min="4130" max="4130" width="12.1640625" bestFit="1" customWidth="1"/>
    <col min="4131" max="4131" width="9.6640625" bestFit="1" customWidth="1"/>
    <col min="4132" max="4132" width="12.1640625" bestFit="1" customWidth="1"/>
    <col min="4133" max="4133" width="9.6640625" bestFit="1" customWidth="1"/>
    <col min="4134" max="4134" width="12.1640625" bestFit="1" customWidth="1"/>
    <col min="4135" max="4135" width="9.6640625" bestFit="1" customWidth="1"/>
    <col min="4136" max="4136" width="12.1640625" bestFit="1" customWidth="1"/>
    <col min="4137" max="4137" width="9.6640625" bestFit="1" customWidth="1"/>
    <col min="4138" max="4138" width="12.1640625" bestFit="1" customWidth="1"/>
    <col min="4139" max="4139" width="9.6640625" bestFit="1" customWidth="1"/>
    <col min="4140" max="4140" width="12.1640625" bestFit="1" customWidth="1"/>
    <col min="4141" max="4141" width="9.6640625" bestFit="1" customWidth="1"/>
    <col min="4142" max="4142" width="12.1640625" bestFit="1" customWidth="1"/>
    <col min="4143" max="4143" width="9.6640625" bestFit="1" customWidth="1"/>
    <col min="4144" max="4144" width="12.1640625" bestFit="1" customWidth="1"/>
    <col min="4145" max="4145" width="9.6640625" bestFit="1" customWidth="1"/>
    <col min="4146" max="4146" width="12.1640625" bestFit="1" customWidth="1"/>
    <col min="4147" max="4147" width="9.6640625" bestFit="1" customWidth="1"/>
    <col min="4148" max="4148" width="12.1640625" bestFit="1" customWidth="1"/>
    <col min="4149" max="4149" width="9.6640625" bestFit="1" customWidth="1"/>
    <col min="4150" max="4150" width="12.1640625" bestFit="1" customWidth="1"/>
    <col min="4151" max="4151" width="9.6640625" bestFit="1" customWidth="1"/>
    <col min="4152" max="4152" width="12.1640625" bestFit="1" customWidth="1"/>
    <col min="4153" max="4153" width="9.6640625" bestFit="1" customWidth="1"/>
    <col min="4154" max="4154" width="12.1640625" bestFit="1" customWidth="1"/>
    <col min="4155" max="4155" width="9.6640625" bestFit="1" customWidth="1"/>
    <col min="4156" max="4156" width="12.1640625" bestFit="1" customWidth="1"/>
    <col min="4157" max="4157" width="9.6640625" bestFit="1" customWidth="1"/>
    <col min="4158" max="4158" width="12.1640625" bestFit="1" customWidth="1"/>
    <col min="4159" max="4159" width="9.6640625" bestFit="1" customWidth="1"/>
    <col min="4160" max="4160" width="12.1640625" bestFit="1" customWidth="1"/>
    <col min="4161" max="4161" width="9.6640625" bestFit="1" customWidth="1"/>
    <col min="4162" max="4162" width="12.1640625" bestFit="1" customWidth="1"/>
    <col min="4163" max="4163" width="9.6640625" bestFit="1" customWidth="1"/>
    <col min="4164" max="4164" width="12.1640625" bestFit="1" customWidth="1"/>
    <col min="4165" max="4165" width="9.6640625" bestFit="1" customWidth="1"/>
    <col min="4166" max="4166" width="12.1640625" bestFit="1" customWidth="1"/>
    <col min="4167" max="4167" width="9.6640625" bestFit="1" customWidth="1"/>
    <col min="4168" max="4168" width="12.1640625" bestFit="1" customWidth="1"/>
    <col min="4169" max="4169" width="9.6640625" bestFit="1" customWidth="1"/>
    <col min="4170" max="4170" width="12.1640625" bestFit="1" customWidth="1"/>
    <col min="4171" max="4171" width="9.6640625" bestFit="1" customWidth="1"/>
    <col min="4172" max="4172" width="12.1640625" bestFit="1" customWidth="1"/>
    <col min="4173" max="4173" width="9.6640625" bestFit="1" customWidth="1"/>
    <col min="4174" max="4174" width="12.1640625" bestFit="1" customWidth="1"/>
    <col min="4175" max="4175" width="9.6640625" bestFit="1" customWidth="1"/>
    <col min="4176" max="4176" width="12.1640625" bestFit="1" customWidth="1"/>
    <col min="4177" max="4177" width="9.6640625" bestFit="1" customWidth="1"/>
    <col min="4178" max="4178" width="12.1640625" bestFit="1" customWidth="1"/>
    <col min="4179" max="4179" width="9.6640625" bestFit="1" customWidth="1"/>
    <col min="4180" max="4180" width="12.1640625" bestFit="1" customWidth="1"/>
    <col min="4181" max="4181" width="9.6640625" bestFit="1" customWidth="1"/>
    <col min="4182" max="4182" width="12.1640625" bestFit="1" customWidth="1"/>
    <col min="4183" max="4183" width="9.6640625" bestFit="1" customWidth="1"/>
    <col min="4184" max="4184" width="12.1640625" bestFit="1" customWidth="1"/>
    <col min="4185" max="4185" width="9.6640625" bestFit="1" customWidth="1"/>
    <col min="4186" max="4186" width="12.1640625" bestFit="1" customWidth="1"/>
    <col min="4187" max="4187" width="9.6640625" bestFit="1" customWidth="1"/>
    <col min="4188" max="4188" width="12.1640625" bestFit="1" customWidth="1"/>
    <col min="4189" max="4189" width="9.6640625" bestFit="1" customWidth="1"/>
    <col min="4190" max="4190" width="12.1640625" bestFit="1" customWidth="1"/>
    <col min="4191" max="4191" width="9.6640625" bestFit="1" customWidth="1"/>
    <col min="4192" max="4192" width="12.1640625" bestFit="1" customWidth="1"/>
    <col min="4193" max="4193" width="9.6640625" bestFit="1" customWidth="1"/>
    <col min="4194" max="4194" width="12.1640625" bestFit="1" customWidth="1"/>
    <col min="4195" max="4195" width="9.6640625" bestFit="1" customWidth="1"/>
    <col min="4196" max="4196" width="12.1640625" bestFit="1" customWidth="1"/>
    <col min="4197" max="4197" width="9.6640625" bestFit="1" customWidth="1"/>
    <col min="4198" max="4198" width="12.1640625" bestFit="1" customWidth="1"/>
    <col min="4199" max="4199" width="9.6640625" bestFit="1" customWidth="1"/>
    <col min="4200" max="4200" width="12.1640625" bestFit="1" customWidth="1"/>
    <col min="4201" max="4201" width="9.6640625" bestFit="1" customWidth="1"/>
    <col min="4202" max="4202" width="12.1640625" bestFit="1" customWidth="1"/>
    <col min="4203" max="4203" width="9.6640625" bestFit="1" customWidth="1"/>
    <col min="4204" max="4204" width="12.1640625" bestFit="1" customWidth="1"/>
    <col min="4205" max="4205" width="9.6640625" bestFit="1" customWidth="1"/>
    <col min="4206" max="4206" width="12.1640625" bestFit="1" customWidth="1"/>
    <col min="4207" max="4207" width="9.6640625" bestFit="1" customWidth="1"/>
    <col min="4208" max="4208" width="12.1640625" bestFit="1" customWidth="1"/>
    <col min="4209" max="4209" width="9.6640625" bestFit="1" customWidth="1"/>
    <col min="4210" max="4210" width="12.1640625" bestFit="1" customWidth="1"/>
    <col min="4211" max="4211" width="9.6640625" bestFit="1" customWidth="1"/>
    <col min="4212" max="4212" width="12.1640625" bestFit="1" customWidth="1"/>
    <col min="4213" max="4213" width="9.6640625" bestFit="1" customWidth="1"/>
    <col min="4214" max="4214" width="12.1640625" bestFit="1" customWidth="1"/>
    <col min="4215" max="4215" width="9.6640625" bestFit="1" customWidth="1"/>
    <col min="4216" max="4216" width="12.1640625" bestFit="1" customWidth="1"/>
    <col min="4217" max="4217" width="9.6640625" bestFit="1" customWidth="1"/>
    <col min="4218" max="4218" width="12.1640625" bestFit="1" customWidth="1"/>
    <col min="4219" max="4219" width="9.6640625" bestFit="1" customWidth="1"/>
    <col min="4220" max="4220" width="12.1640625" bestFit="1" customWidth="1"/>
    <col min="4221" max="4221" width="9.6640625" bestFit="1" customWidth="1"/>
    <col min="4222" max="4222" width="12.1640625" bestFit="1" customWidth="1"/>
    <col min="4223" max="4223" width="9.6640625" bestFit="1" customWidth="1"/>
    <col min="4224" max="4224" width="12.1640625" bestFit="1" customWidth="1"/>
    <col min="4225" max="4225" width="9.6640625" bestFit="1" customWidth="1"/>
    <col min="4226" max="4226" width="12.1640625" bestFit="1" customWidth="1"/>
    <col min="4227" max="4227" width="9.6640625" bestFit="1" customWidth="1"/>
    <col min="4228" max="4228" width="12.1640625" bestFit="1" customWidth="1"/>
    <col min="4229" max="4229" width="9.6640625" bestFit="1" customWidth="1"/>
    <col min="4230" max="4230" width="12.1640625" bestFit="1" customWidth="1"/>
    <col min="4231" max="4231" width="9.6640625" bestFit="1" customWidth="1"/>
    <col min="4232" max="4232" width="12.1640625" bestFit="1" customWidth="1"/>
    <col min="4233" max="4233" width="9.6640625" bestFit="1" customWidth="1"/>
    <col min="4234" max="4234" width="12.1640625" bestFit="1" customWidth="1"/>
    <col min="4235" max="4235" width="9.6640625" bestFit="1" customWidth="1"/>
    <col min="4236" max="4236" width="12.1640625" bestFit="1" customWidth="1"/>
    <col min="4237" max="4237" width="9.6640625" bestFit="1" customWidth="1"/>
    <col min="4238" max="4238" width="12.1640625" bestFit="1" customWidth="1"/>
    <col min="4239" max="4239" width="9.6640625" bestFit="1" customWidth="1"/>
    <col min="4240" max="4240" width="12.1640625" bestFit="1" customWidth="1"/>
    <col min="4241" max="4241" width="9.6640625" bestFit="1" customWidth="1"/>
    <col min="4242" max="4242" width="12.1640625" bestFit="1" customWidth="1"/>
    <col min="4243" max="4243" width="9.6640625" bestFit="1" customWidth="1"/>
    <col min="4244" max="4244" width="12.1640625" bestFit="1" customWidth="1"/>
    <col min="4245" max="4245" width="9.6640625" bestFit="1" customWidth="1"/>
    <col min="4246" max="4246" width="12.1640625" bestFit="1" customWidth="1"/>
    <col min="4247" max="4247" width="9.6640625" bestFit="1" customWidth="1"/>
    <col min="4248" max="4248" width="12.1640625" bestFit="1" customWidth="1"/>
    <col min="4249" max="4249" width="9.6640625" bestFit="1" customWidth="1"/>
    <col min="4250" max="4250" width="12.1640625" bestFit="1" customWidth="1"/>
    <col min="4251" max="4251" width="9.6640625" bestFit="1" customWidth="1"/>
    <col min="4252" max="4252" width="12.1640625" bestFit="1" customWidth="1"/>
    <col min="4253" max="4253" width="9.6640625" bestFit="1" customWidth="1"/>
    <col min="4254" max="4254" width="12.1640625" bestFit="1" customWidth="1"/>
    <col min="4255" max="4255" width="9.6640625" bestFit="1" customWidth="1"/>
    <col min="4256" max="4256" width="12.1640625" bestFit="1" customWidth="1"/>
    <col min="4257" max="4257" width="9.6640625" bestFit="1" customWidth="1"/>
    <col min="4258" max="4258" width="12.1640625" bestFit="1" customWidth="1"/>
    <col min="4259" max="4259" width="9.6640625" bestFit="1" customWidth="1"/>
    <col min="4260" max="4260" width="12.1640625" bestFit="1" customWidth="1"/>
    <col min="4261" max="4261" width="9.6640625" bestFit="1" customWidth="1"/>
    <col min="4262" max="4262" width="12.1640625" bestFit="1" customWidth="1"/>
    <col min="4263" max="4263" width="9.6640625" bestFit="1" customWidth="1"/>
    <col min="4264" max="4264" width="12.1640625" bestFit="1" customWidth="1"/>
    <col min="4265" max="4265" width="9.6640625" bestFit="1" customWidth="1"/>
    <col min="4266" max="4266" width="12.1640625" bestFit="1" customWidth="1"/>
    <col min="4267" max="4267" width="9.6640625" bestFit="1" customWidth="1"/>
    <col min="4268" max="4268" width="12.1640625" bestFit="1" customWidth="1"/>
    <col min="4269" max="4269" width="9.6640625" bestFit="1" customWidth="1"/>
    <col min="4270" max="4270" width="12.1640625" bestFit="1" customWidth="1"/>
    <col min="4271" max="4271" width="9.6640625" bestFit="1" customWidth="1"/>
    <col min="4272" max="4272" width="12.1640625" bestFit="1" customWidth="1"/>
    <col min="4273" max="4273" width="9.6640625" bestFit="1" customWidth="1"/>
    <col min="4274" max="4274" width="12.1640625" bestFit="1" customWidth="1"/>
    <col min="4275" max="4275" width="9.6640625" bestFit="1" customWidth="1"/>
    <col min="4276" max="4276" width="12.1640625" bestFit="1" customWidth="1"/>
    <col min="4277" max="4277" width="9.6640625" bestFit="1" customWidth="1"/>
    <col min="4278" max="4278" width="12.1640625" bestFit="1" customWidth="1"/>
    <col min="4279" max="4279" width="9.6640625" bestFit="1" customWidth="1"/>
    <col min="4280" max="4280" width="12.1640625" bestFit="1" customWidth="1"/>
    <col min="4281" max="4281" width="9.6640625" bestFit="1" customWidth="1"/>
    <col min="4282" max="4282" width="12.1640625" bestFit="1" customWidth="1"/>
    <col min="4283" max="4283" width="9.6640625" bestFit="1" customWidth="1"/>
    <col min="4284" max="4284" width="12.1640625" bestFit="1" customWidth="1"/>
    <col min="4285" max="4285" width="9.6640625" bestFit="1" customWidth="1"/>
    <col min="4286" max="4286" width="12.1640625" bestFit="1" customWidth="1"/>
    <col min="4287" max="4287" width="9.6640625" bestFit="1" customWidth="1"/>
    <col min="4288" max="4288" width="12.1640625" bestFit="1" customWidth="1"/>
    <col min="4289" max="4289" width="9.6640625" bestFit="1" customWidth="1"/>
    <col min="4290" max="4290" width="12.1640625" bestFit="1" customWidth="1"/>
    <col min="4291" max="4291" width="9.6640625" bestFit="1" customWidth="1"/>
    <col min="4292" max="4292" width="12.1640625" bestFit="1" customWidth="1"/>
    <col min="4293" max="4293" width="9.6640625" bestFit="1" customWidth="1"/>
    <col min="4294" max="4294" width="12.1640625" bestFit="1" customWidth="1"/>
    <col min="4295" max="4295" width="9.6640625" bestFit="1" customWidth="1"/>
    <col min="4296" max="4296" width="12.1640625" bestFit="1" customWidth="1"/>
    <col min="4297" max="4297" width="9.6640625" bestFit="1" customWidth="1"/>
    <col min="4298" max="4298" width="12.1640625" bestFit="1" customWidth="1"/>
    <col min="4299" max="4299" width="9.6640625" bestFit="1" customWidth="1"/>
    <col min="4300" max="4300" width="12.1640625" bestFit="1" customWidth="1"/>
    <col min="4301" max="4301" width="9.6640625" bestFit="1" customWidth="1"/>
    <col min="4302" max="4302" width="12.1640625" bestFit="1" customWidth="1"/>
    <col min="4303" max="4303" width="9.6640625" bestFit="1" customWidth="1"/>
    <col min="4304" max="4304" width="12.1640625" bestFit="1" customWidth="1"/>
    <col min="4305" max="4305" width="9.6640625" bestFit="1" customWidth="1"/>
    <col min="4306" max="4306" width="12.1640625" bestFit="1" customWidth="1"/>
    <col min="4307" max="4307" width="9.6640625" bestFit="1" customWidth="1"/>
    <col min="4308" max="4308" width="12.1640625" bestFit="1" customWidth="1"/>
    <col min="4309" max="4309" width="9.6640625" bestFit="1" customWidth="1"/>
    <col min="4310" max="4310" width="12.1640625" bestFit="1" customWidth="1"/>
    <col min="4311" max="4311" width="9.6640625" bestFit="1" customWidth="1"/>
    <col min="4312" max="4312" width="12.1640625" bestFit="1" customWidth="1"/>
    <col min="4313" max="4313" width="9.6640625" bestFit="1" customWidth="1"/>
    <col min="4314" max="4314" width="12.1640625" bestFit="1" customWidth="1"/>
    <col min="4315" max="4315" width="9.6640625" bestFit="1" customWidth="1"/>
    <col min="4316" max="4316" width="12.1640625" bestFit="1" customWidth="1"/>
    <col min="4317" max="4317" width="9.6640625" bestFit="1" customWidth="1"/>
    <col min="4318" max="4318" width="12.1640625" bestFit="1" customWidth="1"/>
    <col min="4319" max="4319" width="9.6640625" bestFit="1" customWidth="1"/>
    <col min="4320" max="4320" width="12.1640625" bestFit="1" customWidth="1"/>
    <col min="4321" max="4321" width="9.6640625" bestFit="1" customWidth="1"/>
    <col min="4322" max="4322" width="12.1640625" bestFit="1" customWidth="1"/>
    <col min="4323" max="4323" width="9.6640625" bestFit="1" customWidth="1"/>
    <col min="4324" max="4324" width="12.1640625" bestFit="1" customWidth="1"/>
    <col min="4325" max="4325" width="9.6640625" bestFit="1" customWidth="1"/>
    <col min="4326" max="4326" width="12.1640625" bestFit="1" customWidth="1"/>
    <col min="4327" max="4327" width="9.6640625" bestFit="1" customWidth="1"/>
    <col min="4328" max="4328" width="12.1640625" bestFit="1" customWidth="1"/>
    <col min="4329" max="4329" width="9.6640625" bestFit="1" customWidth="1"/>
    <col min="4330" max="4330" width="12.1640625" bestFit="1" customWidth="1"/>
    <col min="4331" max="4331" width="9.6640625" bestFit="1" customWidth="1"/>
    <col min="4332" max="4332" width="12.1640625" bestFit="1" customWidth="1"/>
    <col min="4333" max="4333" width="9.6640625" bestFit="1" customWidth="1"/>
    <col min="4334" max="4334" width="12.1640625" bestFit="1" customWidth="1"/>
    <col min="4335" max="4335" width="9.6640625" bestFit="1" customWidth="1"/>
    <col min="4336" max="4336" width="12.1640625" bestFit="1" customWidth="1"/>
    <col min="4337" max="4337" width="9.6640625" bestFit="1" customWidth="1"/>
    <col min="4338" max="4338" width="12.1640625" bestFit="1" customWidth="1"/>
    <col min="4339" max="4339" width="9.6640625" bestFit="1" customWidth="1"/>
    <col min="4340" max="4340" width="12.1640625" bestFit="1" customWidth="1"/>
    <col min="4341" max="4341" width="9.6640625" bestFit="1" customWidth="1"/>
    <col min="4342" max="4342" width="12.1640625" bestFit="1" customWidth="1"/>
    <col min="4343" max="4343" width="9.6640625" bestFit="1" customWidth="1"/>
    <col min="4344" max="4344" width="12.1640625" bestFit="1" customWidth="1"/>
    <col min="4345" max="4345" width="9.6640625" bestFit="1" customWidth="1"/>
    <col min="4346" max="4346" width="12.1640625" bestFit="1" customWidth="1"/>
    <col min="4347" max="4347" width="9.6640625" bestFit="1" customWidth="1"/>
    <col min="4348" max="4348" width="12.1640625" bestFit="1" customWidth="1"/>
    <col min="4349" max="4349" width="9.6640625" bestFit="1" customWidth="1"/>
    <col min="4350" max="4350" width="12.1640625" bestFit="1" customWidth="1"/>
    <col min="4351" max="4351" width="9.6640625" bestFit="1" customWidth="1"/>
    <col min="4352" max="4352" width="12.1640625" bestFit="1" customWidth="1"/>
    <col min="4353" max="4353" width="9.6640625" bestFit="1" customWidth="1"/>
    <col min="4354" max="4354" width="12.1640625" bestFit="1" customWidth="1"/>
    <col min="4355" max="4355" width="9.6640625" bestFit="1" customWidth="1"/>
    <col min="4356" max="4356" width="12.1640625" bestFit="1" customWidth="1"/>
    <col min="4357" max="4357" width="9.6640625" bestFit="1" customWidth="1"/>
    <col min="4358" max="4358" width="12.1640625" bestFit="1" customWidth="1"/>
    <col min="4359" max="4359" width="9.6640625" bestFit="1" customWidth="1"/>
    <col min="4360" max="4360" width="12.1640625" bestFit="1" customWidth="1"/>
    <col min="4361" max="4361" width="9.6640625" bestFit="1" customWidth="1"/>
    <col min="4362" max="4362" width="12.1640625" bestFit="1" customWidth="1"/>
    <col min="4363" max="4363" width="9.6640625" bestFit="1" customWidth="1"/>
    <col min="4364" max="4364" width="12.1640625" bestFit="1" customWidth="1"/>
    <col min="4365" max="4365" width="9.6640625" bestFit="1" customWidth="1"/>
    <col min="4366" max="4366" width="12.1640625" bestFit="1" customWidth="1"/>
    <col min="4367" max="4367" width="9.6640625" bestFit="1" customWidth="1"/>
    <col min="4368" max="4368" width="12.1640625" bestFit="1" customWidth="1"/>
    <col min="4369" max="4369" width="9.6640625" bestFit="1" customWidth="1"/>
    <col min="4370" max="4370" width="12.1640625" bestFit="1" customWidth="1"/>
    <col min="4371" max="4371" width="9.6640625" bestFit="1" customWidth="1"/>
    <col min="4372" max="4372" width="12.1640625" bestFit="1" customWidth="1"/>
    <col min="4373" max="4373" width="9.6640625" bestFit="1" customWidth="1"/>
    <col min="4374" max="4374" width="12.1640625" bestFit="1" customWidth="1"/>
    <col min="4375" max="4375" width="9.6640625" bestFit="1" customWidth="1"/>
    <col min="4376" max="4376" width="12.1640625" bestFit="1" customWidth="1"/>
    <col min="4377" max="4377" width="9.6640625" bestFit="1" customWidth="1"/>
    <col min="4378" max="4378" width="12.1640625" bestFit="1" customWidth="1"/>
    <col min="4379" max="4379" width="9.6640625" bestFit="1" customWidth="1"/>
    <col min="4380" max="4380" width="12.1640625" bestFit="1" customWidth="1"/>
    <col min="4381" max="4381" width="9.6640625" bestFit="1" customWidth="1"/>
    <col min="4382" max="4382" width="12.1640625" bestFit="1" customWidth="1"/>
    <col min="4383" max="4383" width="9.6640625" bestFit="1" customWidth="1"/>
    <col min="4384" max="4384" width="12.1640625" bestFit="1" customWidth="1"/>
    <col min="4385" max="4385" width="9.6640625" bestFit="1" customWidth="1"/>
    <col min="4386" max="4386" width="12.1640625" bestFit="1" customWidth="1"/>
    <col min="4387" max="4387" width="9.6640625" bestFit="1" customWidth="1"/>
    <col min="4388" max="4388" width="12.1640625" bestFit="1" customWidth="1"/>
    <col min="4389" max="4389" width="9.6640625" bestFit="1" customWidth="1"/>
    <col min="4390" max="4390" width="12.1640625" bestFit="1" customWidth="1"/>
    <col min="4391" max="4391" width="9.6640625" bestFit="1" customWidth="1"/>
    <col min="4392" max="4392" width="12.1640625" bestFit="1" customWidth="1"/>
    <col min="4393" max="4393" width="9.6640625" bestFit="1" customWidth="1"/>
    <col min="4394" max="4394" width="12.1640625" bestFit="1" customWidth="1"/>
    <col min="4395" max="4395" width="9.6640625" bestFit="1" customWidth="1"/>
    <col min="4396" max="4396" width="12.1640625" bestFit="1" customWidth="1"/>
    <col min="4397" max="4397" width="9.6640625" bestFit="1" customWidth="1"/>
    <col min="4398" max="4398" width="12.1640625" bestFit="1" customWidth="1"/>
    <col min="4399" max="4399" width="9.6640625" bestFit="1" customWidth="1"/>
    <col min="4400" max="4400" width="12.1640625" bestFit="1" customWidth="1"/>
    <col min="4401" max="4401" width="9.6640625" bestFit="1" customWidth="1"/>
    <col min="4402" max="4402" width="12.1640625" bestFit="1" customWidth="1"/>
    <col min="4403" max="4403" width="9.6640625" bestFit="1" customWidth="1"/>
    <col min="4404" max="4404" width="12.1640625" bestFit="1" customWidth="1"/>
    <col min="4405" max="4405" width="9.6640625" bestFit="1" customWidth="1"/>
    <col min="4406" max="4406" width="12.1640625" bestFit="1" customWidth="1"/>
    <col min="4407" max="4407" width="9.6640625" bestFit="1" customWidth="1"/>
    <col min="4408" max="4408" width="12.1640625" bestFit="1" customWidth="1"/>
    <col min="4409" max="4409" width="9.6640625" bestFit="1" customWidth="1"/>
    <col min="4410" max="4410" width="12.1640625" bestFit="1" customWidth="1"/>
    <col min="4411" max="4411" width="9.6640625" bestFit="1" customWidth="1"/>
    <col min="4412" max="4412" width="12.1640625" bestFit="1" customWidth="1"/>
    <col min="4413" max="4413" width="9.6640625" bestFit="1" customWidth="1"/>
    <col min="4414" max="4414" width="12.1640625" bestFit="1" customWidth="1"/>
    <col min="4415" max="4415" width="9.6640625" bestFit="1" customWidth="1"/>
    <col min="4416" max="4416" width="12.1640625" bestFit="1" customWidth="1"/>
    <col min="4417" max="4417" width="9.6640625" bestFit="1" customWidth="1"/>
    <col min="4418" max="4418" width="12.1640625" bestFit="1" customWidth="1"/>
    <col min="4419" max="4419" width="9.6640625" bestFit="1" customWidth="1"/>
    <col min="4420" max="4420" width="12.1640625" bestFit="1" customWidth="1"/>
    <col min="4421" max="4421" width="9.6640625" bestFit="1" customWidth="1"/>
    <col min="4422" max="4422" width="12.1640625" bestFit="1" customWidth="1"/>
    <col min="4423" max="4423" width="9.6640625" bestFit="1" customWidth="1"/>
    <col min="4424" max="4424" width="12.1640625" bestFit="1" customWidth="1"/>
    <col min="4425" max="4425" width="9.6640625" bestFit="1" customWidth="1"/>
    <col min="4426" max="4426" width="12.1640625" bestFit="1" customWidth="1"/>
    <col min="4427" max="4427" width="9.6640625" bestFit="1" customWidth="1"/>
    <col min="4428" max="4428" width="12.1640625" bestFit="1" customWidth="1"/>
    <col min="4429" max="4429" width="9.6640625" bestFit="1" customWidth="1"/>
    <col min="4430" max="4430" width="12.1640625" bestFit="1" customWidth="1"/>
    <col min="4431" max="4431" width="9.6640625" bestFit="1" customWidth="1"/>
    <col min="4432" max="4432" width="12.1640625" bestFit="1" customWidth="1"/>
    <col min="4433" max="4433" width="9.6640625" bestFit="1" customWidth="1"/>
    <col min="4434" max="4434" width="12.1640625" bestFit="1" customWidth="1"/>
    <col min="4435" max="4435" width="9.6640625" bestFit="1" customWidth="1"/>
    <col min="4436" max="4436" width="12.1640625" bestFit="1" customWidth="1"/>
    <col min="4437" max="4437" width="9.6640625" bestFit="1" customWidth="1"/>
    <col min="4438" max="4438" width="12.1640625" bestFit="1" customWidth="1"/>
    <col min="4439" max="4439" width="9.6640625" bestFit="1" customWidth="1"/>
    <col min="4440" max="4440" width="12.1640625" bestFit="1" customWidth="1"/>
    <col min="4441" max="4441" width="9.6640625" bestFit="1" customWidth="1"/>
    <col min="4442" max="4442" width="12.1640625" bestFit="1" customWidth="1"/>
    <col min="4443" max="4443" width="9.6640625" bestFit="1" customWidth="1"/>
    <col min="4444" max="4444" width="12.1640625" bestFit="1" customWidth="1"/>
    <col min="4445" max="4445" width="9.6640625" bestFit="1" customWidth="1"/>
    <col min="4446" max="4446" width="12.1640625" bestFit="1" customWidth="1"/>
    <col min="4447" max="4447" width="9.6640625" bestFit="1" customWidth="1"/>
    <col min="4448" max="4448" width="12.1640625" bestFit="1" customWidth="1"/>
    <col min="4449" max="4449" width="9.6640625" bestFit="1" customWidth="1"/>
    <col min="4450" max="4450" width="12.1640625" bestFit="1" customWidth="1"/>
    <col min="4451" max="4451" width="9.6640625" bestFit="1" customWidth="1"/>
    <col min="4452" max="4452" width="12.1640625" bestFit="1" customWidth="1"/>
    <col min="4453" max="4453" width="9.6640625" bestFit="1" customWidth="1"/>
    <col min="4454" max="4454" width="12.1640625" bestFit="1" customWidth="1"/>
    <col min="4455" max="4455" width="9.6640625" bestFit="1" customWidth="1"/>
    <col min="4456" max="4456" width="12.1640625" bestFit="1" customWidth="1"/>
    <col min="4457" max="4457" width="9.6640625" bestFit="1" customWidth="1"/>
    <col min="4458" max="4458" width="12.1640625" bestFit="1" customWidth="1"/>
    <col min="4459" max="4459" width="9.6640625" bestFit="1" customWidth="1"/>
    <col min="4460" max="4460" width="12.1640625" bestFit="1" customWidth="1"/>
    <col min="4461" max="4461" width="9.6640625" bestFit="1" customWidth="1"/>
    <col min="4462" max="4462" width="12.1640625" bestFit="1" customWidth="1"/>
    <col min="4463" max="4463" width="9.6640625" bestFit="1" customWidth="1"/>
    <col min="4464" max="4464" width="12.1640625" bestFit="1" customWidth="1"/>
    <col min="4465" max="4465" width="9.6640625" bestFit="1" customWidth="1"/>
    <col min="4466" max="4466" width="12.1640625" bestFit="1" customWidth="1"/>
    <col min="4467" max="4467" width="9.6640625" bestFit="1" customWidth="1"/>
    <col min="4468" max="4468" width="12.1640625" bestFit="1" customWidth="1"/>
    <col min="4469" max="4469" width="9.6640625" bestFit="1" customWidth="1"/>
    <col min="4470" max="4470" width="12.1640625" bestFit="1" customWidth="1"/>
    <col min="4471" max="4471" width="9.6640625" bestFit="1" customWidth="1"/>
    <col min="4472" max="4472" width="12.1640625" bestFit="1" customWidth="1"/>
    <col min="4473" max="4473" width="9.6640625" bestFit="1" customWidth="1"/>
    <col min="4474" max="4474" width="12.1640625" bestFit="1" customWidth="1"/>
    <col min="4475" max="4475" width="9.6640625" bestFit="1" customWidth="1"/>
    <col min="4476" max="4476" width="12.1640625" bestFit="1" customWidth="1"/>
    <col min="4477" max="4477" width="9.6640625" bestFit="1" customWidth="1"/>
    <col min="4478" max="4478" width="12.1640625" bestFit="1" customWidth="1"/>
    <col min="4479" max="4479" width="9.6640625" bestFit="1" customWidth="1"/>
    <col min="4480" max="4480" width="12.1640625" bestFit="1" customWidth="1"/>
    <col min="4481" max="4481" width="9.6640625" bestFit="1" customWidth="1"/>
    <col min="4482" max="4482" width="12.1640625" bestFit="1" customWidth="1"/>
    <col min="4483" max="4483" width="9.6640625" bestFit="1" customWidth="1"/>
    <col min="4484" max="4484" width="12.1640625" bestFit="1" customWidth="1"/>
    <col min="4485" max="4485" width="9.6640625" bestFit="1" customWidth="1"/>
    <col min="4486" max="4486" width="12.1640625" bestFit="1" customWidth="1"/>
    <col min="4487" max="4487" width="9.6640625" bestFit="1" customWidth="1"/>
    <col min="4488" max="4488" width="12.1640625" bestFit="1" customWidth="1"/>
    <col min="4489" max="4489" width="9.6640625" bestFit="1" customWidth="1"/>
    <col min="4490" max="4490" width="12.1640625" bestFit="1" customWidth="1"/>
    <col min="4491" max="4491" width="9.6640625" bestFit="1" customWidth="1"/>
    <col min="4492" max="4492" width="12.1640625" bestFit="1" customWidth="1"/>
    <col min="4493" max="4493" width="9.6640625" bestFit="1" customWidth="1"/>
    <col min="4494" max="4494" width="12.1640625" bestFit="1" customWidth="1"/>
    <col min="4495" max="4495" width="9.6640625" bestFit="1" customWidth="1"/>
    <col min="4496" max="4496" width="12.1640625" bestFit="1" customWidth="1"/>
    <col min="4497" max="4497" width="9.6640625" bestFit="1" customWidth="1"/>
    <col min="4498" max="4498" width="12.1640625" bestFit="1" customWidth="1"/>
    <col min="4499" max="4499" width="9.6640625" bestFit="1" customWidth="1"/>
    <col min="4500" max="4500" width="12.1640625" bestFit="1" customWidth="1"/>
    <col min="4501" max="4501" width="9.6640625" bestFit="1" customWidth="1"/>
    <col min="4502" max="4502" width="12.1640625" bestFit="1" customWidth="1"/>
    <col min="4503" max="4503" width="9.6640625" bestFit="1" customWidth="1"/>
    <col min="4504" max="4504" width="12.1640625" bestFit="1" customWidth="1"/>
    <col min="4505" max="4505" width="9.6640625" bestFit="1" customWidth="1"/>
    <col min="4506" max="4506" width="12.1640625" bestFit="1" customWidth="1"/>
    <col min="4507" max="4507" width="9.6640625" bestFit="1" customWidth="1"/>
    <col min="4508" max="4508" width="12.1640625" bestFit="1" customWidth="1"/>
    <col min="4509" max="4509" width="9.6640625" bestFit="1" customWidth="1"/>
    <col min="4510" max="4510" width="12.1640625" bestFit="1" customWidth="1"/>
    <col min="4511" max="4511" width="9.6640625" bestFit="1" customWidth="1"/>
    <col min="4512" max="4512" width="12.1640625" bestFit="1" customWidth="1"/>
    <col min="4513" max="4513" width="9.6640625" bestFit="1" customWidth="1"/>
    <col min="4514" max="4514" width="12.1640625" bestFit="1" customWidth="1"/>
    <col min="4515" max="4515" width="9.6640625" bestFit="1" customWidth="1"/>
    <col min="4516" max="4516" width="12.1640625" bestFit="1" customWidth="1"/>
    <col min="4517" max="4517" width="9.6640625" bestFit="1" customWidth="1"/>
    <col min="4518" max="4518" width="12.1640625" bestFit="1" customWidth="1"/>
    <col min="4519" max="4519" width="9.6640625" bestFit="1" customWidth="1"/>
    <col min="4520" max="4520" width="12.1640625" bestFit="1" customWidth="1"/>
    <col min="4521" max="4521" width="9.6640625" bestFit="1" customWidth="1"/>
    <col min="4522" max="4522" width="12.1640625" bestFit="1" customWidth="1"/>
    <col min="4523" max="4523" width="9.6640625" bestFit="1" customWidth="1"/>
    <col min="4524" max="4524" width="12.1640625" bestFit="1" customWidth="1"/>
    <col min="4525" max="4525" width="9.6640625" bestFit="1" customWidth="1"/>
    <col min="4526" max="4526" width="12.1640625" bestFit="1" customWidth="1"/>
    <col min="4527" max="4527" width="9.6640625" bestFit="1" customWidth="1"/>
    <col min="4528" max="4528" width="12.1640625" bestFit="1" customWidth="1"/>
    <col min="4529" max="4529" width="9.6640625" bestFit="1" customWidth="1"/>
    <col min="4530" max="4530" width="12.1640625" bestFit="1" customWidth="1"/>
    <col min="4531" max="4531" width="9.6640625" bestFit="1" customWidth="1"/>
    <col min="4532" max="4532" width="12.1640625" bestFit="1" customWidth="1"/>
    <col min="4533" max="4533" width="9.6640625" bestFit="1" customWidth="1"/>
    <col min="4534" max="4534" width="12.1640625" bestFit="1" customWidth="1"/>
    <col min="4535" max="4535" width="9.6640625" bestFit="1" customWidth="1"/>
    <col min="4536" max="4536" width="12.1640625" bestFit="1" customWidth="1"/>
    <col min="4537" max="4537" width="9.6640625" bestFit="1" customWidth="1"/>
    <col min="4538" max="4538" width="12.1640625" bestFit="1" customWidth="1"/>
    <col min="4539" max="4539" width="9.6640625" bestFit="1" customWidth="1"/>
    <col min="4540" max="4540" width="12.1640625" bestFit="1" customWidth="1"/>
    <col min="4541" max="4541" width="9.6640625" bestFit="1" customWidth="1"/>
    <col min="4542" max="4542" width="12.1640625" bestFit="1" customWidth="1"/>
    <col min="4543" max="4543" width="9.6640625" bestFit="1" customWidth="1"/>
    <col min="4544" max="4544" width="12.1640625" bestFit="1" customWidth="1"/>
    <col min="4545" max="4545" width="9.6640625" bestFit="1" customWidth="1"/>
    <col min="4546" max="4546" width="12.1640625" bestFit="1" customWidth="1"/>
    <col min="4547" max="4547" width="9.6640625" bestFit="1" customWidth="1"/>
    <col min="4548" max="4548" width="12.1640625" bestFit="1" customWidth="1"/>
    <col min="4549" max="4549" width="9.6640625" bestFit="1" customWidth="1"/>
    <col min="4550" max="4550" width="12.1640625" bestFit="1" customWidth="1"/>
    <col min="4551" max="4551" width="9.6640625" bestFit="1" customWidth="1"/>
    <col min="4552" max="4552" width="12.1640625" bestFit="1" customWidth="1"/>
    <col min="4553" max="4553" width="9.6640625" bestFit="1" customWidth="1"/>
    <col min="4554" max="4554" width="12.1640625" bestFit="1" customWidth="1"/>
    <col min="4555" max="4555" width="9.6640625" bestFit="1" customWidth="1"/>
    <col min="4556" max="4556" width="12.1640625" bestFit="1" customWidth="1"/>
    <col min="4557" max="4557" width="9.6640625" bestFit="1" customWidth="1"/>
    <col min="4558" max="4558" width="12.1640625" bestFit="1" customWidth="1"/>
    <col min="4559" max="4559" width="9.6640625" bestFit="1" customWidth="1"/>
    <col min="4560" max="4560" width="12.1640625" bestFit="1" customWidth="1"/>
    <col min="4561" max="4561" width="9.6640625" bestFit="1" customWidth="1"/>
    <col min="4562" max="4562" width="12.1640625" bestFit="1" customWidth="1"/>
    <col min="4563" max="4563" width="9.6640625" bestFit="1" customWidth="1"/>
    <col min="4564" max="4564" width="12.1640625" bestFit="1" customWidth="1"/>
    <col min="4565" max="4565" width="9.6640625" bestFit="1" customWidth="1"/>
    <col min="4566" max="4566" width="12.1640625" bestFit="1" customWidth="1"/>
    <col min="4567" max="4567" width="9.6640625" bestFit="1" customWidth="1"/>
    <col min="4568" max="4568" width="12.1640625" bestFit="1" customWidth="1"/>
    <col min="4569" max="4569" width="9.6640625" bestFit="1" customWidth="1"/>
    <col min="4570" max="4570" width="12.1640625" bestFit="1" customWidth="1"/>
    <col min="4571" max="4571" width="9.6640625" bestFit="1" customWidth="1"/>
    <col min="4572" max="4572" width="12.1640625" bestFit="1" customWidth="1"/>
    <col min="4573" max="4573" width="9.6640625" bestFit="1" customWidth="1"/>
    <col min="4574" max="4574" width="12.1640625" bestFit="1" customWidth="1"/>
    <col min="4575" max="4575" width="9.6640625" bestFit="1" customWidth="1"/>
    <col min="4576" max="4576" width="12.1640625" bestFit="1" customWidth="1"/>
    <col min="4577" max="4577" width="9.6640625" bestFit="1" customWidth="1"/>
    <col min="4578" max="4578" width="12.1640625" bestFit="1" customWidth="1"/>
    <col min="4579" max="4579" width="9.6640625" bestFit="1" customWidth="1"/>
    <col min="4580" max="4580" width="12.1640625" bestFit="1" customWidth="1"/>
    <col min="4581" max="4581" width="9.6640625" bestFit="1" customWidth="1"/>
    <col min="4582" max="4582" width="12.1640625" bestFit="1" customWidth="1"/>
    <col min="4583" max="4583" width="9.6640625" bestFit="1" customWidth="1"/>
    <col min="4584" max="4584" width="12.1640625" bestFit="1" customWidth="1"/>
    <col min="4585" max="4585" width="9.6640625" bestFit="1" customWidth="1"/>
    <col min="4586" max="4586" width="12.1640625" bestFit="1" customWidth="1"/>
    <col min="4587" max="4587" width="9.6640625" bestFit="1" customWidth="1"/>
    <col min="4588" max="4588" width="12.1640625" bestFit="1" customWidth="1"/>
    <col min="4589" max="4589" width="9.6640625" bestFit="1" customWidth="1"/>
    <col min="4590" max="4590" width="12.1640625" bestFit="1" customWidth="1"/>
    <col min="4591" max="4591" width="9.6640625" bestFit="1" customWidth="1"/>
    <col min="4592" max="4592" width="12.1640625" bestFit="1" customWidth="1"/>
    <col min="4593" max="4593" width="9.6640625" bestFit="1" customWidth="1"/>
    <col min="4594" max="4594" width="12.1640625" bestFit="1" customWidth="1"/>
    <col min="4595" max="4595" width="9.6640625" bestFit="1" customWidth="1"/>
    <col min="4596" max="4596" width="12.1640625" bestFit="1" customWidth="1"/>
    <col min="4597" max="4597" width="9.6640625" bestFit="1" customWidth="1"/>
    <col min="4598" max="4598" width="12.1640625" bestFit="1" customWidth="1"/>
    <col min="4599" max="4599" width="9.6640625" bestFit="1" customWidth="1"/>
    <col min="4600" max="4600" width="12.1640625" bestFit="1" customWidth="1"/>
    <col min="4601" max="4601" width="9.6640625" bestFit="1" customWidth="1"/>
    <col min="4602" max="4602" width="12.1640625" bestFit="1" customWidth="1"/>
    <col min="4603" max="4603" width="9.6640625" bestFit="1" customWidth="1"/>
    <col min="4604" max="4604" width="12.1640625" bestFit="1" customWidth="1"/>
    <col min="4605" max="4605" width="9.6640625" bestFit="1" customWidth="1"/>
    <col min="4606" max="4606" width="12.1640625" bestFit="1" customWidth="1"/>
    <col min="4607" max="4607" width="9.6640625" bestFit="1" customWidth="1"/>
    <col min="4608" max="4608" width="12.1640625" bestFit="1" customWidth="1"/>
    <col min="4609" max="4609" width="9.6640625" bestFit="1" customWidth="1"/>
    <col min="4610" max="4610" width="12.1640625" bestFit="1" customWidth="1"/>
    <col min="4611" max="4611" width="9.6640625" bestFit="1" customWidth="1"/>
    <col min="4612" max="4612" width="12.1640625" bestFit="1" customWidth="1"/>
    <col min="4613" max="4613" width="9.6640625" bestFit="1" customWidth="1"/>
    <col min="4614" max="4614" width="12.1640625" bestFit="1" customWidth="1"/>
    <col min="4615" max="4615" width="9.6640625" bestFit="1" customWidth="1"/>
    <col min="4616" max="4616" width="12.1640625" bestFit="1" customWidth="1"/>
    <col min="4617" max="4617" width="9.6640625" bestFit="1" customWidth="1"/>
    <col min="4618" max="4618" width="12.1640625" bestFit="1" customWidth="1"/>
    <col min="4619" max="4619" width="9.6640625" bestFit="1" customWidth="1"/>
    <col min="4620" max="4620" width="12.1640625" bestFit="1" customWidth="1"/>
    <col min="4621" max="4621" width="9.6640625" bestFit="1" customWidth="1"/>
    <col min="4622" max="4622" width="12.1640625" bestFit="1" customWidth="1"/>
    <col min="4623" max="4623" width="9.6640625" bestFit="1" customWidth="1"/>
    <col min="4624" max="4624" width="12.1640625" bestFit="1" customWidth="1"/>
    <col min="4625" max="4625" width="9.6640625" bestFit="1" customWidth="1"/>
    <col min="4626" max="4626" width="12.1640625" bestFit="1" customWidth="1"/>
    <col min="4627" max="4627" width="9.6640625" bestFit="1" customWidth="1"/>
    <col min="4628" max="4628" width="12.1640625" bestFit="1" customWidth="1"/>
    <col min="4629" max="4629" width="9.6640625" bestFit="1" customWidth="1"/>
    <col min="4630" max="4630" width="12.1640625" bestFit="1" customWidth="1"/>
    <col min="4631" max="4631" width="9.6640625" bestFit="1" customWidth="1"/>
    <col min="4632" max="4632" width="12.1640625" bestFit="1" customWidth="1"/>
    <col min="4633" max="4633" width="9.6640625" bestFit="1" customWidth="1"/>
    <col min="4634" max="4634" width="12.1640625" bestFit="1" customWidth="1"/>
    <col min="4635" max="4635" width="9.6640625" bestFit="1" customWidth="1"/>
    <col min="4636" max="4636" width="12.1640625" bestFit="1" customWidth="1"/>
    <col min="4637" max="4637" width="9.6640625" bestFit="1" customWidth="1"/>
    <col min="4638" max="4638" width="12.1640625" bestFit="1" customWidth="1"/>
    <col min="4639" max="4639" width="9.6640625" bestFit="1" customWidth="1"/>
    <col min="4640" max="4640" width="12.1640625" bestFit="1" customWidth="1"/>
    <col min="4641" max="4641" width="9.6640625" bestFit="1" customWidth="1"/>
    <col min="4642" max="4642" width="12.1640625" bestFit="1" customWidth="1"/>
    <col min="4643" max="4643" width="9.6640625" bestFit="1" customWidth="1"/>
    <col min="4644" max="4644" width="12.1640625" bestFit="1" customWidth="1"/>
    <col min="4645" max="4645" width="9.6640625" bestFit="1" customWidth="1"/>
    <col min="4646" max="4646" width="12.1640625" bestFit="1" customWidth="1"/>
    <col min="4647" max="4647" width="9.6640625" bestFit="1" customWidth="1"/>
    <col min="4648" max="4648" width="12.1640625" bestFit="1" customWidth="1"/>
    <col min="4649" max="4649" width="9.6640625" bestFit="1" customWidth="1"/>
    <col min="4650" max="4650" width="12.1640625" bestFit="1" customWidth="1"/>
    <col min="4651" max="4651" width="9.6640625" bestFit="1" customWidth="1"/>
    <col min="4652" max="4652" width="12.1640625" bestFit="1" customWidth="1"/>
    <col min="4653" max="4653" width="9.6640625" bestFit="1" customWidth="1"/>
    <col min="4654" max="4654" width="12.1640625" bestFit="1" customWidth="1"/>
    <col min="4655" max="4655" width="9.6640625" bestFit="1" customWidth="1"/>
    <col min="4656" max="4656" width="12.1640625" bestFit="1" customWidth="1"/>
    <col min="4657" max="4657" width="9.6640625" bestFit="1" customWidth="1"/>
    <col min="4658" max="4658" width="12.1640625" bestFit="1" customWidth="1"/>
    <col min="4659" max="4659" width="9.6640625" bestFit="1" customWidth="1"/>
    <col min="4660" max="4660" width="12.1640625" bestFit="1" customWidth="1"/>
    <col min="4661" max="4661" width="9.6640625" bestFit="1" customWidth="1"/>
    <col min="4662" max="4662" width="12.1640625" bestFit="1" customWidth="1"/>
    <col min="4663" max="4663" width="9.6640625" bestFit="1" customWidth="1"/>
    <col min="4664" max="4664" width="12.1640625" bestFit="1" customWidth="1"/>
    <col min="4665" max="4665" width="9.6640625" bestFit="1" customWidth="1"/>
    <col min="4666" max="4666" width="12.1640625" bestFit="1" customWidth="1"/>
    <col min="4667" max="4667" width="9.6640625" bestFit="1" customWidth="1"/>
    <col min="4668" max="4668" width="12.1640625" bestFit="1" customWidth="1"/>
    <col min="4669" max="4669" width="9.6640625" bestFit="1" customWidth="1"/>
    <col min="4670" max="4670" width="12.1640625" bestFit="1" customWidth="1"/>
    <col min="4671" max="4671" width="9.6640625" bestFit="1" customWidth="1"/>
    <col min="4672" max="4672" width="12.1640625" bestFit="1" customWidth="1"/>
    <col min="4673" max="4673" width="9.6640625" bestFit="1" customWidth="1"/>
    <col min="4674" max="4674" width="12.1640625" bestFit="1" customWidth="1"/>
    <col min="4675" max="4675" width="9.6640625" bestFit="1" customWidth="1"/>
    <col min="4676" max="4676" width="12.1640625" bestFit="1" customWidth="1"/>
    <col min="4677" max="4677" width="9.6640625" bestFit="1" customWidth="1"/>
    <col min="4678" max="4678" width="12.1640625" bestFit="1" customWidth="1"/>
    <col min="4679" max="4679" width="9.6640625" bestFit="1" customWidth="1"/>
    <col min="4680" max="4680" width="12.1640625" bestFit="1" customWidth="1"/>
    <col min="4681" max="4681" width="9.6640625" bestFit="1" customWidth="1"/>
    <col min="4682" max="4682" width="12.1640625" bestFit="1" customWidth="1"/>
    <col min="4683" max="4683" width="9.6640625" bestFit="1" customWidth="1"/>
    <col min="4684" max="4684" width="12.1640625" bestFit="1" customWidth="1"/>
    <col min="4685" max="4685" width="9.6640625" bestFit="1" customWidth="1"/>
    <col min="4686" max="4686" width="12.1640625" bestFit="1" customWidth="1"/>
    <col min="4687" max="4687" width="9.6640625" bestFit="1" customWidth="1"/>
    <col min="4688" max="4688" width="12.1640625" bestFit="1" customWidth="1"/>
    <col min="4689" max="4689" width="9.6640625" bestFit="1" customWidth="1"/>
    <col min="4690" max="4690" width="12.1640625" bestFit="1" customWidth="1"/>
    <col min="4691" max="4691" width="9.6640625" bestFit="1" customWidth="1"/>
    <col min="4692" max="4692" width="12.1640625" bestFit="1" customWidth="1"/>
    <col min="4693" max="4693" width="9.6640625" bestFit="1" customWidth="1"/>
    <col min="4694" max="4694" width="12.1640625" bestFit="1" customWidth="1"/>
    <col min="4695" max="4695" width="9.6640625" bestFit="1" customWidth="1"/>
    <col min="4696" max="4696" width="12.1640625" bestFit="1" customWidth="1"/>
    <col min="4697" max="4697" width="9.6640625" bestFit="1" customWidth="1"/>
    <col min="4698" max="4698" width="12.1640625" bestFit="1" customWidth="1"/>
    <col min="4699" max="4699" width="9.6640625" bestFit="1" customWidth="1"/>
    <col min="4700" max="4700" width="12.1640625" bestFit="1" customWidth="1"/>
    <col min="4701" max="4701" width="9.6640625" bestFit="1" customWidth="1"/>
    <col min="4702" max="4702" width="12.1640625" bestFit="1" customWidth="1"/>
    <col min="4703" max="4703" width="9.6640625" bestFit="1" customWidth="1"/>
    <col min="4704" max="4704" width="12.1640625" bestFit="1" customWidth="1"/>
    <col min="4705" max="4705" width="9.6640625" bestFit="1" customWidth="1"/>
    <col min="4706" max="4706" width="12.1640625" bestFit="1" customWidth="1"/>
    <col min="4707" max="4707" width="9.6640625" bestFit="1" customWidth="1"/>
    <col min="4708" max="4708" width="12.1640625" bestFit="1" customWidth="1"/>
    <col min="4709" max="4709" width="9.6640625" bestFit="1" customWidth="1"/>
    <col min="4710" max="4710" width="12.1640625" bestFit="1" customWidth="1"/>
    <col min="4711" max="4711" width="9.6640625" bestFit="1" customWidth="1"/>
    <col min="4712" max="4712" width="12.1640625" bestFit="1" customWidth="1"/>
    <col min="4713" max="4713" width="9.6640625" bestFit="1" customWidth="1"/>
    <col min="4714" max="4714" width="12.1640625" bestFit="1" customWidth="1"/>
    <col min="4715" max="4715" width="9.6640625" bestFit="1" customWidth="1"/>
    <col min="4716" max="4716" width="12.1640625" bestFit="1" customWidth="1"/>
    <col min="4717" max="4717" width="9.6640625" bestFit="1" customWidth="1"/>
    <col min="4718" max="4718" width="12.1640625" bestFit="1" customWidth="1"/>
    <col min="4719" max="4719" width="9.6640625" bestFit="1" customWidth="1"/>
    <col min="4720" max="4720" width="12.1640625" bestFit="1" customWidth="1"/>
    <col min="4721" max="4721" width="9.6640625" bestFit="1" customWidth="1"/>
    <col min="4722" max="4722" width="12.1640625" bestFit="1" customWidth="1"/>
    <col min="4723" max="4723" width="9.6640625" bestFit="1" customWidth="1"/>
    <col min="4724" max="4724" width="12.1640625" bestFit="1" customWidth="1"/>
    <col min="4725" max="4725" width="9.6640625" bestFit="1" customWidth="1"/>
    <col min="4726" max="4726" width="12.1640625" bestFit="1" customWidth="1"/>
    <col min="4727" max="4727" width="9.6640625" bestFit="1" customWidth="1"/>
    <col min="4728" max="4728" width="12.1640625" bestFit="1" customWidth="1"/>
    <col min="4729" max="4729" width="9.6640625" bestFit="1" customWidth="1"/>
    <col min="4730" max="4730" width="12.1640625" bestFit="1" customWidth="1"/>
    <col min="4731" max="4731" width="9.6640625" bestFit="1" customWidth="1"/>
    <col min="4732" max="4732" width="12.1640625" bestFit="1" customWidth="1"/>
    <col min="4733" max="4733" width="9.6640625" bestFit="1" customWidth="1"/>
    <col min="4734" max="4734" width="12.1640625" bestFit="1" customWidth="1"/>
    <col min="4735" max="4735" width="9.6640625" bestFit="1" customWidth="1"/>
    <col min="4736" max="4736" width="12.1640625" bestFit="1" customWidth="1"/>
    <col min="4737" max="4737" width="9.6640625" bestFit="1" customWidth="1"/>
    <col min="4738" max="4738" width="12.1640625" bestFit="1" customWidth="1"/>
    <col min="4739" max="4739" width="9.6640625" bestFit="1" customWidth="1"/>
    <col min="4740" max="4740" width="12.1640625" bestFit="1" customWidth="1"/>
    <col min="4741" max="4741" width="9.6640625" bestFit="1" customWidth="1"/>
    <col min="4742" max="4742" width="12.1640625" bestFit="1" customWidth="1"/>
    <col min="4743" max="4743" width="9.6640625" bestFit="1" customWidth="1"/>
    <col min="4744" max="4744" width="12.1640625" bestFit="1" customWidth="1"/>
    <col min="4745" max="4745" width="9.6640625" bestFit="1" customWidth="1"/>
    <col min="4746" max="4746" width="12.1640625" bestFit="1" customWidth="1"/>
    <col min="4747" max="4747" width="9.6640625" bestFit="1" customWidth="1"/>
    <col min="4748" max="4748" width="12.1640625" bestFit="1" customWidth="1"/>
    <col min="4749" max="4749" width="9.6640625" bestFit="1" customWidth="1"/>
    <col min="4750" max="4750" width="12.1640625" bestFit="1" customWidth="1"/>
    <col min="4751" max="4751" width="9.6640625" bestFit="1" customWidth="1"/>
    <col min="4752" max="4752" width="12.1640625" bestFit="1" customWidth="1"/>
    <col min="4753" max="4753" width="9.6640625" bestFit="1" customWidth="1"/>
    <col min="4754" max="4754" width="12.1640625" bestFit="1" customWidth="1"/>
    <col min="4755" max="4755" width="9.6640625" bestFit="1" customWidth="1"/>
    <col min="4756" max="4756" width="12.1640625" bestFit="1" customWidth="1"/>
    <col min="4757" max="4757" width="9.6640625" bestFit="1" customWidth="1"/>
    <col min="4758" max="4758" width="12.1640625" bestFit="1" customWidth="1"/>
    <col min="4759" max="4759" width="9.6640625" bestFit="1" customWidth="1"/>
    <col min="4760" max="4760" width="12.1640625" bestFit="1" customWidth="1"/>
    <col min="4761" max="4761" width="9.6640625" bestFit="1" customWidth="1"/>
    <col min="4762" max="4762" width="12.1640625" bestFit="1" customWidth="1"/>
    <col min="4763" max="4763" width="9.6640625" bestFit="1" customWidth="1"/>
    <col min="4764" max="4764" width="12.1640625" bestFit="1" customWidth="1"/>
    <col min="4765" max="4765" width="9.6640625" bestFit="1" customWidth="1"/>
    <col min="4766" max="4766" width="12.1640625" bestFit="1" customWidth="1"/>
    <col min="4767" max="4767" width="9.6640625" bestFit="1" customWidth="1"/>
    <col min="4768" max="4768" width="12.1640625" bestFit="1" customWidth="1"/>
    <col min="4769" max="4769" width="9.6640625" bestFit="1" customWidth="1"/>
    <col min="4770" max="4770" width="12.1640625" bestFit="1" customWidth="1"/>
    <col min="4771" max="4771" width="9.6640625" bestFit="1" customWidth="1"/>
    <col min="4772" max="4772" width="12.1640625" bestFit="1" customWidth="1"/>
    <col min="4773" max="4773" width="9.6640625" bestFit="1" customWidth="1"/>
    <col min="4774" max="4774" width="12.1640625" bestFit="1" customWidth="1"/>
    <col min="4775" max="4775" width="9.6640625" bestFit="1" customWidth="1"/>
    <col min="4776" max="4776" width="12.1640625" bestFit="1" customWidth="1"/>
    <col min="4777" max="4777" width="9.6640625" bestFit="1" customWidth="1"/>
    <col min="4778" max="4778" width="12.1640625" bestFit="1" customWidth="1"/>
    <col min="4779" max="4779" width="9.6640625" bestFit="1" customWidth="1"/>
    <col min="4780" max="4780" width="12.1640625" bestFit="1" customWidth="1"/>
    <col min="4781" max="4781" width="9.6640625" bestFit="1" customWidth="1"/>
    <col min="4782" max="4782" width="12.1640625" bestFit="1" customWidth="1"/>
    <col min="4783" max="4783" width="9.6640625" bestFit="1" customWidth="1"/>
    <col min="4784" max="4784" width="12.1640625" bestFit="1" customWidth="1"/>
    <col min="4785" max="4785" width="9.6640625" bestFit="1" customWidth="1"/>
    <col min="4786" max="4786" width="12.1640625" bestFit="1" customWidth="1"/>
    <col min="4787" max="4787" width="9.6640625" bestFit="1" customWidth="1"/>
    <col min="4788" max="4788" width="12.1640625" bestFit="1" customWidth="1"/>
    <col min="4789" max="4789" width="9.6640625" bestFit="1" customWidth="1"/>
    <col min="4790" max="4790" width="12.1640625" bestFit="1" customWidth="1"/>
    <col min="4791" max="4791" width="9.6640625" bestFit="1" customWidth="1"/>
    <col min="4792" max="4792" width="12.1640625" bestFit="1" customWidth="1"/>
    <col min="4793" max="4793" width="9.6640625" bestFit="1" customWidth="1"/>
    <col min="4794" max="4794" width="12.1640625" bestFit="1" customWidth="1"/>
    <col min="4795" max="4795" width="9.6640625" bestFit="1" customWidth="1"/>
    <col min="4796" max="4796" width="12.1640625" bestFit="1" customWidth="1"/>
    <col min="4797" max="4797" width="9.6640625" bestFit="1" customWidth="1"/>
    <col min="4798" max="4798" width="12.1640625" bestFit="1" customWidth="1"/>
    <col min="4799" max="4799" width="9.6640625" bestFit="1" customWidth="1"/>
    <col min="4800" max="4800" width="12.1640625" bestFit="1" customWidth="1"/>
    <col min="4801" max="4801" width="9.6640625" bestFit="1" customWidth="1"/>
    <col min="4802" max="4802" width="12.1640625" bestFit="1" customWidth="1"/>
    <col min="4803" max="4803" width="9.6640625" bestFit="1" customWidth="1"/>
    <col min="4804" max="4804" width="12.1640625" bestFit="1" customWidth="1"/>
    <col min="4805" max="4805" width="9.6640625" bestFit="1" customWidth="1"/>
    <col min="4806" max="4806" width="12.1640625" bestFit="1" customWidth="1"/>
    <col min="4807" max="4807" width="9.6640625" bestFit="1" customWidth="1"/>
    <col min="4808" max="4808" width="12.1640625" bestFit="1" customWidth="1"/>
    <col min="4809" max="4809" width="9.6640625" bestFit="1" customWidth="1"/>
    <col min="4810" max="4810" width="12.1640625" bestFit="1" customWidth="1"/>
    <col min="4811" max="4811" width="9.6640625" bestFit="1" customWidth="1"/>
    <col min="4812" max="4812" width="12.1640625" bestFit="1" customWidth="1"/>
    <col min="4813" max="4813" width="9.6640625" bestFit="1" customWidth="1"/>
    <col min="4814" max="4814" width="12.1640625" bestFit="1" customWidth="1"/>
    <col min="4815" max="4815" width="9.6640625" bestFit="1" customWidth="1"/>
    <col min="4816" max="4816" width="12.1640625" bestFit="1" customWidth="1"/>
    <col min="4817" max="4817" width="9.6640625" bestFit="1" customWidth="1"/>
    <col min="4818" max="4818" width="12.1640625" bestFit="1" customWidth="1"/>
    <col min="4819" max="4819" width="9.6640625" bestFit="1" customWidth="1"/>
    <col min="4820" max="4820" width="12.1640625" bestFit="1" customWidth="1"/>
    <col min="4821" max="4821" width="9.6640625" bestFit="1" customWidth="1"/>
    <col min="4822" max="4822" width="12.1640625" bestFit="1" customWidth="1"/>
    <col min="4823" max="4823" width="9.6640625" bestFit="1" customWidth="1"/>
    <col min="4824" max="4824" width="12.1640625" bestFit="1" customWidth="1"/>
    <col min="4825" max="4825" width="9.6640625" bestFit="1" customWidth="1"/>
    <col min="4826" max="4826" width="12.1640625" bestFit="1" customWidth="1"/>
    <col min="4827" max="4827" width="9.6640625" bestFit="1" customWidth="1"/>
    <col min="4828" max="4828" width="12.1640625" bestFit="1" customWidth="1"/>
    <col min="4829" max="4829" width="9.6640625" bestFit="1" customWidth="1"/>
    <col min="4830" max="4830" width="12.1640625" bestFit="1" customWidth="1"/>
    <col min="4831" max="4831" width="9.6640625" bestFit="1" customWidth="1"/>
    <col min="4832" max="4832" width="12.1640625" bestFit="1" customWidth="1"/>
    <col min="4833" max="4833" width="9.6640625" bestFit="1" customWidth="1"/>
    <col min="4834" max="4834" width="12.1640625" bestFit="1" customWidth="1"/>
    <col min="4835" max="4835" width="9.6640625" bestFit="1" customWidth="1"/>
    <col min="4836" max="4836" width="12.1640625" bestFit="1" customWidth="1"/>
    <col min="4837" max="4837" width="9.6640625" bestFit="1" customWidth="1"/>
    <col min="4838" max="4838" width="12.1640625" bestFit="1" customWidth="1"/>
    <col min="4839" max="4839" width="9.6640625" bestFit="1" customWidth="1"/>
    <col min="4840" max="4840" width="12.1640625" bestFit="1" customWidth="1"/>
    <col min="4841" max="4841" width="9.6640625" bestFit="1" customWidth="1"/>
    <col min="4842" max="4842" width="12.1640625" bestFit="1" customWidth="1"/>
    <col min="4843" max="4843" width="9.6640625" bestFit="1" customWidth="1"/>
    <col min="4844" max="4844" width="12.1640625" bestFit="1" customWidth="1"/>
    <col min="4845" max="4845" width="9.6640625" bestFit="1" customWidth="1"/>
    <col min="4846" max="4846" width="12.1640625" bestFit="1" customWidth="1"/>
    <col min="4847" max="4847" width="9.6640625" bestFit="1" customWidth="1"/>
    <col min="4848" max="4848" width="12.1640625" bestFit="1" customWidth="1"/>
    <col min="4849" max="4849" width="9.6640625" bestFit="1" customWidth="1"/>
    <col min="4850" max="4850" width="12.1640625" bestFit="1" customWidth="1"/>
    <col min="4851" max="4851" width="9.6640625" bestFit="1" customWidth="1"/>
    <col min="4852" max="4852" width="12.1640625" bestFit="1" customWidth="1"/>
    <col min="4853" max="4853" width="9.6640625" bestFit="1" customWidth="1"/>
    <col min="4854" max="4854" width="12.1640625" bestFit="1" customWidth="1"/>
    <col min="4855" max="4855" width="9.6640625" bestFit="1" customWidth="1"/>
    <col min="4856" max="4856" width="12.1640625" bestFit="1" customWidth="1"/>
    <col min="4857" max="4857" width="9.6640625" bestFit="1" customWidth="1"/>
    <col min="4858" max="4858" width="12.1640625" bestFit="1" customWidth="1"/>
    <col min="4859" max="4859" width="9.6640625" bestFit="1" customWidth="1"/>
    <col min="4860" max="4860" width="12.1640625" bestFit="1" customWidth="1"/>
    <col min="4861" max="4861" width="9.6640625" bestFit="1" customWidth="1"/>
    <col min="4862" max="4862" width="12.1640625" bestFit="1" customWidth="1"/>
    <col min="4863" max="4863" width="9.6640625" bestFit="1" customWidth="1"/>
    <col min="4864" max="4864" width="12.1640625" bestFit="1" customWidth="1"/>
    <col min="4865" max="4865" width="9.6640625" bestFit="1" customWidth="1"/>
    <col min="4866" max="4866" width="12.1640625" bestFit="1" customWidth="1"/>
    <col min="4867" max="4867" width="9.6640625" bestFit="1" customWidth="1"/>
    <col min="4868" max="4868" width="12.1640625" bestFit="1" customWidth="1"/>
    <col min="4869" max="4869" width="9.6640625" bestFit="1" customWidth="1"/>
    <col min="4870" max="4870" width="12.1640625" bestFit="1" customWidth="1"/>
    <col min="4871" max="4871" width="9.6640625" bestFit="1" customWidth="1"/>
    <col min="4872" max="4872" width="12.1640625" bestFit="1" customWidth="1"/>
    <col min="4873" max="4873" width="9.6640625" bestFit="1" customWidth="1"/>
    <col min="4874" max="4874" width="12.1640625" bestFit="1" customWidth="1"/>
    <col min="4875" max="4875" width="9.6640625" bestFit="1" customWidth="1"/>
    <col min="4876" max="4876" width="12.1640625" bestFit="1" customWidth="1"/>
    <col min="4877" max="4877" width="9.6640625" bestFit="1" customWidth="1"/>
    <col min="4878" max="4878" width="12.1640625" bestFit="1" customWidth="1"/>
    <col min="4879" max="4879" width="9.6640625" bestFit="1" customWidth="1"/>
    <col min="4880" max="4880" width="12.1640625" bestFit="1" customWidth="1"/>
    <col min="4881" max="4881" width="9.6640625" bestFit="1" customWidth="1"/>
    <col min="4882" max="4882" width="12.1640625" bestFit="1" customWidth="1"/>
    <col min="4883" max="4883" width="9.6640625" bestFit="1" customWidth="1"/>
    <col min="4884" max="4884" width="12.1640625" bestFit="1" customWidth="1"/>
    <col min="4885" max="4885" width="9.6640625" bestFit="1" customWidth="1"/>
    <col min="4886" max="4886" width="12.1640625" bestFit="1" customWidth="1"/>
    <col min="4887" max="4887" width="9.6640625" bestFit="1" customWidth="1"/>
    <col min="4888" max="4888" width="12.1640625" bestFit="1" customWidth="1"/>
    <col min="4889" max="4889" width="9.6640625" bestFit="1" customWidth="1"/>
    <col min="4890" max="4890" width="12.1640625" bestFit="1" customWidth="1"/>
    <col min="4891" max="4891" width="9.6640625" bestFit="1" customWidth="1"/>
    <col min="4892" max="4892" width="12.1640625" bestFit="1" customWidth="1"/>
    <col min="4893" max="4893" width="9.6640625" bestFit="1" customWidth="1"/>
    <col min="4894" max="4894" width="12.1640625" bestFit="1" customWidth="1"/>
    <col min="4895" max="4895" width="9.6640625" bestFit="1" customWidth="1"/>
    <col min="4896" max="4896" width="12.1640625" bestFit="1" customWidth="1"/>
    <col min="4897" max="4897" width="9.6640625" bestFit="1" customWidth="1"/>
    <col min="4898" max="4898" width="12.1640625" bestFit="1" customWidth="1"/>
    <col min="4899" max="4899" width="9.6640625" bestFit="1" customWidth="1"/>
    <col min="4900" max="4900" width="12.1640625" bestFit="1" customWidth="1"/>
    <col min="4901" max="4901" width="9.6640625" bestFit="1" customWidth="1"/>
    <col min="4902" max="4902" width="12.1640625" bestFit="1" customWidth="1"/>
    <col min="4903" max="4903" width="9.6640625" bestFit="1" customWidth="1"/>
    <col min="4904" max="4904" width="12.1640625" bestFit="1" customWidth="1"/>
    <col min="4905" max="4905" width="9.6640625" bestFit="1" customWidth="1"/>
    <col min="4906" max="4906" width="12.1640625" bestFit="1" customWidth="1"/>
    <col min="4907" max="4907" width="9.6640625" bestFit="1" customWidth="1"/>
    <col min="4908" max="4908" width="12.1640625" bestFit="1" customWidth="1"/>
    <col min="4909" max="4909" width="9.6640625" bestFit="1" customWidth="1"/>
    <col min="4910" max="4910" width="12.1640625" bestFit="1" customWidth="1"/>
    <col min="4911" max="4911" width="9.6640625" bestFit="1" customWidth="1"/>
    <col min="4912" max="4912" width="12.1640625" bestFit="1" customWidth="1"/>
    <col min="4913" max="4913" width="9.6640625" bestFit="1" customWidth="1"/>
    <col min="4914" max="4914" width="12.1640625" bestFit="1" customWidth="1"/>
    <col min="4915" max="4915" width="9.6640625" bestFit="1" customWidth="1"/>
    <col min="4916" max="4916" width="12.1640625" bestFit="1" customWidth="1"/>
    <col min="4917" max="4917" width="9.6640625" bestFit="1" customWidth="1"/>
    <col min="4918" max="4918" width="12.1640625" bestFit="1" customWidth="1"/>
    <col min="4919" max="4919" width="9.6640625" bestFit="1" customWidth="1"/>
    <col min="4920" max="4920" width="12.1640625" bestFit="1" customWidth="1"/>
    <col min="4921" max="4921" width="9.6640625" bestFit="1" customWidth="1"/>
    <col min="4922" max="4922" width="12.1640625" bestFit="1" customWidth="1"/>
    <col min="4923" max="4923" width="9.6640625" bestFit="1" customWidth="1"/>
    <col min="4924" max="4924" width="12.1640625" bestFit="1" customWidth="1"/>
    <col min="4925" max="4925" width="9.6640625" bestFit="1" customWidth="1"/>
    <col min="4926" max="4926" width="12.1640625" bestFit="1" customWidth="1"/>
    <col min="4927" max="4927" width="9.6640625" bestFit="1" customWidth="1"/>
    <col min="4928" max="4928" width="12.1640625" bestFit="1" customWidth="1"/>
    <col min="4929" max="4929" width="9.6640625" bestFit="1" customWidth="1"/>
    <col min="4930" max="4930" width="12.1640625" bestFit="1" customWidth="1"/>
    <col min="4931" max="4931" width="9.6640625" bestFit="1" customWidth="1"/>
    <col min="4932" max="4932" width="12.1640625" bestFit="1" customWidth="1"/>
    <col min="4933" max="4933" width="9.6640625" bestFit="1" customWidth="1"/>
    <col min="4934" max="4934" width="12.1640625" bestFit="1" customWidth="1"/>
    <col min="4935" max="4935" width="9.6640625" bestFit="1" customWidth="1"/>
    <col min="4936" max="4936" width="12.1640625" bestFit="1" customWidth="1"/>
    <col min="4937" max="4937" width="9.6640625" bestFit="1" customWidth="1"/>
    <col min="4938" max="4938" width="12.1640625" bestFit="1" customWidth="1"/>
    <col min="4939" max="4939" width="9.6640625" bestFit="1" customWidth="1"/>
    <col min="4940" max="4940" width="12.1640625" bestFit="1" customWidth="1"/>
    <col min="4941" max="4941" width="9.6640625" bestFit="1" customWidth="1"/>
    <col min="4942" max="4942" width="12.1640625" bestFit="1" customWidth="1"/>
    <col min="4943" max="4943" width="9.6640625" bestFit="1" customWidth="1"/>
    <col min="4944" max="4944" width="12.1640625" bestFit="1" customWidth="1"/>
    <col min="4945" max="4945" width="9.6640625" bestFit="1" customWidth="1"/>
    <col min="4946" max="4946" width="12.1640625" bestFit="1" customWidth="1"/>
    <col min="4947" max="4947" width="9.6640625" bestFit="1" customWidth="1"/>
    <col min="4948" max="4948" width="12.1640625" bestFit="1" customWidth="1"/>
    <col min="4949" max="4949" width="9.6640625" bestFit="1" customWidth="1"/>
    <col min="4950" max="4950" width="12.1640625" bestFit="1" customWidth="1"/>
    <col min="4951" max="4951" width="9.6640625" bestFit="1" customWidth="1"/>
    <col min="4952" max="4952" width="12.1640625" bestFit="1" customWidth="1"/>
    <col min="4953" max="4953" width="9.6640625" bestFit="1" customWidth="1"/>
    <col min="4954" max="4954" width="12.1640625" bestFit="1" customWidth="1"/>
    <col min="4955" max="4955" width="9.6640625" bestFit="1" customWidth="1"/>
    <col min="4956" max="4956" width="12.1640625" bestFit="1" customWidth="1"/>
    <col min="4957" max="4957" width="9.6640625" bestFit="1" customWidth="1"/>
    <col min="4958" max="4958" width="12.1640625" bestFit="1" customWidth="1"/>
    <col min="4959" max="4959" width="9.6640625" bestFit="1" customWidth="1"/>
    <col min="4960" max="4960" width="12.1640625" bestFit="1" customWidth="1"/>
    <col min="4961" max="4961" width="9.6640625" bestFit="1" customWidth="1"/>
    <col min="4962" max="4962" width="12.1640625" bestFit="1" customWidth="1"/>
    <col min="4963" max="4963" width="9.6640625" bestFit="1" customWidth="1"/>
    <col min="4964" max="4964" width="12.1640625" bestFit="1" customWidth="1"/>
    <col min="4965" max="4965" width="9.6640625" bestFit="1" customWidth="1"/>
    <col min="4966" max="4966" width="12.1640625" bestFit="1" customWidth="1"/>
    <col min="4967" max="4967" width="9.6640625" bestFit="1" customWidth="1"/>
    <col min="4968" max="4968" width="12.1640625" bestFit="1" customWidth="1"/>
    <col min="4969" max="4969" width="9.6640625" bestFit="1" customWidth="1"/>
    <col min="4970" max="4970" width="12.1640625" bestFit="1" customWidth="1"/>
    <col min="4971" max="4971" width="9.6640625" bestFit="1" customWidth="1"/>
    <col min="4972" max="4972" width="12.1640625" bestFit="1" customWidth="1"/>
    <col min="4973" max="4973" width="9.6640625" bestFit="1" customWidth="1"/>
    <col min="4974" max="4974" width="12.1640625" bestFit="1" customWidth="1"/>
    <col min="4975" max="4975" width="9.6640625" bestFit="1" customWidth="1"/>
    <col min="4976" max="4976" width="12.1640625" bestFit="1" customWidth="1"/>
    <col min="4977" max="4977" width="9.6640625" bestFit="1" customWidth="1"/>
    <col min="4978" max="4978" width="12.1640625" bestFit="1" customWidth="1"/>
    <col min="4979" max="4979" width="9.6640625" bestFit="1" customWidth="1"/>
    <col min="4980" max="4980" width="12.1640625" bestFit="1" customWidth="1"/>
    <col min="4981" max="4981" width="9.6640625" bestFit="1" customWidth="1"/>
    <col min="4982" max="4982" width="12.1640625" bestFit="1" customWidth="1"/>
    <col min="4983" max="4983" width="9.6640625" bestFit="1" customWidth="1"/>
    <col min="4984" max="4984" width="12.1640625" bestFit="1" customWidth="1"/>
    <col min="4985" max="4985" width="9.6640625" bestFit="1" customWidth="1"/>
    <col min="4986" max="4986" width="12.1640625" bestFit="1" customWidth="1"/>
    <col min="4987" max="4987" width="9.6640625" bestFit="1" customWidth="1"/>
    <col min="4988" max="4988" width="12.1640625" bestFit="1" customWidth="1"/>
    <col min="4989" max="4989" width="9.6640625" bestFit="1" customWidth="1"/>
    <col min="4990" max="4990" width="12.1640625" bestFit="1" customWidth="1"/>
    <col min="4991" max="4991" width="9.6640625" bestFit="1" customWidth="1"/>
    <col min="4992" max="4992" width="12.1640625" bestFit="1" customWidth="1"/>
    <col min="4993" max="4993" width="9.6640625" bestFit="1" customWidth="1"/>
    <col min="4994" max="4994" width="12.1640625" bestFit="1" customWidth="1"/>
    <col min="4995" max="4995" width="9.6640625" bestFit="1" customWidth="1"/>
    <col min="4996" max="4996" width="12.1640625" bestFit="1" customWidth="1"/>
    <col min="4997" max="4997" width="9.6640625" bestFit="1" customWidth="1"/>
    <col min="4998" max="4998" width="12.1640625" bestFit="1" customWidth="1"/>
    <col min="4999" max="4999" width="9.6640625" bestFit="1" customWidth="1"/>
    <col min="5000" max="5000" width="12.1640625" bestFit="1" customWidth="1"/>
    <col min="5001" max="5001" width="9.6640625" bestFit="1" customWidth="1"/>
    <col min="5002" max="5002" width="12.1640625" bestFit="1" customWidth="1"/>
    <col min="5003" max="5003" width="9.6640625" bestFit="1" customWidth="1"/>
    <col min="5004" max="5004" width="12.1640625" bestFit="1" customWidth="1"/>
    <col min="5005" max="5005" width="9.6640625" bestFit="1" customWidth="1"/>
    <col min="5006" max="5006" width="12.1640625" bestFit="1" customWidth="1"/>
    <col min="5007" max="5007" width="9.6640625" bestFit="1" customWidth="1"/>
    <col min="5008" max="5008" width="12.1640625" bestFit="1" customWidth="1"/>
    <col min="5009" max="5009" width="9.6640625" bestFit="1" customWidth="1"/>
    <col min="5010" max="5010" width="12.1640625" bestFit="1" customWidth="1"/>
    <col min="5011" max="5011" width="9.6640625" bestFit="1" customWidth="1"/>
    <col min="5012" max="5012" width="12.1640625" bestFit="1" customWidth="1"/>
    <col min="5013" max="5013" width="9.6640625" bestFit="1" customWidth="1"/>
    <col min="5014" max="5014" width="12.1640625" bestFit="1" customWidth="1"/>
    <col min="5015" max="5015" width="9.6640625" bestFit="1" customWidth="1"/>
    <col min="5016" max="5016" width="12.1640625" bestFit="1" customWidth="1"/>
    <col min="5017" max="5017" width="9.6640625" bestFit="1" customWidth="1"/>
    <col min="5018" max="5018" width="12.1640625" bestFit="1" customWidth="1"/>
    <col min="5019" max="5019" width="9.6640625" bestFit="1" customWidth="1"/>
    <col min="5020" max="5020" width="12.1640625" bestFit="1" customWidth="1"/>
    <col min="5021" max="5021" width="9.6640625" bestFit="1" customWidth="1"/>
    <col min="5022" max="5022" width="12.1640625" bestFit="1" customWidth="1"/>
    <col min="5023" max="5023" width="9.6640625" bestFit="1" customWidth="1"/>
    <col min="5024" max="5024" width="12.1640625" bestFit="1" customWidth="1"/>
    <col min="5025" max="5025" width="9.6640625" bestFit="1" customWidth="1"/>
    <col min="5026" max="5026" width="12.1640625" bestFit="1" customWidth="1"/>
    <col min="5027" max="5027" width="9.6640625" bestFit="1" customWidth="1"/>
    <col min="5028" max="5028" width="12.1640625" bestFit="1" customWidth="1"/>
    <col min="5029" max="5029" width="9.6640625" bestFit="1" customWidth="1"/>
    <col min="5030" max="5030" width="12.1640625" bestFit="1" customWidth="1"/>
    <col min="5031" max="5031" width="9.6640625" bestFit="1" customWidth="1"/>
    <col min="5032" max="5032" width="12.1640625" bestFit="1" customWidth="1"/>
    <col min="5033" max="5033" width="9.6640625" bestFit="1" customWidth="1"/>
    <col min="5034" max="5034" width="12.1640625" bestFit="1" customWidth="1"/>
    <col min="5035" max="5035" width="9.6640625" bestFit="1" customWidth="1"/>
    <col min="5036" max="5036" width="12.1640625" bestFit="1" customWidth="1"/>
    <col min="5037" max="5037" width="9.6640625" bestFit="1" customWidth="1"/>
    <col min="5038" max="5038" width="12.1640625" bestFit="1" customWidth="1"/>
    <col min="5039" max="5039" width="9.6640625" bestFit="1" customWidth="1"/>
    <col min="5040" max="5040" width="12.1640625" bestFit="1" customWidth="1"/>
    <col min="5041" max="5041" width="9.6640625" bestFit="1" customWidth="1"/>
    <col min="5042" max="5042" width="12.1640625" bestFit="1" customWidth="1"/>
    <col min="5043" max="5043" width="9.6640625" bestFit="1" customWidth="1"/>
    <col min="5044" max="5044" width="12.1640625" bestFit="1" customWidth="1"/>
    <col min="5045" max="5045" width="9.6640625" bestFit="1" customWidth="1"/>
    <col min="5046" max="5046" width="12.1640625" bestFit="1" customWidth="1"/>
    <col min="5047" max="5047" width="9.6640625" bestFit="1" customWidth="1"/>
    <col min="5048" max="5048" width="12.1640625" bestFit="1" customWidth="1"/>
    <col min="5049" max="5049" width="9.6640625" bestFit="1" customWidth="1"/>
    <col min="5050" max="5050" width="12.1640625" bestFit="1" customWidth="1"/>
    <col min="5051" max="5051" width="9.6640625" bestFit="1" customWidth="1"/>
    <col min="5052" max="5052" width="12.1640625" bestFit="1" customWidth="1"/>
    <col min="5053" max="5053" width="9.6640625" bestFit="1" customWidth="1"/>
    <col min="5054" max="5054" width="12.1640625" bestFit="1" customWidth="1"/>
    <col min="5055" max="5055" width="9.6640625" bestFit="1" customWidth="1"/>
    <col min="5056" max="5056" width="12.1640625" bestFit="1" customWidth="1"/>
    <col min="5057" max="5057" width="9.6640625" bestFit="1" customWidth="1"/>
    <col min="5058" max="5058" width="12.1640625" bestFit="1" customWidth="1"/>
    <col min="5059" max="5059" width="9.6640625" bestFit="1" customWidth="1"/>
    <col min="5060" max="5060" width="12.1640625" bestFit="1" customWidth="1"/>
    <col min="5061" max="5061" width="9.6640625" bestFit="1" customWidth="1"/>
    <col min="5062" max="5062" width="12.1640625" bestFit="1" customWidth="1"/>
    <col min="5063" max="5063" width="9.6640625" bestFit="1" customWidth="1"/>
    <col min="5064" max="5064" width="12.1640625" bestFit="1" customWidth="1"/>
    <col min="5065" max="5065" width="9.6640625" bestFit="1" customWidth="1"/>
    <col min="5066" max="5066" width="12.1640625" bestFit="1" customWidth="1"/>
    <col min="5067" max="5067" width="9.6640625" bestFit="1" customWidth="1"/>
    <col min="5068" max="5068" width="12.1640625" bestFit="1" customWidth="1"/>
    <col min="5069" max="5069" width="9.6640625" bestFit="1" customWidth="1"/>
    <col min="5070" max="5070" width="12.1640625" bestFit="1" customWidth="1"/>
    <col min="5071" max="5071" width="9.6640625" bestFit="1" customWidth="1"/>
    <col min="5072" max="5072" width="12.1640625" bestFit="1" customWidth="1"/>
    <col min="5073" max="5073" width="9.6640625" bestFit="1" customWidth="1"/>
    <col min="5074" max="5074" width="12.1640625" bestFit="1" customWidth="1"/>
    <col min="5075" max="5075" width="9.6640625" bestFit="1" customWidth="1"/>
    <col min="5076" max="5076" width="12.1640625" bestFit="1" customWidth="1"/>
    <col min="5077" max="5077" width="9.6640625" bestFit="1" customWidth="1"/>
    <col min="5078" max="5078" width="12.1640625" bestFit="1" customWidth="1"/>
    <col min="5079" max="5079" width="9.6640625" bestFit="1" customWidth="1"/>
    <col min="5080" max="5080" width="12.1640625" bestFit="1" customWidth="1"/>
    <col min="5081" max="5081" width="9.6640625" bestFit="1" customWidth="1"/>
    <col min="5082" max="5082" width="12.1640625" bestFit="1" customWidth="1"/>
    <col min="5083" max="5083" width="9.6640625" bestFit="1" customWidth="1"/>
    <col min="5084" max="5084" width="12.1640625" bestFit="1" customWidth="1"/>
    <col min="5085" max="5085" width="9.6640625" bestFit="1" customWidth="1"/>
    <col min="5086" max="5086" width="12.1640625" bestFit="1" customWidth="1"/>
    <col min="5087" max="5087" width="9.6640625" bestFit="1" customWidth="1"/>
    <col min="5088" max="5088" width="12.1640625" bestFit="1" customWidth="1"/>
    <col min="5089" max="5089" width="9.6640625" bestFit="1" customWidth="1"/>
    <col min="5090" max="5090" width="12.1640625" bestFit="1" customWidth="1"/>
    <col min="5091" max="5091" width="9.6640625" bestFit="1" customWidth="1"/>
    <col min="5092" max="5092" width="12.1640625" bestFit="1" customWidth="1"/>
    <col min="5093" max="5093" width="9.6640625" bestFit="1" customWidth="1"/>
    <col min="5094" max="5094" width="12.1640625" bestFit="1" customWidth="1"/>
    <col min="5095" max="5095" width="9.6640625" bestFit="1" customWidth="1"/>
    <col min="5096" max="5096" width="12.1640625" bestFit="1" customWidth="1"/>
    <col min="5097" max="5097" width="9.6640625" bestFit="1" customWidth="1"/>
    <col min="5098" max="5098" width="12.1640625" bestFit="1" customWidth="1"/>
    <col min="5099" max="5099" width="9.6640625" bestFit="1" customWidth="1"/>
    <col min="5100" max="5100" width="12.1640625" bestFit="1" customWidth="1"/>
    <col min="5101" max="5101" width="9.6640625" bestFit="1" customWidth="1"/>
    <col min="5102" max="5102" width="12.1640625" bestFit="1" customWidth="1"/>
    <col min="5103" max="5103" width="9.6640625" bestFit="1" customWidth="1"/>
    <col min="5104" max="5104" width="12.1640625" bestFit="1" customWidth="1"/>
    <col min="5105" max="5105" width="9.6640625" bestFit="1" customWidth="1"/>
    <col min="5106" max="5106" width="12.1640625" bestFit="1" customWidth="1"/>
    <col min="5107" max="5107" width="9.6640625" bestFit="1" customWidth="1"/>
    <col min="5108" max="5108" width="12.1640625" bestFit="1" customWidth="1"/>
    <col min="5109" max="5109" width="9.6640625" bestFit="1" customWidth="1"/>
    <col min="5110" max="5110" width="12.1640625" bestFit="1" customWidth="1"/>
    <col min="5111" max="5111" width="9.6640625" bestFit="1" customWidth="1"/>
    <col min="5112" max="5112" width="12.1640625" bestFit="1" customWidth="1"/>
    <col min="5113" max="5113" width="9.6640625" bestFit="1" customWidth="1"/>
    <col min="5114" max="5114" width="12.1640625" bestFit="1" customWidth="1"/>
    <col min="5115" max="5115" width="9.6640625" bestFit="1" customWidth="1"/>
    <col min="5116" max="5116" width="12.1640625" bestFit="1" customWidth="1"/>
    <col min="5117" max="5117" width="9.6640625" bestFit="1" customWidth="1"/>
    <col min="5118" max="5118" width="12.1640625" bestFit="1" customWidth="1"/>
    <col min="5119" max="5119" width="9.6640625" bestFit="1" customWidth="1"/>
    <col min="5120" max="5120" width="12.1640625" bestFit="1" customWidth="1"/>
    <col min="5121" max="5121" width="9.6640625" bestFit="1" customWidth="1"/>
    <col min="5122" max="5122" width="12.1640625" bestFit="1" customWidth="1"/>
    <col min="5123" max="5123" width="9.6640625" bestFit="1" customWidth="1"/>
    <col min="5124" max="5124" width="12.1640625" bestFit="1" customWidth="1"/>
    <col min="5125" max="5125" width="9.6640625" bestFit="1" customWidth="1"/>
    <col min="5126" max="5126" width="12.1640625" bestFit="1" customWidth="1"/>
    <col min="5127" max="5127" width="9.6640625" bestFit="1" customWidth="1"/>
    <col min="5128" max="5128" width="12.1640625" bestFit="1" customWidth="1"/>
    <col min="5129" max="5129" width="9.6640625" bestFit="1" customWidth="1"/>
    <col min="5130" max="5130" width="12.1640625" bestFit="1" customWidth="1"/>
    <col min="5131" max="5131" width="9.6640625" bestFit="1" customWidth="1"/>
    <col min="5132" max="5132" width="12.1640625" bestFit="1" customWidth="1"/>
    <col min="5133" max="5133" width="9.6640625" bestFit="1" customWidth="1"/>
    <col min="5134" max="5134" width="12.1640625" bestFit="1" customWidth="1"/>
    <col min="5135" max="5135" width="9.6640625" bestFit="1" customWidth="1"/>
    <col min="5136" max="5136" width="12.1640625" bestFit="1" customWidth="1"/>
    <col min="5137" max="5137" width="9.6640625" bestFit="1" customWidth="1"/>
    <col min="5138" max="5138" width="12.1640625" bestFit="1" customWidth="1"/>
    <col min="5139" max="5139" width="9.6640625" bestFit="1" customWidth="1"/>
    <col min="5140" max="5140" width="12.1640625" bestFit="1" customWidth="1"/>
    <col min="5141" max="5141" width="9.6640625" bestFit="1" customWidth="1"/>
    <col min="5142" max="5142" width="12.1640625" bestFit="1" customWidth="1"/>
    <col min="5143" max="5143" width="9.6640625" bestFit="1" customWidth="1"/>
    <col min="5144" max="5144" width="12.1640625" bestFit="1" customWidth="1"/>
    <col min="5145" max="5145" width="9.6640625" bestFit="1" customWidth="1"/>
    <col min="5146" max="5146" width="12.1640625" bestFit="1" customWidth="1"/>
    <col min="5147" max="5147" width="9.6640625" bestFit="1" customWidth="1"/>
    <col min="5148" max="5148" width="12.1640625" bestFit="1" customWidth="1"/>
    <col min="5149" max="5149" width="9.6640625" bestFit="1" customWidth="1"/>
    <col min="5150" max="5150" width="12.1640625" bestFit="1" customWidth="1"/>
    <col min="5151" max="5151" width="9.6640625" bestFit="1" customWidth="1"/>
    <col min="5152" max="5152" width="12.1640625" bestFit="1" customWidth="1"/>
    <col min="5153" max="5153" width="9.6640625" bestFit="1" customWidth="1"/>
    <col min="5154" max="5154" width="12.1640625" bestFit="1" customWidth="1"/>
    <col min="5155" max="5155" width="9.6640625" bestFit="1" customWidth="1"/>
    <col min="5156" max="5156" width="12.1640625" bestFit="1" customWidth="1"/>
    <col min="5157" max="5157" width="9.6640625" bestFit="1" customWidth="1"/>
    <col min="5158" max="5158" width="12.1640625" bestFit="1" customWidth="1"/>
    <col min="5159" max="5159" width="9.6640625" bestFit="1" customWidth="1"/>
    <col min="5160" max="5160" width="12.1640625" bestFit="1" customWidth="1"/>
    <col min="5161" max="5161" width="9.6640625" bestFit="1" customWidth="1"/>
    <col min="5162" max="5162" width="12.1640625" bestFit="1" customWidth="1"/>
    <col min="5163" max="5163" width="9.6640625" bestFit="1" customWidth="1"/>
    <col min="5164" max="5164" width="12.1640625" bestFit="1" customWidth="1"/>
    <col min="5165" max="5165" width="9.6640625" bestFit="1" customWidth="1"/>
    <col min="5166" max="5166" width="12.1640625" bestFit="1" customWidth="1"/>
    <col min="5167" max="5167" width="9.6640625" bestFit="1" customWidth="1"/>
    <col min="5168" max="5168" width="12.1640625" bestFit="1" customWidth="1"/>
    <col min="5169" max="5169" width="9.6640625" bestFit="1" customWidth="1"/>
    <col min="5170" max="5170" width="12.1640625" bestFit="1" customWidth="1"/>
    <col min="5171" max="5171" width="9.6640625" bestFit="1" customWidth="1"/>
    <col min="5172" max="5172" width="12.1640625" bestFit="1" customWidth="1"/>
    <col min="5173" max="5173" width="9.6640625" bestFit="1" customWidth="1"/>
    <col min="5174" max="5174" width="12.1640625" bestFit="1" customWidth="1"/>
    <col min="5175" max="5175" width="9.6640625" bestFit="1" customWidth="1"/>
    <col min="5176" max="5176" width="12.1640625" bestFit="1" customWidth="1"/>
    <col min="5177" max="5177" width="9.6640625" bestFit="1" customWidth="1"/>
    <col min="5178" max="5178" width="12.1640625" bestFit="1" customWidth="1"/>
    <col min="5179" max="5179" width="9.6640625" bestFit="1" customWidth="1"/>
    <col min="5180" max="5180" width="12.1640625" bestFit="1" customWidth="1"/>
    <col min="5181" max="5181" width="9.6640625" bestFit="1" customWidth="1"/>
    <col min="5182" max="5182" width="12.1640625" bestFit="1" customWidth="1"/>
    <col min="5183" max="5183" width="9.6640625" bestFit="1" customWidth="1"/>
    <col min="5184" max="5184" width="12.1640625" bestFit="1" customWidth="1"/>
    <col min="5185" max="5185" width="9.6640625" bestFit="1" customWidth="1"/>
    <col min="5186" max="5186" width="12.1640625" bestFit="1" customWidth="1"/>
    <col min="5187" max="5187" width="9.6640625" bestFit="1" customWidth="1"/>
    <col min="5188" max="5188" width="12.1640625" bestFit="1" customWidth="1"/>
    <col min="5189" max="5189" width="9.6640625" bestFit="1" customWidth="1"/>
    <col min="5190" max="5190" width="12.1640625" bestFit="1" customWidth="1"/>
    <col min="5191" max="5191" width="9.6640625" bestFit="1" customWidth="1"/>
    <col min="5192" max="5192" width="12.1640625" bestFit="1" customWidth="1"/>
    <col min="5193" max="5193" width="9.6640625" bestFit="1" customWidth="1"/>
    <col min="5194" max="5194" width="12.1640625" bestFit="1" customWidth="1"/>
    <col min="5195" max="5195" width="9.6640625" bestFit="1" customWidth="1"/>
    <col min="5196" max="5196" width="12.1640625" bestFit="1" customWidth="1"/>
    <col min="5197" max="5197" width="9.6640625" bestFit="1" customWidth="1"/>
    <col min="5198" max="5198" width="12.1640625" bestFit="1" customWidth="1"/>
    <col min="5199" max="5199" width="9.6640625" bestFit="1" customWidth="1"/>
    <col min="5200" max="5200" width="12.1640625" bestFit="1" customWidth="1"/>
    <col min="5201" max="5201" width="9.6640625" bestFit="1" customWidth="1"/>
    <col min="5202" max="5202" width="12.1640625" bestFit="1" customWidth="1"/>
    <col min="5203" max="5203" width="9.6640625" bestFit="1" customWidth="1"/>
    <col min="5204" max="5204" width="12.1640625" bestFit="1" customWidth="1"/>
    <col min="5205" max="5205" width="9.6640625" bestFit="1" customWidth="1"/>
    <col min="5206" max="5206" width="12.1640625" bestFit="1" customWidth="1"/>
    <col min="5207" max="5207" width="9.6640625" bestFit="1" customWidth="1"/>
    <col min="5208" max="5208" width="12.1640625" bestFit="1" customWidth="1"/>
    <col min="5209" max="5209" width="9.6640625" bestFit="1" customWidth="1"/>
    <col min="5210" max="5210" width="12.1640625" bestFit="1" customWidth="1"/>
    <col min="5211" max="5211" width="9.6640625" bestFit="1" customWidth="1"/>
    <col min="5212" max="5212" width="12.1640625" bestFit="1" customWidth="1"/>
    <col min="5213" max="5213" width="9.6640625" bestFit="1" customWidth="1"/>
    <col min="5214" max="5214" width="12.1640625" bestFit="1" customWidth="1"/>
    <col min="5215" max="5215" width="9.6640625" bestFit="1" customWidth="1"/>
    <col min="5216" max="5216" width="12.1640625" bestFit="1" customWidth="1"/>
    <col min="5217" max="5217" width="9.6640625" bestFit="1" customWidth="1"/>
    <col min="5218" max="5218" width="12.1640625" bestFit="1" customWidth="1"/>
    <col min="5219" max="5219" width="9.6640625" bestFit="1" customWidth="1"/>
    <col min="5220" max="5220" width="12.1640625" bestFit="1" customWidth="1"/>
    <col min="5221" max="5221" width="9.6640625" bestFit="1" customWidth="1"/>
    <col min="5222" max="5222" width="12.1640625" bestFit="1" customWidth="1"/>
    <col min="5223" max="5223" width="9.6640625" bestFit="1" customWidth="1"/>
    <col min="5224" max="5224" width="12.1640625" bestFit="1" customWidth="1"/>
    <col min="5225" max="5225" width="9.6640625" bestFit="1" customWidth="1"/>
    <col min="5226" max="5226" width="12.1640625" bestFit="1" customWidth="1"/>
    <col min="5227" max="5227" width="9.6640625" bestFit="1" customWidth="1"/>
    <col min="5228" max="5228" width="12.1640625" bestFit="1" customWidth="1"/>
    <col min="5229" max="5229" width="9.6640625" bestFit="1" customWidth="1"/>
    <col min="5230" max="5230" width="12.1640625" bestFit="1" customWidth="1"/>
    <col min="5231" max="5231" width="9.6640625" bestFit="1" customWidth="1"/>
    <col min="5232" max="5232" width="12.1640625" bestFit="1" customWidth="1"/>
    <col min="5233" max="5233" width="9.6640625" bestFit="1" customWidth="1"/>
    <col min="5234" max="5234" width="12.1640625" bestFit="1" customWidth="1"/>
    <col min="5235" max="5235" width="9.6640625" bestFit="1" customWidth="1"/>
    <col min="5236" max="5236" width="12.1640625" bestFit="1" customWidth="1"/>
    <col min="5237" max="5237" width="9.6640625" bestFit="1" customWidth="1"/>
    <col min="5238" max="5238" width="12.1640625" bestFit="1" customWidth="1"/>
    <col min="5239" max="5239" width="9.6640625" bestFit="1" customWidth="1"/>
    <col min="5240" max="5240" width="12.1640625" bestFit="1" customWidth="1"/>
    <col min="5241" max="5241" width="9.6640625" bestFit="1" customWidth="1"/>
    <col min="5242" max="5242" width="12.1640625" bestFit="1" customWidth="1"/>
    <col min="5243" max="5243" width="9.6640625" bestFit="1" customWidth="1"/>
    <col min="5244" max="5244" width="12.1640625" bestFit="1" customWidth="1"/>
    <col min="5245" max="5245" width="9.6640625" bestFit="1" customWidth="1"/>
    <col min="5246" max="5246" width="12.1640625" bestFit="1" customWidth="1"/>
    <col min="5247" max="5247" width="9.6640625" bestFit="1" customWidth="1"/>
    <col min="5248" max="5248" width="12.1640625" bestFit="1" customWidth="1"/>
    <col min="5249" max="5249" width="9.6640625" bestFit="1" customWidth="1"/>
    <col min="5250" max="5250" width="12.1640625" bestFit="1" customWidth="1"/>
    <col min="5251" max="5251" width="9.6640625" bestFit="1" customWidth="1"/>
    <col min="5252" max="5252" width="12.1640625" bestFit="1" customWidth="1"/>
    <col min="5253" max="5253" width="9.6640625" bestFit="1" customWidth="1"/>
    <col min="5254" max="5254" width="12.1640625" bestFit="1" customWidth="1"/>
    <col min="5255" max="5255" width="9.6640625" bestFit="1" customWidth="1"/>
    <col min="5256" max="5256" width="12.1640625" bestFit="1" customWidth="1"/>
    <col min="5257" max="5257" width="9.6640625" bestFit="1" customWidth="1"/>
    <col min="5258" max="5258" width="12.1640625" bestFit="1" customWidth="1"/>
    <col min="5259" max="5259" width="9.6640625" bestFit="1" customWidth="1"/>
    <col min="5260" max="5260" width="12.1640625" bestFit="1" customWidth="1"/>
    <col min="5261" max="5261" width="9.6640625" bestFit="1" customWidth="1"/>
    <col min="5262" max="5262" width="12.1640625" bestFit="1" customWidth="1"/>
    <col min="5263" max="5263" width="9.6640625" bestFit="1" customWidth="1"/>
    <col min="5264" max="5264" width="12.1640625" bestFit="1" customWidth="1"/>
    <col min="5265" max="5265" width="9.6640625" bestFit="1" customWidth="1"/>
    <col min="5266" max="5266" width="12.1640625" bestFit="1" customWidth="1"/>
    <col min="5267" max="5267" width="9.6640625" bestFit="1" customWidth="1"/>
    <col min="5268" max="5268" width="12.1640625" bestFit="1" customWidth="1"/>
    <col min="5269" max="5269" width="9.6640625" bestFit="1" customWidth="1"/>
    <col min="5270" max="5270" width="12.1640625" bestFit="1" customWidth="1"/>
    <col min="5271" max="5271" width="9.6640625" bestFit="1" customWidth="1"/>
    <col min="5272" max="5272" width="12.1640625" bestFit="1" customWidth="1"/>
    <col min="5273" max="5273" width="9.6640625" bestFit="1" customWidth="1"/>
    <col min="5274" max="5274" width="12.1640625" bestFit="1" customWidth="1"/>
    <col min="5275" max="5275" width="9.6640625" bestFit="1" customWidth="1"/>
    <col min="5276" max="5276" width="12.1640625" bestFit="1" customWidth="1"/>
    <col min="5277" max="5277" width="9.6640625" bestFit="1" customWidth="1"/>
    <col min="5278" max="5278" width="12.1640625" bestFit="1" customWidth="1"/>
    <col min="5279" max="5279" width="9.6640625" bestFit="1" customWidth="1"/>
    <col min="5280" max="5280" width="12.1640625" bestFit="1" customWidth="1"/>
    <col min="5281" max="5281" width="9.6640625" bestFit="1" customWidth="1"/>
    <col min="5282" max="5282" width="12.1640625" bestFit="1" customWidth="1"/>
    <col min="5283" max="5283" width="9.6640625" bestFit="1" customWidth="1"/>
    <col min="5284" max="5284" width="12.1640625" bestFit="1" customWidth="1"/>
    <col min="5285" max="5285" width="9.6640625" bestFit="1" customWidth="1"/>
    <col min="5286" max="5286" width="12.1640625" bestFit="1" customWidth="1"/>
    <col min="5287" max="5287" width="9.6640625" bestFit="1" customWidth="1"/>
    <col min="5288" max="5288" width="12.1640625" bestFit="1" customWidth="1"/>
    <col min="5289" max="5289" width="9.6640625" bestFit="1" customWidth="1"/>
    <col min="5290" max="5290" width="12.1640625" bestFit="1" customWidth="1"/>
    <col min="5291" max="5291" width="9.6640625" bestFit="1" customWidth="1"/>
    <col min="5292" max="5292" width="12.1640625" bestFit="1" customWidth="1"/>
    <col min="5293" max="5293" width="9.6640625" bestFit="1" customWidth="1"/>
    <col min="5294" max="5294" width="12.1640625" bestFit="1" customWidth="1"/>
    <col min="5295" max="5295" width="9.6640625" bestFit="1" customWidth="1"/>
    <col min="5296" max="5296" width="12.1640625" bestFit="1" customWidth="1"/>
    <col min="5297" max="5297" width="9.6640625" bestFit="1" customWidth="1"/>
    <col min="5298" max="5298" width="12.1640625" bestFit="1" customWidth="1"/>
    <col min="5299" max="5299" width="9.6640625" bestFit="1" customWidth="1"/>
    <col min="5300" max="5300" width="12.1640625" bestFit="1" customWidth="1"/>
    <col min="5301" max="5301" width="9.6640625" bestFit="1" customWidth="1"/>
    <col min="5302" max="5302" width="12.1640625" bestFit="1" customWidth="1"/>
    <col min="5303" max="5303" width="9.6640625" bestFit="1" customWidth="1"/>
    <col min="5304" max="5304" width="12.1640625" bestFit="1" customWidth="1"/>
    <col min="5305" max="5305" width="9.6640625" bestFit="1" customWidth="1"/>
    <col min="5306" max="5306" width="12.1640625" bestFit="1" customWidth="1"/>
    <col min="5307" max="5307" width="9.6640625" bestFit="1" customWidth="1"/>
    <col min="5308" max="5308" width="12.1640625" bestFit="1" customWidth="1"/>
    <col min="5309" max="5309" width="9.6640625" bestFit="1" customWidth="1"/>
    <col min="5310" max="5310" width="12.1640625" bestFit="1" customWidth="1"/>
    <col min="5311" max="5311" width="9.6640625" bestFit="1" customWidth="1"/>
    <col min="5312" max="5312" width="12.1640625" bestFit="1" customWidth="1"/>
    <col min="5313" max="5313" width="9.6640625" bestFit="1" customWidth="1"/>
    <col min="5314" max="5314" width="12.1640625" bestFit="1" customWidth="1"/>
    <col min="5315" max="5315" width="9.6640625" bestFit="1" customWidth="1"/>
    <col min="5316" max="5316" width="12.1640625" bestFit="1" customWidth="1"/>
    <col min="5317" max="5317" width="9.6640625" bestFit="1" customWidth="1"/>
    <col min="5318" max="5318" width="12.1640625" bestFit="1" customWidth="1"/>
    <col min="5319" max="5319" width="9.6640625" bestFit="1" customWidth="1"/>
    <col min="5320" max="5320" width="12.1640625" bestFit="1" customWidth="1"/>
    <col min="5321" max="5321" width="9.6640625" bestFit="1" customWidth="1"/>
    <col min="5322" max="5322" width="12.1640625" bestFit="1" customWidth="1"/>
    <col min="5323" max="5323" width="9.6640625" bestFit="1" customWidth="1"/>
    <col min="5324" max="5324" width="12.1640625" bestFit="1" customWidth="1"/>
    <col min="5325" max="5325" width="9.6640625" bestFit="1" customWidth="1"/>
    <col min="5326" max="5326" width="12.1640625" bestFit="1" customWidth="1"/>
    <col min="5327" max="5327" width="9.6640625" bestFit="1" customWidth="1"/>
    <col min="5328" max="5328" width="12.1640625" bestFit="1" customWidth="1"/>
    <col min="5329" max="5329" width="9.6640625" bestFit="1" customWidth="1"/>
    <col min="5330" max="5330" width="12.1640625" bestFit="1" customWidth="1"/>
    <col min="5331" max="5331" width="9.6640625" bestFit="1" customWidth="1"/>
    <col min="5332" max="5332" width="12.1640625" bestFit="1" customWidth="1"/>
    <col min="5333" max="5333" width="9.6640625" bestFit="1" customWidth="1"/>
    <col min="5334" max="5334" width="12.1640625" bestFit="1" customWidth="1"/>
    <col min="5335" max="5335" width="9.6640625" bestFit="1" customWidth="1"/>
    <col min="5336" max="5336" width="12.1640625" bestFit="1" customWidth="1"/>
    <col min="5337" max="5337" width="9.6640625" bestFit="1" customWidth="1"/>
    <col min="5338" max="5338" width="12.1640625" bestFit="1" customWidth="1"/>
    <col min="5339" max="5339" width="9.6640625" bestFit="1" customWidth="1"/>
    <col min="5340" max="5340" width="12.1640625" bestFit="1" customWidth="1"/>
    <col min="5341" max="5341" width="9.6640625" bestFit="1" customWidth="1"/>
    <col min="5342" max="5342" width="12.1640625" bestFit="1" customWidth="1"/>
    <col min="5343" max="5343" width="9.6640625" bestFit="1" customWidth="1"/>
    <col min="5344" max="5344" width="12.1640625" bestFit="1" customWidth="1"/>
    <col min="5345" max="5345" width="9.6640625" bestFit="1" customWidth="1"/>
    <col min="5346" max="5346" width="12.1640625" bestFit="1" customWidth="1"/>
    <col min="5347" max="5347" width="9.6640625" bestFit="1" customWidth="1"/>
    <col min="5348" max="5348" width="12.1640625" bestFit="1" customWidth="1"/>
    <col min="5349" max="5349" width="9.6640625" bestFit="1" customWidth="1"/>
    <col min="5350" max="5350" width="12.1640625" bestFit="1" customWidth="1"/>
    <col min="5351" max="5351" width="9.6640625" bestFit="1" customWidth="1"/>
    <col min="5352" max="5352" width="12.1640625" bestFit="1" customWidth="1"/>
    <col min="5353" max="5353" width="9.6640625" bestFit="1" customWidth="1"/>
    <col min="5354" max="5354" width="12.1640625" bestFit="1" customWidth="1"/>
    <col min="5355" max="5355" width="9.6640625" bestFit="1" customWidth="1"/>
    <col min="5356" max="5356" width="12.1640625" bestFit="1" customWidth="1"/>
    <col min="5357" max="5357" width="9.6640625" bestFit="1" customWidth="1"/>
    <col min="5358" max="5358" width="12.1640625" bestFit="1" customWidth="1"/>
    <col min="5359" max="5359" width="9.6640625" bestFit="1" customWidth="1"/>
    <col min="5360" max="5360" width="12.1640625" bestFit="1" customWidth="1"/>
    <col min="5361" max="5361" width="9.6640625" bestFit="1" customWidth="1"/>
    <col min="5362" max="5362" width="12.1640625" bestFit="1" customWidth="1"/>
    <col min="5363" max="5363" width="9.6640625" bestFit="1" customWidth="1"/>
    <col min="5364" max="5364" width="12.1640625" bestFit="1" customWidth="1"/>
    <col min="5365" max="5365" width="9.6640625" bestFit="1" customWidth="1"/>
    <col min="5366" max="5366" width="12.1640625" bestFit="1" customWidth="1"/>
    <col min="5367" max="5367" width="9.6640625" bestFit="1" customWidth="1"/>
    <col min="5368" max="5368" width="12.1640625" bestFit="1" customWidth="1"/>
    <col min="5369" max="5369" width="9.6640625" bestFit="1" customWidth="1"/>
    <col min="5370" max="5370" width="12.1640625" bestFit="1" customWidth="1"/>
    <col min="5371" max="5371" width="9.6640625" bestFit="1" customWidth="1"/>
    <col min="5372" max="5372" width="12.1640625" bestFit="1" customWidth="1"/>
    <col min="5373" max="5373" width="9.6640625" bestFit="1" customWidth="1"/>
    <col min="5374" max="5374" width="12.1640625" bestFit="1" customWidth="1"/>
    <col min="5375" max="5375" width="9.6640625" bestFit="1" customWidth="1"/>
    <col min="5376" max="5376" width="12.1640625" bestFit="1" customWidth="1"/>
    <col min="5377" max="5377" width="9.6640625" bestFit="1" customWidth="1"/>
    <col min="5378" max="5378" width="12.1640625" bestFit="1" customWidth="1"/>
    <col min="5379" max="5379" width="9.6640625" bestFit="1" customWidth="1"/>
    <col min="5380" max="5380" width="12.1640625" bestFit="1" customWidth="1"/>
    <col min="5381" max="5381" width="9.6640625" bestFit="1" customWidth="1"/>
    <col min="5382" max="5382" width="12.1640625" bestFit="1" customWidth="1"/>
    <col min="5383" max="5383" width="9.6640625" bestFit="1" customWidth="1"/>
    <col min="5384" max="5384" width="12.1640625" bestFit="1" customWidth="1"/>
    <col min="5385" max="5385" width="9.6640625" bestFit="1" customWidth="1"/>
    <col min="5386" max="5386" width="12.1640625" bestFit="1" customWidth="1"/>
    <col min="5387" max="5387" width="9.6640625" bestFit="1" customWidth="1"/>
    <col min="5388" max="5388" width="12.1640625" bestFit="1" customWidth="1"/>
    <col min="5389" max="5389" width="9.6640625" bestFit="1" customWidth="1"/>
    <col min="5390" max="5390" width="12.1640625" bestFit="1" customWidth="1"/>
    <col min="5391" max="5391" width="9.6640625" bestFit="1" customWidth="1"/>
    <col min="5392" max="5392" width="12.1640625" bestFit="1" customWidth="1"/>
    <col min="5393" max="5393" width="9.6640625" bestFit="1" customWidth="1"/>
    <col min="5394" max="5394" width="12.1640625" bestFit="1" customWidth="1"/>
    <col min="5395" max="5395" width="9.6640625" bestFit="1" customWidth="1"/>
    <col min="5396" max="5396" width="12.1640625" bestFit="1" customWidth="1"/>
    <col min="5397" max="5397" width="9.6640625" bestFit="1" customWidth="1"/>
    <col min="5398" max="5398" width="12.1640625" bestFit="1" customWidth="1"/>
    <col min="5399" max="5399" width="9.6640625" bestFit="1" customWidth="1"/>
    <col min="5400" max="5400" width="12.1640625" bestFit="1" customWidth="1"/>
    <col min="5401" max="5401" width="9.6640625" bestFit="1" customWidth="1"/>
    <col min="5402" max="5402" width="12.1640625" bestFit="1" customWidth="1"/>
    <col min="5403" max="5403" width="9.6640625" bestFit="1" customWidth="1"/>
    <col min="5404" max="5404" width="12.1640625" bestFit="1" customWidth="1"/>
    <col min="5405" max="5405" width="9.6640625" bestFit="1" customWidth="1"/>
    <col min="5406" max="5406" width="12.1640625" bestFit="1" customWidth="1"/>
    <col min="5407" max="5407" width="9.6640625" bestFit="1" customWidth="1"/>
    <col min="5408" max="5408" width="12.1640625" bestFit="1" customWidth="1"/>
    <col min="5409" max="5409" width="9.6640625" bestFit="1" customWidth="1"/>
    <col min="5410" max="5410" width="12.1640625" bestFit="1" customWidth="1"/>
    <col min="5411" max="5411" width="9.6640625" bestFit="1" customWidth="1"/>
    <col min="5412" max="5412" width="12.1640625" bestFit="1" customWidth="1"/>
    <col min="5413" max="5413" width="9.6640625" bestFit="1" customWidth="1"/>
    <col min="5414" max="5414" width="12.1640625" bestFit="1" customWidth="1"/>
    <col min="5415" max="5415" width="9.6640625" bestFit="1" customWidth="1"/>
    <col min="5416" max="5416" width="12.1640625" bestFit="1" customWidth="1"/>
    <col min="5417" max="5417" width="9.6640625" bestFit="1" customWidth="1"/>
    <col min="5418" max="5418" width="12.1640625" bestFit="1" customWidth="1"/>
    <col min="5419" max="5419" width="9.6640625" bestFit="1" customWidth="1"/>
    <col min="5420" max="5420" width="12.1640625" bestFit="1" customWidth="1"/>
    <col min="5421" max="5421" width="9.6640625" bestFit="1" customWidth="1"/>
    <col min="5422" max="5422" width="12.1640625" bestFit="1" customWidth="1"/>
    <col min="5423" max="5423" width="9.6640625" bestFit="1" customWidth="1"/>
    <col min="5424" max="5424" width="12.1640625" bestFit="1" customWidth="1"/>
    <col min="5425" max="5425" width="9.6640625" bestFit="1" customWidth="1"/>
    <col min="5426" max="5426" width="12.1640625" bestFit="1" customWidth="1"/>
    <col min="5427" max="5427" width="9.6640625" bestFit="1" customWidth="1"/>
    <col min="5428" max="5428" width="12.1640625" bestFit="1" customWidth="1"/>
    <col min="5429" max="5429" width="9.6640625" bestFit="1" customWidth="1"/>
    <col min="5430" max="5430" width="12.1640625" bestFit="1" customWidth="1"/>
    <col min="5431" max="5431" width="9.6640625" bestFit="1" customWidth="1"/>
    <col min="5432" max="5432" width="12.1640625" bestFit="1" customWidth="1"/>
    <col min="5433" max="5433" width="9.6640625" bestFit="1" customWidth="1"/>
    <col min="5434" max="5434" width="12.1640625" bestFit="1" customWidth="1"/>
    <col min="5435" max="5435" width="9.6640625" bestFit="1" customWidth="1"/>
    <col min="5436" max="5436" width="12.1640625" bestFit="1" customWidth="1"/>
    <col min="5437" max="5437" width="9.6640625" bestFit="1" customWidth="1"/>
    <col min="5438" max="5438" width="12.1640625" bestFit="1" customWidth="1"/>
    <col min="5439" max="5439" width="9.6640625" bestFit="1" customWidth="1"/>
    <col min="5440" max="5440" width="12.1640625" bestFit="1" customWidth="1"/>
    <col min="5441" max="5441" width="9.6640625" bestFit="1" customWidth="1"/>
    <col min="5442" max="5442" width="12.1640625" bestFit="1" customWidth="1"/>
    <col min="5443" max="5443" width="9.6640625" bestFit="1" customWidth="1"/>
    <col min="5444" max="5444" width="12.1640625" bestFit="1" customWidth="1"/>
    <col min="5445" max="5445" width="9.6640625" bestFit="1" customWidth="1"/>
    <col min="5446" max="5446" width="12.1640625" bestFit="1" customWidth="1"/>
    <col min="5447" max="5447" width="9.6640625" bestFit="1" customWidth="1"/>
    <col min="5448" max="5448" width="12.1640625" bestFit="1" customWidth="1"/>
    <col min="5449" max="5449" width="9.6640625" bestFit="1" customWidth="1"/>
    <col min="5450" max="5450" width="12.1640625" bestFit="1" customWidth="1"/>
    <col min="5451" max="5451" width="9.6640625" bestFit="1" customWidth="1"/>
    <col min="5452" max="5452" width="12.1640625" bestFit="1" customWidth="1"/>
    <col min="5453" max="5453" width="9.6640625" bestFit="1" customWidth="1"/>
    <col min="5454" max="5454" width="12.1640625" bestFit="1" customWidth="1"/>
    <col min="5455" max="5455" width="9.6640625" bestFit="1" customWidth="1"/>
    <col min="5456" max="5456" width="12.1640625" bestFit="1" customWidth="1"/>
    <col min="5457" max="5457" width="9.6640625" bestFit="1" customWidth="1"/>
    <col min="5458" max="5458" width="12.1640625" bestFit="1" customWidth="1"/>
    <col min="5459" max="5459" width="9.6640625" bestFit="1" customWidth="1"/>
    <col min="5460" max="5460" width="12.1640625" bestFit="1" customWidth="1"/>
    <col min="5461" max="5461" width="9.6640625" bestFit="1" customWidth="1"/>
    <col min="5462" max="5462" width="12.1640625" bestFit="1" customWidth="1"/>
    <col min="5463" max="5463" width="9.6640625" bestFit="1" customWidth="1"/>
    <col min="5464" max="5464" width="12.1640625" bestFit="1" customWidth="1"/>
    <col min="5465" max="5465" width="9.6640625" bestFit="1" customWidth="1"/>
    <col min="5466" max="5466" width="12.1640625" bestFit="1" customWidth="1"/>
    <col min="5467" max="5467" width="9.6640625" bestFit="1" customWidth="1"/>
    <col min="5468" max="5468" width="12.1640625" bestFit="1" customWidth="1"/>
    <col min="5469" max="5469" width="9.6640625" bestFit="1" customWidth="1"/>
    <col min="5470" max="5470" width="12.1640625" bestFit="1" customWidth="1"/>
    <col min="5471" max="5471" width="9.6640625" bestFit="1" customWidth="1"/>
    <col min="5472" max="5472" width="12.1640625" bestFit="1" customWidth="1"/>
    <col min="5473" max="5473" width="9.6640625" bestFit="1" customWidth="1"/>
    <col min="5474" max="5474" width="12.1640625" bestFit="1" customWidth="1"/>
    <col min="5475" max="5475" width="9.6640625" bestFit="1" customWidth="1"/>
    <col min="5476" max="5476" width="12.1640625" bestFit="1" customWidth="1"/>
    <col min="5477" max="5477" width="9.6640625" bestFit="1" customWidth="1"/>
    <col min="5478" max="5478" width="12.1640625" bestFit="1" customWidth="1"/>
    <col min="5479" max="5479" width="9.6640625" bestFit="1" customWidth="1"/>
    <col min="5480" max="5480" width="12.1640625" bestFit="1" customWidth="1"/>
    <col min="5481" max="5481" width="9.6640625" bestFit="1" customWidth="1"/>
    <col min="5482" max="5482" width="12.1640625" bestFit="1" customWidth="1"/>
    <col min="5483" max="5483" width="9.6640625" bestFit="1" customWidth="1"/>
    <col min="5484" max="5484" width="12.1640625" bestFit="1" customWidth="1"/>
    <col min="5485" max="5485" width="9.6640625" bestFit="1" customWidth="1"/>
    <col min="5486" max="5486" width="12.1640625" bestFit="1" customWidth="1"/>
    <col min="5487" max="5487" width="9.6640625" bestFit="1" customWidth="1"/>
    <col min="5488" max="5488" width="12.1640625" bestFit="1" customWidth="1"/>
    <col min="5489" max="5489" width="9.6640625" bestFit="1" customWidth="1"/>
    <col min="5490" max="5490" width="12.1640625" bestFit="1" customWidth="1"/>
    <col min="5491" max="5491" width="9.6640625" bestFit="1" customWidth="1"/>
    <col min="5492" max="5492" width="12.1640625" bestFit="1" customWidth="1"/>
    <col min="5493" max="5493" width="9.6640625" bestFit="1" customWidth="1"/>
    <col min="5494" max="5494" width="12.1640625" bestFit="1" customWidth="1"/>
    <col min="5495" max="5495" width="9.6640625" bestFit="1" customWidth="1"/>
    <col min="5496" max="5496" width="12.1640625" bestFit="1" customWidth="1"/>
    <col min="5497" max="5497" width="9.6640625" bestFit="1" customWidth="1"/>
    <col min="5498" max="5498" width="12.1640625" bestFit="1" customWidth="1"/>
    <col min="5499" max="5499" width="9.6640625" bestFit="1" customWidth="1"/>
    <col min="5500" max="5500" width="12.1640625" bestFit="1" customWidth="1"/>
    <col min="5501" max="5501" width="9.6640625" bestFit="1" customWidth="1"/>
    <col min="5502" max="5502" width="12.1640625" bestFit="1" customWidth="1"/>
    <col min="5503" max="5503" width="9.6640625" bestFit="1" customWidth="1"/>
    <col min="5504" max="5504" width="12.1640625" bestFit="1" customWidth="1"/>
    <col min="5505" max="5505" width="9.6640625" bestFit="1" customWidth="1"/>
    <col min="5506" max="5506" width="12.1640625" bestFit="1" customWidth="1"/>
    <col min="5507" max="5507" width="9.6640625" bestFit="1" customWidth="1"/>
    <col min="5508" max="5508" width="12.1640625" bestFit="1" customWidth="1"/>
    <col min="5509" max="5509" width="9.6640625" bestFit="1" customWidth="1"/>
    <col min="5510" max="5510" width="12.1640625" bestFit="1" customWidth="1"/>
    <col min="5511" max="5511" width="9.6640625" bestFit="1" customWidth="1"/>
    <col min="5512" max="5512" width="12.1640625" bestFit="1" customWidth="1"/>
    <col min="5513" max="5513" width="9.6640625" bestFit="1" customWidth="1"/>
    <col min="5514" max="5514" width="12.1640625" bestFit="1" customWidth="1"/>
    <col min="5515" max="5515" width="9.6640625" bestFit="1" customWidth="1"/>
    <col min="5516" max="5516" width="12.1640625" bestFit="1" customWidth="1"/>
    <col min="5517" max="5517" width="9.6640625" bestFit="1" customWidth="1"/>
    <col min="5518" max="5518" width="12.1640625" bestFit="1" customWidth="1"/>
    <col min="5519" max="5519" width="9.6640625" bestFit="1" customWidth="1"/>
    <col min="5520" max="5520" width="12.1640625" bestFit="1" customWidth="1"/>
    <col min="5521" max="5521" width="9.6640625" bestFit="1" customWidth="1"/>
    <col min="5522" max="5522" width="12.1640625" bestFit="1" customWidth="1"/>
    <col min="5523" max="5523" width="9.6640625" bestFit="1" customWidth="1"/>
    <col min="5524" max="5524" width="12.1640625" bestFit="1" customWidth="1"/>
    <col min="5525" max="5525" width="9.6640625" bestFit="1" customWidth="1"/>
    <col min="5526" max="5526" width="12.1640625" bestFit="1" customWidth="1"/>
    <col min="5527" max="5527" width="9.6640625" bestFit="1" customWidth="1"/>
    <col min="5528" max="5528" width="12.1640625" bestFit="1" customWidth="1"/>
    <col min="5529" max="5529" width="9.6640625" bestFit="1" customWidth="1"/>
    <col min="5530" max="5530" width="12.1640625" bestFit="1" customWidth="1"/>
    <col min="5531" max="5531" width="9.6640625" bestFit="1" customWidth="1"/>
    <col min="5532" max="5532" width="12.1640625" bestFit="1" customWidth="1"/>
    <col min="5533" max="5533" width="9.6640625" bestFit="1" customWidth="1"/>
    <col min="5534" max="5534" width="12.1640625" bestFit="1" customWidth="1"/>
    <col min="5535" max="5535" width="9.6640625" bestFit="1" customWidth="1"/>
    <col min="5536" max="5536" width="12.1640625" bestFit="1" customWidth="1"/>
    <col min="5537" max="5537" width="9.6640625" bestFit="1" customWidth="1"/>
    <col min="5538" max="5538" width="12.1640625" bestFit="1" customWidth="1"/>
    <col min="5539" max="5539" width="9.6640625" bestFit="1" customWidth="1"/>
    <col min="5540" max="5540" width="12.1640625" bestFit="1" customWidth="1"/>
    <col min="5541" max="5541" width="9.6640625" bestFit="1" customWidth="1"/>
    <col min="5542" max="5542" width="12.1640625" bestFit="1" customWidth="1"/>
    <col min="5543" max="5543" width="9.6640625" bestFit="1" customWidth="1"/>
    <col min="5544" max="5544" width="12.1640625" bestFit="1" customWidth="1"/>
    <col min="5545" max="5545" width="9.6640625" bestFit="1" customWidth="1"/>
    <col min="5546" max="5546" width="12.1640625" bestFit="1" customWidth="1"/>
    <col min="5547" max="5547" width="9.6640625" bestFit="1" customWidth="1"/>
    <col min="5548" max="5548" width="12.1640625" bestFit="1" customWidth="1"/>
    <col min="5549" max="5549" width="9.6640625" bestFit="1" customWidth="1"/>
    <col min="5550" max="5550" width="12.1640625" bestFit="1" customWidth="1"/>
    <col min="5551" max="5551" width="9.6640625" bestFit="1" customWidth="1"/>
    <col min="5552" max="5552" width="12.1640625" bestFit="1" customWidth="1"/>
    <col min="5553" max="5553" width="9.6640625" bestFit="1" customWidth="1"/>
    <col min="5554" max="5554" width="12.1640625" bestFit="1" customWidth="1"/>
    <col min="5555" max="5555" width="9.6640625" bestFit="1" customWidth="1"/>
    <col min="5556" max="5556" width="12.1640625" bestFit="1" customWidth="1"/>
    <col min="5557" max="5557" width="9.6640625" bestFit="1" customWidth="1"/>
    <col min="5558" max="5558" width="12.1640625" bestFit="1" customWidth="1"/>
    <col min="5559" max="5559" width="9.6640625" bestFit="1" customWidth="1"/>
    <col min="5560" max="5560" width="12.1640625" bestFit="1" customWidth="1"/>
    <col min="5561" max="5561" width="9.6640625" bestFit="1" customWidth="1"/>
    <col min="5562" max="5562" width="12.1640625" bestFit="1" customWidth="1"/>
    <col min="5563" max="5563" width="9.6640625" bestFit="1" customWidth="1"/>
    <col min="5564" max="5564" width="12.1640625" bestFit="1" customWidth="1"/>
    <col min="5565" max="5565" width="9.6640625" bestFit="1" customWidth="1"/>
    <col min="5566" max="5566" width="12.1640625" bestFit="1" customWidth="1"/>
    <col min="5567" max="5567" width="9.6640625" bestFit="1" customWidth="1"/>
    <col min="5568" max="5568" width="12.1640625" bestFit="1" customWidth="1"/>
    <col min="5569" max="5569" width="9.6640625" bestFit="1" customWidth="1"/>
    <col min="5570" max="5570" width="12.1640625" bestFit="1" customWidth="1"/>
    <col min="5571" max="5571" width="9.6640625" bestFit="1" customWidth="1"/>
    <col min="5572" max="5572" width="12.1640625" bestFit="1" customWidth="1"/>
    <col min="5573" max="5573" width="9.6640625" bestFit="1" customWidth="1"/>
    <col min="5574" max="5574" width="12.1640625" bestFit="1" customWidth="1"/>
    <col min="5575" max="5575" width="9.6640625" bestFit="1" customWidth="1"/>
    <col min="5576" max="5576" width="12.1640625" bestFit="1" customWidth="1"/>
    <col min="5577" max="5577" width="9.6640625" bestFit="1" customWidth="1"/>
    <col min="5578" max="5578" width="12.1640625" bestFit="1" customWidth="1"/>
    <col min="5579" max="5579" width="9.6640625" bestFit="1" customWidth="1"/>
    <col min="5580" max="5580" width="12.1640625" bestFit="1" customWidth="1"/>
    <col min="5581" max="5581" width="9.6640625" bestFit="1" customWidth="1"/>
    <col min="5582" max="5582" width="12.1640625" bestFit="1" customWidth="1"/>
    <col min="5583" max="5583" width="9.6640625" bestFit="1" customWidth="1"/>
    <col min="5584" max="5584" width="12.1640625" bestFit="1" customWidth="1"/>
    <col min="5585" max="5585" width="9.6640625" bestFit="1" customWidth="1"/>
    <col min="5586" max="5586" width="12.1640625" bestFit="1" customWidth="1"/>
    <col min="5587" max="5587" width="9.6640625" bestFit="1" customWidth="1"/>
    <col min="5588" max="5588" width="12.1640625" bestFit="1" customWidth="1"/>
    <col min="5589" max="5589" width="9.6640625" bestFit="1" customWidth="1"/>
    <col min="5590" max="5590" width="12.1640625" bestFit="1" customWidth="1"/>
    <col min="5591" max="5591" width="9.6640625" bestFit="1" customWidth="1"/>
    <col min="5592" max="5592" width="12.1640625" bestFit="1" customWidth="1"/>
    <col min="5593" max="5593" width="9.6640625" bestFit="1" customWidth="1"/>
    <col min="5594" max="5594" width="12.1640625" bestFit="1" customWidth="1"/>
    <col min="5595" max="5595" width="9.6640625" bestFit="1" customWidth="1"/>
    <col min="5596" max="5596" width="12.1640625" bestFit="1" customWidth="1"/>
    <col min="5597" max="5597" width="9.6640625" bestFit="1" customWidth="1"/>
    <col min="5598" max="5598" width="12.1640625" bestFit="1" customWidth="1"/>
    <col min="5599" max="5599" width="9.6640625" bestFit="1" customWidth="1"/>
    <col min="5600" max="5600" width="12.1640625" bestFit="1" customWidth="1"/>
    <col min="5601" max="5601" width="9.6640625" bestFit="1" customWidth="1"/>
    <col min="5602" max="5602" width="12.1640625" bestFit="1" customWidth="1"/>
    <col min="5603" max="5603" width="9.6640625" bestFit="1" customWidth="1"/>
    <col min="5604" max="5604" width="12.1640625" bestFit="1" customWidth="1"/>
    <col min="5605" max="5605" width="9.6640625" bestFit="1" customWidth="1"/>
    <col min="5606" max="5606" width="12.1640625" bestFit="1" customWidth="1"/>
    <col min="5607" max="5607" width="9.6640625" bestFit="1" customWidth="1"/>
    <col min="5608" max="5608" width="12.1640625" bestFit="1" customWidth="1"/>
    <col min="5609" max="5609" width="9.6640625" bestFit="1" customWidth="1"/>
    <col min="5610" max="5610" width="12.1640625" bestFit="1" customWidth="1"/>
    <col min="5611" max="5611" width="9.6640625" bestFit="1" customWidth="1"/>
    <col min="5612" max="5612" width="12.1640625" bestFit="1" customWidth="1"/>
    <col min="5613" max="5613" width="9.6640625" bestFit="1" customWidth="1"/>
    <col min="5614" max="5614" width="12.1640625" bestFit="1" customWidth="1"/>
    <col min="5615" max="5615" width="9.6640625" bestFit="1" customWidth="1"/>
    <col min="5616" max="5616" width="12.1640625" bestFit="1" customWidth="1"/>
    <col min="5617" max="5617" width="9.6640625" bestFit="1" customWidth="1"/>
    <col min="5618" max="5618" width="12.1640625" bestFit="1" customWidth="1"/>
    <col min="5619" max="5619" width="9.6640625" bestFit="1" customWidth="1"/>
    <col min="5620" max="5620" width="12.1640625" bestFit="1" customWidth="1"/>
    <col min="5621" max="5621" width="9.6640625" bestFit="1" customWidth="1"/>
    <col min="5622" max="5622" width="12.1640625" bestFit="1" customWidth="1"/>
    <col min="5623" max="5623" width="9.6640625" bestFit="1" customWidth="1"/>
    <col min="5624" max="5624" width="12.1640625" bestFit="1" customWidth="1"/>
    <col min="5625" max="5625" width="9.6640625" bestFit="1" customWidth="1"/>
    <col min="5626" max="5626" width="12.1640625" bestFit="1" customWidth="1"/>
    <col min="5627" max="5627" width="9.6640625" bestFit="1" customWidth="1"/>
    <col min="5628" max="5628" width="12.1640625" bestFit="1" customWidth="1"/>
    <col min="5629" max="5629" width="9.6640625" bestFit="1" customWidth="1"/>
    <col min="5630" max="5630" width="12.1640625" bestFit="1" customWidth="1"/>
    <col min="5631" max="5631" width="9.6640625" bestFit="1" customWidth="1"/>
    <col min="5632" max="5632" width="12.1640625" bestFit="1" customWidth="1"/>
    <col min="5633" max="5633" width="9.6640625" bestFit="1" customWidth="1"/>
    <col min="5634" max="5634" width="12.1640625" bestFit="1" customWidth="1"/>
    <col min="5635" max="5635" width="9.6640625" bestFit="1" customWidth="1"/>
    <col min="5636" max="5636" width="12.1640625" bestFit="1" customWidth="1"/>
    <col min="5637" max="5637" width="9.6640625" bestFit="1" customWidth="1"/>
    <col min="5638" max="5638" width="12.1640625" bestFit="1" customWidth="1"/>
    <col min="5639" max="5639" width="9.6640625" bestFit="1" customWidth="1"/>
    <col min="5640" max="5640" width="12.1640625" bestFit="1" customWidth="1"/>
    <col min="5641" max="5641" width="9.6640625" bestFit="1" customWidth="1"/>
    <col min="5642" max="5642" width="12.1640625" bestFit="1" customWidth="1"/>
    <col min="5643" max="5643" width="9.6640625" bestFit="1" customWidth="1"/>
    <col min="5644" max="5644" width="12.1640625" bestFit="1" customWidth="1"/>
    <col min="5645" max="5645" width="9.6640625" bestFit="1" customWidth="1"/>
    <col min="5646" max="5646" width="12.1640625" bestFit="1" customWidth="1"/>
    <col min="5647" max="5647" width="9.6640625" bestFit="1" customWidth="1"/>
    <col min="5648" max="5648" width="12.1640625" bestFit="1" customWidth="1"/>
    <col min="5649" max="5649" width="9.6640625" bestFit="1" customWidth="1"/>
    <col min="5650" max="5650" width="12.1640625" bestFit="1" customWidth="1"/>
    <col min="5651" max="5651" width="9.6640625" bestFit="1" customWidth="1"/>
    <col min="5652" max="5652" width="12.1640625" bestFit="1" customWidth="1"/>
    <col min="5653" max="5653" width="9.6640625" bestFit="1" customWidth="1"/>
    <col min="5654" max="5654" width="12.1640625" bestFit="1" customWidth="1"/>
    <col min="5655" max="5655" width="9.6640625" bestFit="1" customWidth="1"/>
    <col min="5656" max="5656" width="12.1640625" bestFit="1" customWidth="1"/>
    <col min="5657" max="5657" width="9.6640625" bestFit="1" customWidth="1"/>
    <col min="5658" max="5658" width="12.1640625" bestFit="1" customWidth="1"/>
    <col min="5659" max="5659" width="9.6640625" bestFit="1" customWidth="1"/>
    <col min="5660" max="5660" width="12.1640625" bestFit="1" customWidth="1"/>
    <col min="5661" max="5661" width="9.6640625" bestFit="1" customWidth="1"/>
    <col min="5662" max="5662" width="12.1640625" bestFit="1" customWidth="1"/>
    <col min="5663" max="5663" width="9.6640625" bestFit="1" customWidth="1"/>
    <col min="5664" max="5664" width="12.1640625" bestFit="1" customWidth="1"/>
    <col min="5665" max="5665" width="9.6640625" bestFit="1" customWidth="1"/>
    <col min="5666" max="5666" width="12.1640625" bestFit="1" customWidth="1"/>
    <col min="5667" max="5667" width="9.6640625" bestFit="1" customWidth="1"/>
    <col min="5668" max="5668" width="12.1640625" bestFit="1" customWidth="1"/>
    <col min="5669" max="5669" width="9.6640625" bestFit="1" customWidth="1"/>
    <col min="5670" max="5670" width="12.1640625" bestFit="1" customWidth="1"/>
    <col min="5671" max="5671" width="9.6640625" bestFit="1" customWidth="1"/>
    <col min="5672" max="5672" width="12.1640625" bestFit="1" customWidth="1"/>
    <col min="5673" max="5673" width="9.6640625" bestFit="1" customWidth="1"/>
    <col min="5674" max="5674" width="12.1640625" bestFit="1" customWidth="1"/>
    <col min="5675" max="5675" width="9.6640625" bestFit="1" customWidth="1"/>
    <col min="5676" max="5676" width="12.1640625" bestFit="1" customWidth="1"/>
    <col min="5677" max="5677" width="9.6640625" bestFit="1" customWidth="1"/>
    <col min="5678" max="5678" width="12.1640625" bestFit="1" customWidth="1"/>
    <col min="5679" max="5679" width="9.6640625" bestFit="1" customWidth="1"/>
    <col min="5680" max="5680" width="12.1640625" bestFit="1" customWidth="1"/>
    <col min="5681" max="5681" width="9.6640625" bestFit="1" customWidth="1"/>
    <col min="5682" max="5682" width="12.1640625" bestFit="1" customWidth="1"/>
    <col min="5683" max="5683" width="9.6640625" bestFit="1" customWidth="1"/>
    <col min="5684" max="5684" width="12.1640625" bestFit="1" customWidth="1"/>
    <col min="5685" max="5685" width="9.6640625" bestFit="1" customWidth="1"/>
    <col min="5686" max="5686" width="12.1640625" bestFit="1" customWidth="1"/>
    <col min="5687" max="5687" width="9.6640625" bestFit="1" customWidth="1"/>
    <col min="5688" max="5688" width="12.1640625" bestFit="1" customWidth="1"/>
    <col min="5689" max="5689" width="9.6640625" bestFit="1" customWidth="1"/>
    <col min="5690" max="5690" width="12.1640625" bestFit="1" customWidth="1"/>
    <col min="5691" max="5691" width="9.6640625" bestFit="1" customWidth="1"/>
    <col min="5692" max="5692" width="12.1640625" bestFit="1" customWidth="1"/>
    <col min="5693" max="5693" width="9.6640625" bestFit="1" customWidth="1"/>
    <col min="5694" max="5694" width="12.1640625" bestFit="1" customWidth="1"/>
    <col min="5695" max="5695" width="9.6640625" bestFit="1" customWidth="1"/>
    <col min="5696" max="5696" width="12.1640625" bestFit="1" customWidth="1"/>
    <col min="5697" max="5697" width="9.6640625" bestFit="1" customWidth="1"/>
    <col min="5698" max="5698" width="12.1640625" bestFit="1" customWidth="1"/>
    <col min="5699" max="5699" width="9.6640625" bestFit="1" customWidth="1"/>
    <col min="5700" max="5700" width="12.1640625" bestFit="1" customWidth="1"/>
    <col min="5701" max="5701" width="9.6640625" bestFit="1" customWidth="1"/>
    <col min="5702" max="5702" width="12.1640625" bestFit="1" customWidth="1"/>
    <col min="5703" max="5703" width="9.6640625" bestFit="1" customWidth="1"/>
    <col min="5704" max="5704" width="12.1640625" bestFit="1" customWidth="1"/>
    <col min="5705" max="5705" width="9.6640625" bestFit="1" customWidth="1"/>
    <col min="5706" max="5706" width="12.1640625" bestFit="1" customWidth="1"/>
    <col min="5707" max="5707" width="9.6640625" bestFit="1" customWidth="1"/>
    <col min="5708" max="5708" width="12.1640625" bestFit="1" customWidth="1"/>
    <col min="5709" max="5709" width="9.6640625" bestFit="1" customWidth="1"/>
    <col min="5710" max="5710" width="12.1640625" bestFit="1" customWidth="1"/>
    <col min="5711" max="5711" width="9.6640625" bestFit="1" customWidth="1"/>
    <col min="5712" max="5712" width="12.1640625" bestFit="1" customWidth="1"/>
    <col min="5713" max="5713" width="9.6640625" bestFit="1" customWidth="1"/>
    <col min="5714" max="5714" width="12.1640625" bestFit="1" customWidth="1"/>
    <col min="5715" max="5715" width="9.6640625" bestFit="1" customWidth="1"/>
    <col min="5716" max="5716" width="12.1640625" bestFit="1" customWidth="1"/>
    <col min="5717" max="5717" width="9.6640625" bestFit="1" customWidth="1"/>
    <col min="5718" max="5718" width="12.1640625" bestFit="1" customWidth="1"/>
    <col min="5719" max="5719" width="9.6640625" bestFit="1" customWidth="1"/>
    <col min="5720" max="5720" width="12.1640625" bestFit="1" customWidth="1"/>
    <col min="5721" max="5721" width="9.6640625" bestFit="1" customWidth="1"/>
    <col min="5722" max="5722" width="12.1640625" bestFit="1" customWidth="1"/>
    <col min="5723" max="5723" width="9.6640625" bestFit="1" customWidth="1"/>
    <col min="5724" max="5724" width="12.1640625" bestFit="1" customWidth="1"/>
    <col min="5725" max="5725" width="9.6640625" bestFit="1" customWidth="1"/>
    <col min="5726" max="5726" width="12.1640625" bestFit="1" customWidth="1"/>
    <col min="5727" max="5727" width="9.6640625" bestFit="1" customWidth="1"/>
    <col min="5728" max="5728" width="12.1640625" bestFit="1" customWidth="1"/>
    <col min="5729" max="5729" width="9.6640625" bestFit="1" customWidth="1"/>
    <col min="5730" max="5730" width="12.1640625" bestFit="1" customWidth="1"/>
    <col min="5731" max="5731" width="9.6640625" bestFit="1" customWidth="1"/>
    <col min="5732" max="5732" width="12.1640625" bestFit="1" customWidth="1"/>
    <col min="5733" max="5733" width="9.6640625" bestFit="1" customWidth="1"/>
    <col min="5734" max="5734" width="12.1640625" bestFit="1" customWidth="1"/>
    <col min="5735" max="5735" width="9.6640625" bestFit="1" customWidth="1"/>
    <col min="5736" max="5736" width="12.1640625" bestFit="1" customWidth="1"/>
    <col min="5737" max="5737" width="9.6640625" bestFit="1" customWidth="1"/>
    <col min="5738" max="5738" width="12.1640625" bestFit="1" customWidth="1"/>
    <col min="5739" max="5739" width="9.6640625" bestFit="1" customWidth="1"/>
    <col min="5740" max="5740" width="12.1640625" bestFit="1" customWidth="1"/>
    <col min="5741" max="5741" width="9.6640625" bestFit="1" customWidth="1"/>
    <col min="5742" max="5742" width="12.1640625" bestFit="1" customWidth="1"/>
    <col min="5743" max="5743" width="9.6640625" bestFit="1" customWidth="1"/>
    <col min="5744" max="5744" width="12.1640625" bestFit="1" customWidth="1"/>
    <col min="5745" max="5745" width="9.6640625" bestFit="1" customWidth="1"/>
    <col min="5746" max="5746" width="12.1640625" bestFit="1" customWidth="1"/>
    <col min="5747" max="5747" width="9.6640625" bestFit="1" customWidth="1"/>
    <col min="5748" max="5748" width="12.1640625" bestFit="1" customWidth="1"/>
    <col min="5749" max="5749" width="9.6640625" bestFit="1" customWidth="1"/>
    <col min="5750" max="5750" width="12.1640625" bestFit="1" customWidth="1"/>
    <col min="5751" max="5751" width="9.6640625" bestFit="1" customWidth="1"/>
    <col min="5752" max="5752" width="12.1640625" bestFit="1" customWidth="1"/>
    <col min="5753" max="5753" width="9.6640625" bestFit="1" customWidth="1"/>
    <col min="5754" max="5754" width="12.1640625" bestFit="1" customWidth="1"/>
    <col min="5755" max="5755" width="9.6640625" bestFit="1" customWidth="1"/>
    <col min="5756" max="5756" width="12.1640625" bestFit="1" customWidth="1"/>
    <col min="5757" max="5757" width="9.6640625" bestFit="1" customWidth="1"/>
    <col min="5758" max="5758" width="12.1640625" bestFit="1" customWidth="1"/>
    <col min="5759" max="5759" width="10.6640625" bestFit="1" customWidth="1"/>
    <col min="5760" max="5760" width="13.1640625" bestFit="1" customWidth="1"/>
    <col min="5761" max="5761" width="10.6640625" bestFit="1" customWidth="1"/>
    <col min="5762" max="5762" width="13.1640625" bestFit="1" customWidth="1"/>
    <col min="5763" max="5763" width="10.6640625" bestFit="1" customWidth="1"/>
    <col min="5764" max="5764" width="13.1640625" bestFit="1" customWidth="1"/>
    <col min="5765" max="5765" width="10.6640625" bestFit="1" customWidth="1"/>
    <col min="5766" max="5766" width="13.1640625" bestFit="1" customWidth="1"/>
    <col min="5767" max="5767" width="10.6640625" bestFit="1" customWidth="1"/>
    <col min="5768" max="5768" width="13.1640625" bestFit="1" customWidth="1"/>
    <col min="5769" max="5769" width="10.6640625" bestFit="1" customWidth="1"/>
    <col min="5770" max="5770" width="13.1640625" bestFit="1" customWidth="1"/>
    <col min="5771" max="5771" width="10.6640625" bestFit="1" customWidth="1"/>
    <col min="5772" max="5772" width="13.1640625" bestFit="1" customWidth="1"/>
    <col min="5773" max="5773" width="10.6640625" bestFit="1" customWidth="1"/>
    <col min="5774" max="5774" width="13.1640625" bestFit="1" customWidth="1"/>
    <col min="5775" max="5775" width="10.6640625" bestFit="1" customWidth="1"/>
    <col min="5776" max="5776" width="13.1640625" bestFit="1" customWidth="1"/>
    <col min="5777" max="5777" width="10.6640625" bestFit="1" customWidth="1"/>
    <col min="5778" max="5778" width="13.1640625" bestFit="1" customWidth="1"/>
    <col min="5779" max="5779" width="10.6640625" bestFit="1" customWidth="1"/>
    <col min="5780" max="5780" width="13.1640625" bestFit="1" customWidth="1"/>
    <col min="5781" max="5781" width="10.6640625" bestFit="1" customWidth="1"/>
    <col min="5782" max="5782" width="13.1640625" bestFit="1" customWidth="1"/>
    <col min="5783" max="5783" width="10.6640625" bestFit="1" customWidth="1"/>
    <col min="5784" max="5784" width="13.1640625" bestFit="1" customWidth="1"/>
    <col min="5785" max="5785" width="10.6640625" bestFit="1" customWidth="1"/>
    <col min="5786" max="5786" width="13.1640625" bestFit="1" customWidth="1"/>
    <col min="5787" max="5787" width="10.6640625" bestFit="1" customWidth="1"/>
    <col min="5788" max="5788" width="13.1640625" bestFit="1" customWidth="1"/>
    <col min="5789" max="5789" width="10.6640625" bestFit="1" customWidth="1"/>
    <col min="5790" max="5790" width="13.1640625" bestFit="1" customWidth="1"/>
    <col min="5791" max="5791" width="10.6640625" bestFit="1" customWidth="1"/>
    <col min="5792" max="5792" width="13.1640625" bestFit="1" customWidth="1"/>
    <col min="5793" max="5793" width="10.6640625" bestFit="1" customWidth="1"/>
    <col min="5794" max="5794" width="13.1640625" bestFit="1" customWidth="1"/>
    <col min="5795" max="5795" width="10.6640625" bestFit="1" customWidth="1"/>
    <col min="5796" max="5796" width="13.1640625" bestFit="1" customWidth="1"/>
    <col min="5797" max="5797" width="10.6640625" bestFit="1" customWidth="1"/>
    <col min="5798" max="5798" width="13.1640625" bestFit="1" customWidth="1"/>
    <col min="5799" max="5799" width="10.6640625" bestFit="1" customWidth="1"/>
    <col min="5800" max="5800" width="13.1640625" bestFit="1" customWidth="1"/>
    <col min="5801" max="5801" width="10.6640625" bestFit="1" customWidth="1"/>
    <col min="5802" max="5802" width="13.1640625" bestFit="1" customWidth="1"/>
    <col min="5803" max="5803" width="10.6640625" bestFit="1" customWidth="1"/>
    <col min="5804" max="5804" width="13.1640625" bestFit="1" customWidth="1"/>
    <col min="5805" max="5805" width="10.6640625" bestFit="1" customWidth="1"/>
    <col min="5806" max="5806" width="13.1640625" bestFit="1" customWidth="1"/>
    <col min="5807" max="5807" width="10.6640625" bestFit="1" customWidth="1"/>
    <col min="5808" max="5808" width="13.1640625" bestFit="1" customWidth="1"/>
    <col min="5809" max="5809" width="10.6640625" bestFit="1" customWidth="1"/>
    <col min="5810" max="5810" width="13.1640625" bestFit="1" customWidth="1"/>
    <col min="5811" max="5811" width="11.6640625" bestFit="1" customWidth="1"/>
    <col min="5812" max="5812" width="14.1640625" bestFit="1" customWidth="1"/>
    <col min="5813" max="5813" width="12.6640625" bestFit="1" customWidth="1"/>
    <col min="5814" max="5814" width="15.1640625" bestFit="1" customWidth="1"/>
    <col min="5815" max="5815" width="12.6640625" bestFit="1" customWidth="1"/>
    <col min="5816" max="5816" width="15.1640625" bestFit="1" customWidth="1"/>
    <col min="5817" max="5817" width="13.6640625" bestFit="1" customWidth="1"/>
    <col min="5818" max="5818" width="16.33203125" bestFit="1" customWidth="1"/>
    <col min="5819" max="5819" width="10" bestFit="1" customWidth="1"/>
  </cols>
  <sheetData>
    <row r="2" spans="1:5" x14ac:dyDescent="0.2">
      <c r="A2" s="9" t="s">
        <v>8216</v>
      </c>
      <c r="B2" t="s">
        <v>8365</v>
      </c>
    </row>
    <row r="4" spans="1:5" x14ac:dyDescent="0.2">
      <c r="A4" s="9" t="s">
        <v>8360</v>
      </c>
      <c r="B4" t="s">
        <v>8381</v>
      </c>
      <c r="C4" t="s">
        <v>8382</v>
      </c>
      <c r="D4" t="s">
        <v>8383</v>
      </c>
      <c r="E4" t="s">
        <v>8397</v>
      </c>
    </row>
    <row r="5" spans="1:5" x14ac:dyDescent="0.2">
      <c r="A5" s="10" t="s">
        <v>8220</v>
      </c>
      <c r="B5" s="13">
        <v>0.69379385280479811</v>
      </c>
      <c r="C5" s="14">
        <v>519473.38505747129</v>
      </c>
      <c r="D5" t="s">
        <v>8400</v>
      </c>
      <c r="E5" t="s">
        <v>8400</v>
      </c>
    </row>
    <row r="6" spans="1:5" x14ac:dyDescent="0.2">
      <c r="A6" s="10" t="s">
        <v>8221</v>
      </c>
      <c r="B6" s="13">
        <v>9.3679401466567891E-2</v>
      </c>
      <c r="C6" s="14">
        <v>60715.053735255569</v>
      </c>
      <c r="D6">
        <f>'stats-fail'!B5</f>
        <v>8000</v>
      </c>
      <c r="E6">
        <f>'stats-fail'!B6</f>
        <v>5000</v>
      </c>
    </row>
    <row r="7" spans="1:5" x14ac:dyDescent="0.2">
      <c r="A7" s="10" t="s">
        <v>8222</v>
      </c>
      <c r="B7" s="13">
        <v>0.31336362938262075</v>
      </c>
      <c r="C7" s="14">
        <v>19380.78</v>
      </c>
      <c r="D7" t="s">
        <v>8400</v>
      </c>
      <c r="E7" t="s">
        <v>8400</v>
      </c>
    </row>
    <row r="8" spans="1:5" x14ac:dyDescent="0.2">
      <c r="A8" s="10" t="s">
        <v>8219</v>
      </c>
      <c r="B8" s="13">
        <v>1.5999640280293406</v>
      </c>
      <c r="C8" s="14">
        <v>9948.6976511305966</v>
      </c>
      <c r="D8">
        <f xml:space="preserve"> 'stats-succ'!B5</f>
        <v>3500</v>
      </c>
      <c r="E8">
        <f>'stats-succ'!B6</f>
        <v>2000</v>
      </c>
    </row>
    <row r="9" spans="1:5" x14ac:dyDescent="0.2">
      <c r="A9" s="10" t="s">
        <v>8361</v>
      </c>
      <c r="B9" s="8">
        <v>0.94529094539788971</v>
      </c>
      <c r="C9" s="8">
        <v>72343.13781715963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Cat-piv</vt:lpstr>
      <vt:lpstr>Subcat-piv</vt:lpstr>
      <vt:lpstr>Date-piv</vt:lpstr>
      <vt:lpstr>Bonus</vt:lpstr>
      <vt:lpstr>Goal-data-by-state</vt:lpstr>
      <vt:lpstr>stats-succ</vt:lpstr>
      <vt:lpstr>stats-fail</vt:lpstr>
      <vt:lpstr>%Fun-Succ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Omar Haddad</cp:lastModifiedBy>
  <dcterms:created xsi:type="dcterms:W3CDTF">2017-04-20T15:17:24Z</dcterms:created>
  <dcterms:modified xsi:type="dcterms:W3CDTF">2019-09-24T22:32:05Z</dcterms:modified>
</cp:coreProperties>
</file>