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1560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6" i="1" l="1"/>
  <c r="B12" i="1"/>
  <c r="K13" i="1"/>
  <c r="J13" i="1"/>
  <c r="I13" i="1"/>
  <c r="H13" i="1"/>
  <c r="G13" i="1"/>
  <c r="F13" i="1"/>
  <c r="E13" i="1"/>
  <c r="C17" i="1"/>
  <c r="B13" i="1"/>
  <c r="C12" i="1"/>
  <c r="M12" i="1"/>
  <c r="L12" i="1"/>
  <c r="K12" i="1"/>
  <c r="J12" i="1"/>
  <c r="I12" i="1"/>
  <c r="H12" i="1"/>
  <c r="G12" i="1"/>
  <c r="F12" i="1"/>
  <c r="E12" i="1"/>
  <c r="D12" i="1"/>
  <c r="M17" i="1" l="1"/>
  <c r="L17" i="1"/>
  <c r="K17" i="1"/>
  <c r="J17" i="1"/>
  <c r="I17" i="1"/>
  <c r="H17" i="1"/>
  <c r="G17" i="1"/>
  <c r="F17" i="1"/>
  <c r="E17" i="1"/>
  <c r="D17" i="1"/>
  <c r="B17" i="1"/>
  <c r="C9" i="1" l="1"/>
  <c r="D9" i="1"/>
  <c r="E9" i="1"/>
  <c r="F9" i="1"/>
  <c r="G9" i="1"/>
  <c r="H9" i="1"/>
  <c r="I9" i="1"/>
  <c r="J9" i="1"/>
  <c r="K9" i="1"/>
  <c r="L9" i="1"/>
  <c r="M9" i="1"/>
  <c r="B9" i="1"/>
  <c r="B18" i="1" l="1"/>
  <c r="C2" i="1" s="1"/>
  <c r="C18" i="1" s="1"/>
  <c r="D2" i="1" s="1"/>
  <c r="D18" i="1" s="1"/>
  <c r="E2" i="1" s="1"/>
  <c r="E18" i="1" s="1"/>
  <c r="F2" i="1" s="1"/>
  <c r="F18" i="1" s="1"/>
  <c r="G2" i="1" s="1"/>
  <c r="G18" i="1" s="1"/>
  <c r="H2" i="1" s="1"/>
  <c r="H18" i="1" s="1"/>
  <c r="I2" i="1" s="1"/>
  <c r="I18" i="1" s="1"/>
  <c r="J2" i="1" s="1"/>
  <c r="J18" i="1" s="1"/>
  <c r="K2" i="1" s="1"/>
  <c r="K18" i="1" s="1"/>
  <c r="L2" i="1" s="1"/>
  <c r="L18" i="1" s="1"/>
  <c r="M2" i="1" s="1"/>
  <c r="M18" i="1" s="1"/>
</calcChain>
</file>

<file path=xl/sharedStrings.xml><?xml version="1.0" encoding="utf-8"?>
<sst xmlns="http://schemas.openxmlformats.org/spreadsheetml/2006/main" count="30" uniqueCount="30">
  <si>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</si>
  <si>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</si>
  <si>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</si>
  <si>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</si>
  <si>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</si>
  <si>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</si>
  <si>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</si>
  <si>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</si>
  <si>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</si>
  <si>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</si>
  <si>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</si>
  <si>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Oct</t>
  </si>
  <si>
    <t>Dec</t>
  </si>
  <si>
    <t>Summer campaign</t>
  </si>
  <si>
    <t>Paying back Dad</t>
  </si>
  <si>
    <t>Rent</t>
  </si>
  <si>
    <t>Opening balance</t>
  </si>
  <si>
    <t>Revenue</t>
  </si>
  <si>
    <t>Total income</t>
  </si>
  <si>
    <t>Startup costs</t>
  </si>
  <si>
    <t>Savings</t>
  </si>
  <si>
    <t>Bank Loan</t>
  </si>
  <si>
    <t>Dad loan</t>
  </si>
  <si>
    <t>Fixed costs</t>
  </si>
  <si>
    <t>Variable costs</t>
  </si>
  <si>
    <t>Total outgoings</t>
  </si>
  <si>
    <t>Closing balance</t>
  </si>
  <si>
    <t>Income</t>
  </si>
  <si>
    <t>Outgoings</t>
  </si>
  <si>
    <t>Van's MOT and Tax and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</si>
</sst>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£&quot;#,##0;[Red]\-&quot;£&quot;#,##0"/>
    <numFmt numFmtId="8" formatCode="&quot;£&quot;#,##0.00;[Red]\-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6" fontId="0" fillId="0" borderId="1" xfId="0" applyNumberFormat="1" applyBorder="1"/>
    <xf numFmtId="8" fontId="0" fillId="0" borderId="1" xfId="0" applyNumberFormat="1" applyBorder="1"/>
    <xf numFmtId="0" fontId="1" fillId="2" borderId="1" xfId="0" applyFont="1" applyFill="1" applyBorder="1"/>
    <xf numFmtId="0" fontId="1" fillId="3" borderId="2" xfId="0" applyFont="1" applyFill="1" applyBorder="1"/>
    <xf numFmtId="6" fontId="0" fillId="3" borderId="1" xfId="0" applyNumberFormat="1" applyFill="1" applyBorder="1"/>
    <xf numFmtId="0" fontId="1" fillId="3" borderId="1" xfId="0" applyFont="1" applyFill="1" applyBorder="1"/>
    <xf numFmtId="6" fontId="0" fillId="3" borderId="2" xfId="0" applyNumberForma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6" fontId="0" fillId="6" borderId="1" xfId="0" applyNumberFormat="1" applyFill="1" applyBorder="1"/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6" fontId="0" fillId="0" borderId="3" xfId="0" applyNumberFormat="1" applyFill="1" applyBorder="1" applyAlignment="1">
      <alignment horizontal="center"/>
    </xf>
    <xf numFmtId="6" fontId="0" fillId="0" borderId="4" xfId="0" applyNumberFormat="1" applyFill="1" applyBorder="1" applyAlignment="1">
      <alignment horizontal="center"/>
    </xf>
    <xf numFmtId="6" fontId="0" fillId="0" borderId="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zoomScale="70" zoomScaleNormal="70" workbookViewId="0">
      <selection activeCell="G22" sqref="G22"/>
    </sheetView>
  </sheetViews>
  <sheetFormatPr defaultRowHeight="15" x14ac:dyDescent="0.25"/>
  <cols>
    <col min="1" max="1" width="41.140625" bestFit="1" customWidth="1"/>
    <col min="6" max="6" width="9.140625" customWidth="1"/>
    <col min="12" max="12" width="11.140625" bestFit="1" customWidth="1"/>
  </cols>
  <sheetData>
    <row r="1" spans="1:13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11</v>
      </c>
      <c r="L1" s="10" t="s">
        <v>10</v>
      </c>
      <c r="M1" s="10" t="s">
        <v>12</v>
      </c>
    </row>
    <row r="2" spans="1:13" x14ac:dyDescent="0.25">
      <c r="A2" s="11" t="s">
        <v>16</v>
      </c>
      <c r="B2" s="12">
        <v>0</v>
      </c>
      <c r="C2" s="13">
        <f>B18</f>
        <v>243</v>
      </c>
      <c r="D2" s="13">
        <f t="shared" ref="D2:M2" si="0">C18</f>
        <v>871</v>
      </c>
      <c r="E2" s="13">
        <f t="shared" si="0"/>
        <v>1201</v>
      </c>
      <c r="F2" s="13">
        <f t="shared" si="0"/>
        <v>710</v>
      </c>
      <c r="G2" s="13">
        <f t="shared" si="0"/>
        <v>519</v>
      </c>
      <c r="H2" s="13">
        <f t="shared" si="0"/>
        <v>418</v>
      </c>
      <c r="I2" s="13">
        <f t="shared" si="0"/>
        <v>-165</v>
      </c>
      <c r="J2" s="13">
        <f t="shared" si="0"/>
        <v>110</v>
      </c>
      <c r="K2" s="13">
        <f t="shared" si="0"/>
        <v>319</v>
      </c>
      <c r="L2" s="13">
        <f t="shared" si="0"/>
        <v>528</v>
      </c>
      <c r="M2" s="13">
        <f t="shared" si="0"/>
        <v>543.5</v>
      </c>
    </row>
    <row r="3" spans="1:13" x14ac:dyDescent="0.25">
      <c r="A3" s="6" t="s">
        <v>27</v>
      </c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</row>
    <row r="4" spans="1:13" x14ac:dyDescent="0.25">
      <c r="A4" s="3" t="s">
        <v>17</v>
      </c>
      <c r="B4" s="1">
        <v>3600</v>
      </c>
      <c r="C4">
        <v>4350</v>
      </c>
      <c r="D4" s="1">
        <v>4125</v>
      </c>
      <c r="E4" s="1">
        <v>4400</v>
      </c>
      <c r="F4" s="1">
        <v>4400</v>
      </c>
      <c r="G4" s="1">
        <v>4400</v>
      </c>
      <c r="H4" s="1">
        <v>4950</v>
      </c>
      <c r="I4" s="1">
        <v>5500</v>
      </c>
      <c r="J4" s="1">
        <v>4400</v>
      </c>
      <c r="K4" s="1">
        <v>4400</v>
      </c>
      <c r="L4" s="2">
        <v>3987.5</v>
      </c>
      <c r="M4" s="1">
        <v>3575</v>
      </c>
    </row>
    <row r="5" spans="1:13" x14ac:dyDescent="0.25">
      <c r="A5" s="3" t="s">
        <v>15</v>
      </c>
      <c r="B5" s="1">
        <v>250</v>
      </c>
      <c r="C5" s="1">
        <v>250</v>
      </c>
      <c r="D5" s="1">
        <v>250</v>
      </c>
      <c r="E5" s="1">
        <v>250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 x14ac:dyDescent="0.25">
      <c r="A6" s="3" t="s">
        <v>20</v>
      </c>
      <c r="B6" s="1">
        <v>4000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3" t="s">
        <v>21</v>
      </c>
      <c r="B7" s="1">
        <v>5000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s="3" t="s">
        <v>22</v>
      </c>
      <c r="B8" s="1">
        <v>1900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6" t="s">
        <v>18</v>
      </c>
      <c r="B9" s="5">
        <f>SUM(B4:B8)</f>
        <v>14750</v>
      </c>
      <c r="C9" s="5">
        <f t="shared" ref="C9:M9" si="1">SUM(C4:C8)</f>
        <v>4600</v>
      </c>
      <c r="D9" s="5">
        <f>SUM(D4:D8)</f>
        <v>4375</v>
      </c>
      <c r="E9" s="5">
        <f t="shared" si="1"/>
        <v>4650</v>
      </c>
      <c r="F9" s="5">
        <f t="shared" si="1"/>
        <v>4400</v>
      </c>
      <c r="G9" s="5">
        <f t="shared" si="1"/>
        <v>4400</v>
      </c>
      <c r="H9" s="5">
        <f t="shared" si="1"/>
        <v>4950</v>
      </c>
      <c r="I9" s="5">
        <f t="shared" si="1"/>
        <v>5500</v>
      </c>
      <c r="J9" s="5">
        <f t="shared" si="1"/>
        <v>4400</v>
      </c>
      <c r="K9" s="5">
        <f t="shared" si="1"/>
        <v>4400</v>
      </c>
      <c r="L9" s="5">
        <f t="shared" si="1"/>
        <v>3987.5</v>
      </c>
      <c r="M9" s="5">
        <f t="shared" si="1"/>
        <v>3575</v>
      </c>
    </row>
    <row r="10" spans="1:13" x14ac:dyDescent="0.25">
      <c r="A10" s="6" t="s">
        <v>28</v>
      </c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9"/>
    </row>
    <row r="11" spans="1:13" x14ac:dyDescent="0.25">
      <c r="A11" s="8" t="s">
        <v>29</v>
      </c>
      <c r="B11" s="1">
        <v>0</v>
      </c>
      <c r="C11" s="1">
        <v>0</v>
      </c>
      <c r="D11" s="1">
        <v>0</v>
      </c>
      <c r="E11" s="1">
        <v>0</v>
      </c>
      <c r="F11" s="1">
        <v>300</v>
      </c>
      <c r="G11" s="1">
        <v>210</v>
      </c>
      <c r="H11" s="1">
        <v>0</v>
      </c>
      <c r="I11" s="1">
        <v>450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8" t="s">
        <v>23</v>
      </c>
      <c r="B12" s="1">
        <f>650+280+50+95+125+55+600</f>
        <v>1855</v>
      </c>
      <c r="C12" s="1">
        <f>650+280+50+95+125+55+600</f>
        <v>1855</v>
      </c>
      <c r="D12" s="1">
        <f>650+280+50+95+125+55+600</f>
        <v>1855</v>
      </c>
      <c r="E12" s="1">
        <f>650+280+50+95+125+55+600</f>
        <v>1855</v>
      </c>
      <c r="F12" s="1">
        <f>650+280+50+95+125+55+600</f>
        <v>1855</v>
      </c>
      <c r="G12" s="1">
        <f>650+280+50+95+125+55+600</f>
        <v>1855</v>
      </c>
      <c r="H12" s="1">
        <f>650+280+50+95+125+55+600</f>
        <v>1855</v>
      </c>
      <c r="I12" s="1">
        <f>650+280+50+95+125+55+600</f>
        <v>1855</v>
      </c>
      <c r="J12" s="1">
        <f>650+280+50+95+125+55+600</f>
        <v>1855</v>
      </c>
      <c r="K12" s="1">
        <f>650+280+50+95+125+55+600</f>
        <v>1855</v>
      </c>
      <c r="L12" s="1">
        <f>650+280+50+95+125+55+600</f>
        <v>1855</v>
      </c>
      <c r="M12" s="1">
        <f>650+280+50+95+125+55+600</f>
        <v>1855</v>
      </c>
    </row>
    <row r="13" spans="1:13" x14ac:dyDescent="0.25">
      <c r="A13" s="8" t="s">
        <v>24</v>
      </c>
      <c r="B13" s="1">
        <f>1200*1.46</f>
        <v>1752</v>
      </c>
      <c r="C13" s="1">
        <v>2117</v>
      </c>
      <c r="D13" s="1">
        <v>2190</v>
      </c>
      <c r="E13" s="1">
        <f>1600*1.46</f>
        <v>2336</v>
      </c>
      <c r="F13" s="1">
        <f>1600*1.46</f>
        <v>2336</v>
      </c>
      <c r="G13" s="1">
        <f>1600*1.46</f>
        <v>2336</v>
      </c>
      <c r="H13" s="1">
        <f>1800*1.46</f>
        <v>2628</v>
      </c>
      <c r="I13" s="1">
        <f>2000*1.46</f>
        <v>2920</v>
      </c>
      <c r="J13" s="1">
        <f>1600*1.46</f>
        <v>2336</v>
      </c>
      <c r="K13" s="1">
        <f>1600*1.46</f>
        <v>2336</v>
      </c>
      <c r="L13" s="1">
        <v>2117</v>
      </c>
      <c r="M13" s="1">
        <v>1898</v>
      </c>
    </row>
    <row r="14" spans="1:13" x14ac:dyDescent="0.25">
      <c r="A14" s="8" t="s">
        <v>14</v>
      </c>
      <c r="B14" s="1">
        <v>0</v>
      </c>
      <c r="C14" s="1">
        <v>0</v>
      </c>
      <c r="D14" s="1">
        <v>0</v>
      </c>
      <c r="E14" s="1">
        <v>950</v>
      </c>
      <c r="F14" s="1">
        <v>0</v>
      </c>
      <c r="G14" s="1">
        <v>0</v>
      </c>
      <c r="H14" s="1">
        <v>950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</row>
    <row r="15" spans="1:13" x14ac:dyDescent="0.25">
      <c r="A15" s="8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100</v>
      </c>
      <c r="G15" s="1">
        <v>100</v>
      </c>
      <c r="H15" s="1">
        <v>100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</row>
    <row r="16" spans="1:13" x14ac:dyDescent="0.25">
      <c r="A16" s="8" t="s">
        <v>19</v>
      </c>
      <c r="B16" s="1">
        <f>3500+1200+800+1000+400+4000</f>
        <v>10900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</row>
    <row r="17" spans="1:13" x14ac:dyDescent="0.25">
      <c r="A17" s="4" t="s">
        <v>25</v>
      </c>
      <c r="B17" s="7">
        <f>SUM(B11:B16)</f>
        <v>14507</v>
      </c>
      <c r="C17" s="7">
        <f>SUM(C11:C16)</f>
        <v>3972</v>
      </c>
      <c r="D17" s="7">
        <f t="shared" ref="C17:M17" si="2">SUM(D11:D16)</f>
        <v>4045</v>
      </c>
      <c r="E17" s="7">
        <f t="shared" si="2"/>
        <v>5141</v>
      </c>
      <c r="F17" s="7">
        <f t="shared" si="2"/>
        <v>4591</v>
      </c>
      <c r="G17" s="7">
        <f t="shared" si="2"/>
        <v>4501</v>
      </c>
      <c r="H17" s="7">
        <f t="shared" si="2"/>
        <v>5533</v>
      </c>
      <c r="I17" s="7">
        <f t="shared" si="2"/>
        <v>5225</v>
      </c>
      <c r="J17" s="7">
        <f t="shared" si="2"/>
        <v>4191</v>
      </c>
      <c r="K17" s="7">
        <f t="shared" si="2"/>
        <v>4191</v>
      </c>
      <c r="L17" s="7">
        <f t="shared" si="2"/>
        <v>3972</v>
      </c>
      <c r="M17" s="7">
        <f t="shared" si="2"/>
        <v>3753</v>
      </c>
    </row>
    <row r="18" spans="1:13" x14ac:dyDescent="0.25">
      <c r="A18" s="11" t="s">
        <v>26</v>
      </c>
      <c r="B18" s="13">
        <f>B2+B9-B17</f>
        <v>243</v>
      </c>
      <c r="C18" s="13">
        <f t="shared" ref="C18:M18" si="3">C2+C9-C17</f>
        <v>871</v>
      </c>
      <c r="D18" s="13">
        <f t="shared" si="3"/>
        <v>1201</v>
      </c>
      <c r="E18" s="13">
        <f t="shared" si="3"/>
        <v>710</v>
      </c>
      <c r="F18" s="13">
        <f t="shared" si="3"/>
        <v>519</v>
      </c>
      <c r="G18" s="13">
        <f t="shared" si="3"/>
        <v>418</v>
      </c>
      <c r="H18" s="13">
        <f t="shared" si="3"/>
        <v>-165</v>
      </c>
      <c r="I18" s="13">
        <f t="shared" si="3"/>
        <v>110</v>
      </c>
      <c r="J18" s="13">
        <f t="shared" si="3"/>
        <v>319</v>
      </c>
      <c r="K18" s="13">
        <f t="shared" si="3"/>
        <v>528</v>
      </c>
      <c r="L18" s="13">
        <f t="shared" si="3"/>
        <v>543.5</v>
      </c>
      <c r="M18" s="13">
        <f t="shared" si="3"/>
        <v>365.5</v>
      </c>
    </row>
  </sheetData>
  <mergeCells count="2">
    <mergeCell ref="B3:M3"/>
    <mergeCell ref="B10:M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Ormiston Venture Academy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087.kent</dc:creator>
  <cp:lastModifiedBy>087.burgess</cp:lastModifiedBy>
  <dcterms:created xsi:type="dcterms:W3CDTF">2013-04-22T10:29:12Z</dcterms:created>
  <dcterms:modified xsi:type="dcterms:W3CDTF">2013-04-25T08:42:33Z</dcterms:modified>
</cp:coreProperties>
</file>