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0" yWindow="0" windowWidth="20730" windowHeight="11760" tabRatio="500"/>
  </bookViews>
  <sheets>
    <sheet name="Taxonomic list" sheetId="1" r:id="rId1"/>
    <sheet name="Abundance" sheetId="4" r:id="rId2"/>
    <sheet name="Geo units per bin" sheetId="5" r:id="rId3"/>
  </sheets>
  <definedNames>
    <definedName name="_xlnm._FilterDatabase" localSheetId="0" hidden="1">'Taxonomic list'!$A$1:$O$113</definedName>
  </definedNames>
  <calcPr calcId="125725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4"/>
  <c r="B57"/>
  <c r="C57"/>
  <c r="D57"/>
  <c r="A57"/>
  <c r="H108" i="1"/>
  <c r="H21"/>
  <c r="H55"/>
  <c r="H95"/>
  <c r="H93"/>
  <c r="H94"/>
  <c r="H90"/>
  <c r="H65"/>
  <c r="H30"/>
  <c r="H97"/>
  <c r="H91"/>
  <c r="H79"/>
  <c r="H80"/>
  <c r="H3"/>
  <c r="H4"/>
  <c r="H5"/>
  <c r="H6"/>
  <c r="H7"/>
  <c r="H8"/>
  <c r="H9"/>
  <c r="H10"/>
  <c r="H11"/>
  <c r="H12"/>
  <c r="H13"/>
  <c r="H14"/>
  <c r="H15"/>
  <c r="H16"/>
  <c r="H17"/>
  <c r="H18"/>
  <c r="H19"/>
  <c r="H20"/>
  <c r="H22"/>
  <c r="H23"/>
  <c r="H24"/>
  <c r="H25"/>
  <c r="H26"/>
  <c r="H27"/>
  <c r="H28"/>
  <c r="H29"/>
  <c r="H31"/>
  <c r="H32"/>
  <c r="H33"/>
  <c r="H34"/>
  <c r="H35"/>
  <c r="H36"/>
  <c r="H37"/>
  <c r="H38"/>
  <c r="H39"/>
  <c r="H40"/>
  <c r="H41"/>
  <c r="H42"/>
  <c r="H43"/>
  <c r="H44"/>
  <c r="H45"/>
  <c r="H83"/>
  <c r="H46"/>
  <c r="H47"/>
  <c r="H48"/>
  <c r="H49"/>
  <c r="H50"/>
  <c r="H51"/>
  <c r="H52"/>
  <c r="H53"/>
  <c r="H54"/>
  <c r="H56"/>
  <c r="H57"/>
  <c r="H58"/>
  <c r="H59"/>
  <c r="H60"/>
  <c r="H61"/>
  <c r="H62"/>
  <c r="H63"/>
  <c r="H64"/>
  <c r="H66"/>
  <c r="H67"/>
  <c r="H68"/>
  <c r="H69"/>
  <c r="H70"/>
  <c r="H71"/>
  <c r="H72"/>
  <c r="H73"/>
  <c r="H74"/>
  <c r="H75"/>
  <c r="H76"/>
  <c r="H77"/>
  <c r="H78"/>
  <c r="H81"/>
  <c r="H82"/>
  <c r="H84"/>
  <c r="H85"/>
  <c r="H86"/>
  <c r="H87"/>
  <c r="H88"/>
  <c r="H89"/>
  <c r="H92"/>
  <c r="H96"/>
  <c r="H98"/>
  <c r="H99"/>
  <c r="H100"/>
  <c r="H101"/>
  <c r="H102"/>
  <c r="H103"/>
  <c r="H104"/>
  <c r="H105"/>
  <c r="H106"/>
  <c r="H107"/>
  <c r="H110"/>
  <c r="H112"/>
  <c r="H2"/>
</calcChain>
</file>

<file path=xl/sharedStrings.xml><?xml version="1.0" encoding="utf-8"?>
<sst xmlns="http://schemas.openxmlformats.org/spreadsheetml/2006/main" count="931" uniqueCount="360">
  <si>
    <t>Qianosuchus mixtus</t>
  </si>
  <si>
    <t>Guanling Formation</t>
  </si>
  <si>
    <t>China</t>
  </si>
  <si>
    <t xml:space="preserve">early Anisian </t>
  </si>
  <si>
    <t>middle Pelsonian; Pelsonian interpolated to 245–246Ma according to Gradstein et al. 2012</t>
  </si>
  <si>
    <t>Pseudosuchia</t>
  </si>
  <si>
    <t>Poposauroidea</t>
  </si>
  <si>
    <t>Arizonasaurus babbitti</t>
  </si>
  <si>
    <t>USA</t>
  </si>
  <si>
    <t>Aegean-Bithynian</t>
  </si>
  <si>
    <t>Ctenosauriscus koeneni</t>
  </si>
  <si>
    <t>Solling Formation</t>
  </si>
  <si>
    <t>Germany</t>
  </si>
  <si>
    <t>Spathian</t>
  </si>
  <si>
    <t>Xilousuchus sapingensis</t>
  </si>
  <si>
    <t>Vytshegdosuchus zbeshartensis</t>
  </si>
  <si>
    <t>Yarenskian Gorizont</t>
  </si>
  <si>
    <t>Russia</t>
  </si>
  <si>
    <t>Unnamed poposauroid ('Waldhaus taxon')</t>
  </si>
  <si>
    <t>Röt Formation</t>
  </si>
  <si>
    <t>Hypselorhachis mirabilis</t>
  </si>
  <si>
    <t>Tanzania</t>
  </si>
  <si>
    <t>late Anisian</t>
  </si>
  <si>
    <t>Bromsgroveia walkeri</t>
  </si>
  <si>
    <t>Bromsgrove Sandstone Formation</t>
  </si>
  <si>
    <t>UK</t>
  </si>
  <si>
    <t>Anisian</t>
  </si>
  <si>
    <t>Lotosaurus adentus</t>
  </si>
  <si>
    <t>Xinlingzhen Formation</t>
  </si>
  <si>
    <t>Lutungutali sitwensis</t>
  </si>
  <si>
    <t>Ntawere Formation</t>
  </si>
  <si>
    <t>Zambia</t>
  </si>
  <si>
    <t>Dinosauromorpha</t>
  </si>
  <si>
    <t>Asilisaurus kongwe</t>
  </si>
  <si>
    <t>Nyasasaurus parringtoni</t>
  </si>
  <si>
    <t>Euparkeria capensis</t>
  </si>
  <si>
    <t>South Africa</t>
  </si>
  <si>
    <t>Archosauriformes</t>
  </si>
  <si>
    <t>Dorosuchus neoetus</t>
  </si>
  <si>
    <t>Donguz Gorizont</t>
  </si>
  <si>
    <t>Turfanosuchus dabanensis</t>
  </si>
  <si>
    <t>lower Kelamayi Formation</t>
  </si>
  <si>
    <t>Osmolskina czatkowicensis</t>
  </si>
  <si>
    <t>Czatkowice locality</t>
  </si>
  <si>
    <t>Poland</t>
  </si>
  <si>
    <t>Olenekian</t>
  </si>
  <si>
    <t>Halazhaisuchus qiaoensis</t>
  </si>
  <si>
    <t>lower Ermaying Formation</t>
  </si>
  <si>
    <t>Dongusuchus efremovi</t>
  </si>
  <si>
    <t>Asperoris mnyama</t>
  </si>
  <si>
    <t>Stagonosuchus nyassicus</t>
  </si>
  <si>
    <t>Nundasuchus songeaensis</t>
  </si>
  <si>
    <t>Parringtonia gracilis</t>
  </si>
  <si>
    <t>Eorasaurus olsoni</t>
  </si>
  <si>
    <t>late Capitanian-Wuchiapingian</t>
  </si>
  <si>
    <t>Aenigmastropheus parringtoni</t>
  </si>
  <si>
    <t>Usili Formation</t>
  </si>
  <si>
    <t>middle-late Wuchiapingian</t>
  </si>
  <si>
    <t>Archosauromorpha</t>
  </si>
  <si>
    <t>Yes</t>
  </si>
  <si>
    <t>Protorosaurus speneri</t>
  </si>
  <si>
    <t>Kupferschiefer</t>
  </si>
  <si>
    <t>Germany, UK</t>
  </si>
  <si>
    <t>middle Wuchiapingian</t>
  </si>
  <si>
    <t>Archosaurus rossicus</t>
  </si>
  <si>
    <t>Vyatskian Gorizont</t>
  </si>
  <si>
    <t>Changsinghian</t>
  </si>
  <si>
    <t>Induan</t>
  </si>
  <si>
    <t>Noteosuchus colletti</t>
  </si>
  <si>
    <t>Katberg Formation</t>
  </si>
  <si>
    <t>Rhynchosauria</t>
  </si>
  <si>
    <t>Prolacertoides jimusarensis</t>
  </si>
  <si>
    <t>Jiucaiyuan Formation</t>
  </si>
  <si>
    <t>Prolacerta broomi</t>
  </si>
  <si>
    <t>Induan-early Olenekian</t>
  </si>
  <si>
    <t>Chasmatosaurus' yuani</t>
  </si>
  <si>
    <t>Proterosuchidae</t>
  </si>
  <si>
    <t>No</t>
  </si>
  <si>
    <t>Tasmaniosaurus triassicus</t>
  </si>
  <si>
    <t>Knocklofty Formation</t>
  </si>
  <si>
    <t>Australia</t>
  </si>
  <si>
    <t>Kalisuchus rewanensis</t>
  </si>
  <si>
    <t>Arcadia Formation</t>
  </si>
  <si>
    <t>Vonhuenia fredericki</t>
  </si>
  <si>
    <t>Vokhmian Gorizont</t>
  </si>
  <si>
    <t>Chasmatosuchus magnus</t>
  </si>
  <si>
    <t>late Olenekian</t>
  </si>
  <si>
    <t>"Chasmatosuchus" vjushkovi</t>
  </si>
  <si>
    <t>Proterosuchus fergusi</t>
  </si>
  <si>
    <t>Proterosuchus goweri</t>
  </si>
  <si>
    <t>Proterosuchus alexanderi</t>
  </si>
  <si>
    <t>Koilamasuchus gonzalezdiazi</t>
  </si>
  <si>
    <t>Ladinian-early Carnian</t>
  </si>
  <si>
    <t>Argentina</t>
  </si>
  <si>
    <t>Panchet Formation</t>
  </si>
  <si>
    <t>India</t>
  </si>
  <si>
    <t>Jesairosaurus lehmani</t>
  </si>
  <si>
    <t>Lower Zarzaïtine Formation</t>
  </si>
  <si>
    <t>Algeria</t>
  </si>
  <si>
    <t>late Olenekian-Anisian</t>
  </si>
  <si>
    <t>Boreopricea funerea</t>
  </si>
  <si>
    <t>Charkabozh Formation</t>
  </si>
  <si>
    <t>Garjainia prima</t>
  </si>
  <si>
    <t>Erythrosuchidae</t>
  </si>
  <si>
    <t>Chasmatosuchus rossicus</t>
  </si>
  <si>
    <t>Rybinskian Gorizont</t>
  </si>
  <si>
    <t>early Olenekian</t>
  </si>
  <si>
    <t>Garjainia madiba</t>
  </si>
  <si>
    <t>Burgersdorp Formation</t>
  </si>
  <si>
    <t>Fugusuchus hejiapanensis</t>
  </si>
  <si>
    <t>Heshanggou Formation</t>
  </si>
  <si>
    <t>late Olenekian-early Anisian</t>
  </si>
  <si>
    <t>Amotosaurus rotfeldensis</t>
  </si>
  <si>
    <t>Tanystropheidae</t>
  </si>
  <si>
    <t>Pamelaria dolichotrachela</t>
  </si>
  <si>
    <t>Yerrapalli Formation</t>
  </si>
  <si>
    <t>Mesosuchus browni</t>
  </si>
  <si>
    <t>early Anisian</t>
  </si>
  <si>
    <t>Howesia browni</t>
  </si>
  <si>
    <t>Eohyosaurus wolvaardti</t>
  </si>
  <si>
    <t>Rhynchosaurus articeps</t>
  </si>
  <si>
    <t>Tarporley Siltstone</t>
  </si>
  <si>
    <t>Bentonyx sidensis</t>
  </si>
  <si>
    <t>Otter Sandstone</t>
  </si>
  <si>
    <t>Fodonyx spenceri</t>
  </si>
  <si>
    <t>Stenaulorhynchus stockleyi</t>
  </si>
  <si>
    <t>Mesodapedon kuttyi</t>
  </si>
  <si>
    <t>Ladinian</t>
  </si>
  <si>
    <t>Guchengosuchus shiguaiensis</t>
  </si>
  <si>
    <t>Shansisuchus shansisuchus</t>
  </si>
  <si>
    <t>Shansisuchus kuyeheensis</t>
  </si>
  <si>
    <t>upper Ermaying Formation</t>
  </si>
  <si>
    <t>Yarasuchus deccanensis</t>
  </si>
  <si>
    <t>Uralosaurus magnus</t>
  </si>
  <si>
    <t>Macrocnemus bassanii</t>
  </si>
  <si>
    <t>Besano Formation</t>
  </si>
  <si>
    <t>Italy, Switzerland</t>
  </si>
  <si>
    <t>late Anisian-Ladinian</t>
  </si>
  <si>
    <t>Tanystropheus longobardicus</t>
  </si>
  <si>
    <t>Youngosuchus sinensis</t>
  </si>
  <si>
    <t>Yonghesuchus sangbiensis</t>
  </si>
  <si>
    <t>Ladinian-Carnian</t>
  </si>
  <si>
    <t>Erythrosuchus africanus</t>
  </si>
  <si>
    <t>Sarmatosuchus otschevi</t>
  </si>
  <si>
    <t>Brazil</t>
  </si>
  <si>
    <t>Doswelliidae</t>
  </si>
  <si>
    <t>Tarjadia ruthae</t>
  </si>
  <si>
    <t>Chalishevia cothurnata</t>
  </si>
  <si>
    <t>Bukobay Formation</t>
  </si>
  <si>
    <t>Jaxtasuchus salomoni</t>
  </si>
  <si>
    <t>Erfurt Formation</t>
  </si>
  <si>
    <t>Batrachosuchus kupferzellensis</t>
  </si>
  <si>
    <t>Azendohsaurus madagaskarensis</t>
  </si>
  <si>
    <t>Isalo II or Makay Formation</t>
  </si>
  <si>
    <t>Madagascar</t>
  </si>
  <si>
    <t>Kadimakara australiensis</t>
  </si>
  <si>
    <t>late Olenekian–early Anisian</t>
  </si>
  <si>
    <t xml:space="preserve">late Olenekian-early Anisian </t>
  </si>
  <si>
    <t>Ticinosuchus ferox</t>
  </si>
  <si>
    <t>"Mandasuchus tanyauchen"</t>
  </si>
  <si>
    <t>Lipovskaya Gorizont</t>
  </si>
  <si>
    <t>Augustaburiania vatagini</t>
  </si>
  <si>
    <t>Dinocephalosaurus orientalis</t>
  </si>
  <si>
    <t>Protanystropheus antiquus</t>
  </si>
  <si>
    <t>lower Muschelkalk</t>
  </si>
  <si>
    <t>Germany, Poland, Austria, Netherlands</t>
  </si>
  <si>
    <t>Bystrowisuchus flerovi</t>
  </si>
  <si>
    <t>Macrocnemus fuyuanensis</t>
  </si>
  <si>
    <t>Falang Formation</t>
  </si>
  <si>
    <t>late Ladinian-early Carnian</t>
  </si>
  <si>
    <t>Trachelosaurus fischeri</t>
  </si>
  <si>
    <t>upper Middle Buntsandstein</t>
  </si>
  <si>
    <t>Switzerland</t>
  </si>
  <si>
    <t>Euparkeriidae</t>
  </si>
  <si>
    <t>Name</t>
  </si>
  <si>
    <t>Notes</t>
  </si>
  <si>
    <t>Formation</t>
  </si>
  <si>
    <t>Country</t>
  </si>
  <si>
    <t>Stage</t>
  </si>
  <si>
    <t>Substage</t>
  </si>
  <si>
    <t>Taxon 1</t>
  </si>
  <si>
    <t>Taxon 2</t>
  </si>
  <si>
    <t>North Dvina Gorizont</t>
  </si>
  <si>
    <t>Ammorhynchus navajoi</t>
  </si>
  <si>
    <t>Allokotosauria</t>
  </si>
  <si>
    <t>Moenkopi Formation, Holbrook Member</t>
  </si>
  <si>
    <t>Lystrosaurus AZ</t>
  </si>
  <si>
    <t xml:space="preserve">Heshanggou Formation </t>
  </si>
  <si>
    <t>lower vertebrate assemblage</t>
  </si>
  <si>
    <t>Cynognathus AZ, Subzone B</t>
  </si>
  <si>
    <t>(=Jaikosuchus magnus, =Gamosaurus lozovskii)</t>
  </si>
  <si>
    <t>Otter Sandstone suchian</t>
  </si>
  <si>
    <t>Diandongosuchus fuyuanensis</t>
  </si>
  <si>
    <t>Listed as Induan as it is from "the very base of the Lystrosaurus zone" according to Kitching in Carroll (1976)</t>
  </si>
  <si>
    <t>Macrocnemus obristi</t>
  </si>
  <si>
    <t>Prosanto Formation</t>
  </si>
  <si>
    <t>Besano Formation/Meride Formation</t>
  </si>
  <si>
    <t>late Anisian-early Ladinian</t>
  </si>
  <si>
    <t>early Ladinian</t>
  </si>
  <si>
    <t>Tanystropheus haasi</t>
  </si>
  <si>
    <t>Muschelkalk</t>
  </si>
  <si>
    <t>Israel</t>
  </si>
  <si>
    <t>Italy, Switzerland, Germany</t>
  </si>
  <si>
    <t>Besano Formation/Meride Formation/Upper Muschelkalk</t>
  </si>
  <si>
    <t>Pelsonian</t>
  </si>
  <si>
    <t>late early Anisian</t>
  </si>
  <si>
    <t>Katberg Formation/lower Fremouw Formation</t>
  </si>
  <si>
    <t>South Africa, Antarctica</t>
  </si>
  <si>
    <t>(=Tanystropheus meridensis; = Tanystropheus biharicus; ?=Tanystropheus conspicuus)</t>
  </si>
  <si>
    <t>Isalorhynchus genovefae</t>
  </si>
  <si>
    <t>Langeronyx brodiei</t>
  </si>
  <si>
    <t>Fuyuansaurus acutirostris</t>
  </si>
  <si>
    <t>late Ladinian</t>
  </si>
  <si>
    <t>Unnamed poposauroid ('Moenkopi poposauroid')</t>
  </si>
  <si>
    <t>Pinheiros-Chiniquá Sequence</t>
  </si>
  <si>
    <t>Tropidosuchus romeri</t>
  </si>
  <si>
    <t>early Carnian</t>
  </si>
  <si>
    <t>Proterochampsidae</t>
  </si>
  <si>
    <t>Gualosuchus reigi</t>
  </si>
  <si>
    <t>Chanareusuchus bonapartei</t>
  </si>
  <si>
    <t>Archeopelta arborensis</t>
  </si>
  <si>
    <t>Lagerpeton chanarensis</t>
  </si>
  <si>
    <t>Marasuchus lilloensis</t>
  </si>
  <si>
    <t>Lewisuchus admixtus</t>
  </si>
  <si>
    <t>Prestosuchus chiniquensis</t>
  </si>
  <si>
    <t>Gracilisuchus stipanicicorum</t>
  </si>
  <si>
    <t>Decuriasuchus quartacolonia</t>
  </si>
  <si>
    <t>Dagasuchus santacruzensis</t>
  </si>
  <si>
    <t>Santa Cruz Sequence</t>
  </si>
  <si>
    <t>Luperosuchus fractus</t>
  </si>
  <si>
    <t>Spondylosoma absconditum</t>
  </si>
  <si>
    <t>Gracilisuchidae</t>
  </si>
  <si>
    <t>Loricata</t>
  </si>
  <si>
    <t>Minimum number of individuals</t>
  </si>
  <si>
    <t>Reference</t>
  </si>
  <si>
    <t>Ezcurra et al. 2014</t>
  </si>
  <si>
    <t>Sennikov 1997</t>
  </si>
  <si>
    <t>Caroll 1976</t>
  </si>
  <si>
    <t>Butler et al. 2014</t>
  </si>
  <si>
    <t>Ezcurra et al. 2016</t>
  </si>
  <si>
    <t>Gottmann-Quesada and Sander 2009</t>
  </si>
  <si>
    <t>Dilkes 1998</t>
  </si>
  <si>
    <t>Dilkes 1995</t>
  </si>
  <si>
    <t>Benton 1990</t>
  </si>
  <si>
    <t>Langer et al. 2010</t>
  </si>
  <si>
    <t>Benton 1983</t>
  </si>
  <si>
    <t>Chatterjee 1980</t>
  </si>
  <si>
    <t>Fraser and Furrer 2013</t>
  </si>
  <si>
    <t>Nesbitt and Whatley 2004</t>
  </si>
  <si>
    <t>Fraser et al. 2013</t>
  </si>
  <si>
    <t>Young 1973</t>
  </si>
  <si>
    <t>Nesbitt et al. 2015</t>
  </si>
  <si>
    <t>Quebrada de Los Fósiles Formation</t>
  </si>
  <si>
    <t>Li et al. 2007; Jiang et al. 2011</t>
  </si>
  <si>
    <t>Rieppel 1989</t>
  </si>
  <si>
    <t>Desojo et al. (2011)</t>
  </si>
  <si>
    <t>Nesbitt et al. (2013)</t>
  </si>
  <si>
    <t>Schoch &amp; Sues (2013)</t>
  </si>
  <si>
    <t>Sookias &amp; Butler (2013)</t>
  </si>
  <si>
    <t>Sookias et al. (2014a)</t>
  </si>
  <si>
    <t>Sookias et al. (2014b)</t>
  </si>
  <si>
    <t>Gower &amp; Sennikov (1997)</t>
  </si>
  <si>
    <t>Cheng (1980)</t>
  </si>
  <si>
    <t>Modesto &amp; Botha-Brink (2008)</t>
  </si>
  <si>
    <t>Young (1936, 1963, 1978)</t>
  </si>
  <si>
    <t>Gower &amp; Sennikov (2000)</t>
  </si>
  <si>
    <t>Peng (1991)</t>
  </si>
  <si>
    <t>Butler et al. (2011)</t>
  </si>
  <si>
    <t>Li et al. (2012)</t>
  </si>
  <si>
    <t>Butler et al. (2009)</t>
  </si>
  <si>
    <t>Butler et al. (2014)</t>
  </si>
  <si>
    <t>Nesbitt et al. (2014)</t>
  </si>
  <si>
    <t>Ezcurra et al. (2010)</t>
  </si>
  <si>
    <t>Young (1973)</t>
  </si>
  <si>
    <t>Benton (2011)</t>
  </si>
  <si>
    <t>Ezcurra (2016)</t>
  </si>
  <si>
    <t>Ezcurra &amp; Butler (pers. obs.)</t>
  </si>
  <si>
    <t>Peecook et al. (2013)</t>
  </si>
  <si>
    <t>Huene (1942)</t>
  </si>
  <si>
    <t>Lacerda et al. (2015)</t>
  </si>
  <si>
    <t>Franca et al. (2011)</t>
  </si>
  <si>
    <t>Lacerda et al. (2016); Ezcurra (pers. obs.)</t>
  </si>
  <si>
    <t>Romer (1971); Ezcurra (pers. obs.)</t>
  </si>
  <si>
    <t>Ezcurra (pers. obs.)</t>
  </si>
  <si>
    <t>Ezcurra (2016); Ezcurra (pers. obs.)</t>
  </si>
  <si>
    <t>Bartholomai (1979)</t>
  </si>
  <si>
    <t>Tatarinov (1978)</t>
  </si>
  <si>
    <t>Jalil (1997)</t>
  </si>
  <si>
    <t>Ezcurra (2014)</t>
  </si>
  <si>
    <t>Ezcurra &amp; Butler (2015)</t>
  </si>
  <si>
    <t>Broili &amp; Fischer (1916)</t>
  </si>
  <si>
    <t>Rieppel (2001)</t>
  </si>
  <si>
    <t>Rieppel et al. (2008)</t>
  </si>
  <si>
    <t>Sennikov (2011)</t>
  </si>
  <si>
    <t>Niedzwiedzki et al. (2016)</t>
  </si>
  <si>
    <t>Wild (1974); Nosotti (2007)</t>
  </si>
  <si>
    <t>Gower (2003)</t>
  </si>
  <si>
    <t>Gower et al. (2014)</t>
  </si>
  <si>
    <t>Huene (1960); Gower &amp; Sennikov (2000)</t>
  </si>
  <si>
    <t>Whatley (2005)</t>
  </si>
  <si>
    <t>Ezcurra et al. (2014)</t>
  </si>
  <si>
    <t>Nesbitt (pers. comm.)</t>
  </si>
  <si>
    <t>Time bin</t>
  </si>
  <si>
    <t>2,3</t>
  </si>
  <si>
    <t>3,4</t>
  </si>
  <si>
    <t>Panchet proterosuchid</t>
  </si>
  <si>
    <t>Teyujagua paradoxa</t>
  </si>
  <si>
    <t>Sanda do Cabral Formation</t>
  </si>
  <si>
    <t>Procolophon AZ</t>
  </si>
  <si>
    <t>Pinheiro et al. (2016)</t>
  </si>
  <si>
    <t>Schultz et al. (2015)</t>
  </si>
  <si>
    <t>Absolute ages max</t>
  </si>
  <si>
    <t>Absolute ages min</t>
  </si>
  <si>
    <t>Absolute Ages mean</t>
  </si>
  <si>
    <t>Based on radioisotopic date</t>
  </si>
  <si>
    <t>Pectodens zhenyuensis</t>
  </si>
  <si>
    <t>Guanling Formation, Member II</t>
  </si>
  <si>
    <t>Li et al. 2017</t>
  </si>
  <si>
    <t>Shringasaurus indicus</t>
  </si>
  <si>
    <t>Sengupta et al. (in review)</t>
  </si>
  <si>
    <t>Teleocrater rhadinus</t>
  </si>
  <si>
    <t>Brasinorhynchus mariantensis</t>
  </si>
  <si>
    <t>Chañares rhynchosaur</t>
  </si>
  <si>
    <t>Chañares Formation (lowermost levels)</t>
  </si>
  <si>
    <t>late Ladinian-earliest Carnian</t>
  </si>
  <si>
    <t>NMQR 3570</t>
  </si>
  <si>
    <t>Young (1964); Wang et al. (2013); Liu and Sullivan (2017)</t>
  </si>
  <si>
    <t>Anisian 48, Ladinian 1</t>
  </si>
  <si>
    <t>Litorosuchus somnii</t>
  </si>
  <si>
    <t>Falang Formation, Zhuganpo Member</t>
  </si>
  <si>
    <t>Li et al. (2016)</t>
  </si>
  <si>
    <t>ca. 9</t>
  </si>
  <si>
    <t>The minimum number of individuals was estimated dividing by two the number of tibiae</t>
  </si>
  <si>
    <t>Borsuk−Białynicka &amp; Sennikov (2009)</t>
  </si>
  <si>
    <t>Nesbitt et al. (2017)</t>
  </si>
  <si>
    <t>Avemetatarsalia</t>
  </si>
  <si>
    <t>Aphanosauria</t>
  </si>
  <si>
    <t>Erpetosuchidae</t>
  </si>
  <si>
    <t>Chañares Formation (upper levels)</t>
  </si>
  <si>
    <t>Dyoplax arenaceus</t>
  </si>
  <si>
    <t>Stuttgart Formation (upper part of the Schilfsandstein)</t>
  </si>
  <si>
    <t>Fraas (1867)</t>
  </si>
  <si>
    <t>Phytosauria</t>
  </si>
  <si>
    <t>Falang Formation (Zhuganpo Member)</t>
  </si>
  <si>
    <t>Manda Beds (middle to upper Lifua Member)</t>
  </si>
  <si>
    <t>Manda Beds (lower Lifua Member)</t>
  </si>
  <si>
    <t>Manda Beds (Lifua Member)</t>
  </si>
  <si>
    <t>Tongchuan Formation (Member II)</t>
  </si>
  <si>
    <t>Nesbitt et al. (in press)</t>
  </si>
  <si>
    <t>Denwa Formation (upper member)</t>
  </si>
  <si>
    <t>Moenkopi Formation (Holbrook and Anton Chico members)</t>
  </si>
  <si>
    <t>Sennikov (2012)</t>
  </si>
  <si>
    <t>(=Pseudolagosuchus major)</t>
  </si>
  <si>
    <t>Nesbitt et al. (2013b)</t>
  </si>
  <si>
    <t>at least 1</t>
  </si>
  <si>
    <t xml:space="preserve">Ladinian-early Carnian </t>
  </si>
  <si>
    <t>Archosauromorph-bearing formations</t>
  </si>
  <si>
    <t>middle-late Permian</t>
  </si>
  <si>
    <t>upper Ermaying Formation and probably Tongchuan Formation, Member I</t>
  </si>
  <si>
    <t>Anisian to probably early Ladinian</t>
  </si>
</sst>
</file>

<file path=xl/styles.xml><?xml version="1.0" encoding="utf-8"?>
<styleSheet xmlns="http://schemas.openxmlformats.org/spreadsheetml/2006/main">
  <numFmts count="1">
    <numFmt numFmtId="164" formatCode="0.000000"/>
  </numFmts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3366FF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164" fontId="0" fillId="0" borderId="0" xfId="0" applyNumberFormat="1"/>
    <xf numFmtId="1" fontId="0" fillId="0" borderId="0" xfId="0" applyNumberFormat="1"/>
    <xf numFmtId="0" fontId="7" fillId="2" borderId="0" xfId="0" applyFont="1" applyFill="1"/>
    <xf numFmtId="0" fontId="3" fillId="2" borderId="0" xfId="0" applyFont="1" applyFill="1"/>
    <xf numFmtId="2" fontId="6" fillId="0" borderId="0" xfId="0" applyNumberFormat="1" applyFont="1" applyFill="1"/>
    <xf numFmtId="2" fontId="0" fillId="0" borderId="0" xfId="0" applyNumberFormat="1" applyFill="1"/>
    <xf numFmtId="2" fontId="8" fillId="0" borderId="0" xfId="0" applyNumberFormat="1" applyFont="1" applyFill="1"/>
    <xf numFmtId="0" fontId="8" fillId="0" borderId="0" xfId="0" quotePrefix="1" applyFont="1" applyFill="1"/>
    <xf numFmtId="0" fontId="6" fillId="0" borderId="0" xfId="0" quotePrefix="1" applyFont="1" applyFill="1"/>
    <xf numFmtId="0" fontId="8" fillId="0" borderId="0" xfId="0" applyFont="1" applyFill="1"/>
  </cellXfs>
  <cellStyles count="29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3"/>
  <sheetViews>
    <sheetView tabSelected="1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A83" sqref="A83"/>
    </sheetView>
  </sheetViews>
  <sheetFormatPr baseColWidth="10" defaultColWidth="11" defaultRowHeight="15.75"/>
  <cols>
    <col min="1" max="1" width="45.125" style="1" customWidth="1"/>
    <col min="2" max="2" width="25.125" style="1" customWidth="1"/>
    <col min="3" max="3" width="49" style="1" bestFit="1" customWidth="1"/>
    <col min="4" max="4" width="33" style="1" bestFit="1" customWidth="1"/>
    <col min="5" max="5" width="28.75" style="1" bestFit="1" customWidth="1"/>
    <col min="6" max="6" width="18.875" style="1" bestFit="1" customWidth="1"/>
    <col min="7" max="7" width="18.625" style="1" bestFit="1" customWidth="1"/>
    <col min="8" max="8" width="20.5" style="1" bestFit="1" customWidth="1"/>
    <col min="9" max="9" width="15.375" style="1" customWidth="1"/>
    <col min="10" max="11" width="11" style="1"/>
    <col min="12" max="12" width="17" style="1" bestFit="1" customWidth="1"/>
    <col min="13" max="13" width="17.125" style="1" bestFit="1" customWidth="1"/>
    <col min="14" max="14" width="14.625" style="1" customWidth="1"/>
    <col min="15" max="15" width="11" style="1"/>
    <col min="16" max="16" width="20" style="1" customWidth="1"/>
    <col min="17" max="17" width="31.5" style="1" bestFit="1" customWidth="1"/>
    <col min="18" max="16384" width="11" style="1"/>
  </cols>
  <sheetData>
    <row r="1" spans="1:17" s="8" customFormat="1">
      <c r="A1" s="7" t="s">
        <v>174</v>
      </c>
      <c r="B1" s="7" t="s">
        <v>175</v>
      </c>
      <c r="C1" s="7" t="s">
        <v>176</v>
      </c>
      <c r="D1" s="7" t="s">
        <v>177</v>
      </c>
      <c r="E1" s="7" t="s">
        <v>178</v>
      </c>
      <c r="F1" s="7" t="s">
        <v>311</v>
      </c>
      <c r="G1" s="7" t="s">
        <v>312</v>
      </c>
      <c r="H1" s="8" t="s">
        <v>313</v>
      </c>
      <c r="I1" s="8" t="s">
        <v>314</v>
      </c>
      <c r="J1" s="7" t="s">
        <v>179</v>
      </c>
      <c r="K1" s="7" t="s">
        <v>175</v>
      </c>
      <c r="L1" s="7" t="s">
        <v>180</v>
      </c>
      <c r="M1" s="7" t="s">
        <v>181</v>
      </c>
      <c r="N1" s="7" t="s">
        <v>302</v>
      </c>
      <c r="O1" s="7" t="s">
        <v>175</v>
      </c>
      <c r="P1" s="7" t="s">
        <v>233</v>
      </c>
      <c r="Q1" s="7" t="s">
        <v>234</v>
      </c>
    </row>
    <row r="2" spans="1:17">
      <c r="A2" s="4" t="s">
        <v>55</v>
      </c>
      <c r="B2" s="4"/>
      <c r="C2" s="4" t="s">
        <v>56</v>
      </c>
      <c r="D2" s="4" t="s">
        <v>21</v>
      </c>
      <c r="E2" s="4" t="s">
        <v>57</v>
      </c>
      <c r="F2" s="9">
        <v>257.91000000000003</v>
      </c>
      <c r="G2" s="9">
        <v>254.14</v>
      </c>
      <c r="H2" s="9">
        <f>(F2+G2)/2</f>
        <v>256.02499999999998</v>
      </c>
      <c r="I2" s="9" t="s">
        <v>77</v>
      </c>
      <c r="J2" s="4"/>
      <c r="K2" s="4"/>
      <c r="L2" s="4" t="s">
        <v>58</v>
      </c>
      <c r="M2" s="4"/>
      <c r="N2" s="4">
        <v>1</v>
      </c>
      <c r="O2" s="4"/>
      <c r="P2" s="4">
        <v>1</v>
      </c>
      <c r="Q2" s="4" t="s">
        <v>235</v>
      </c>
    </row>
    <row r="3" spans="1:17">
      <c r="A3" s="4" t="s">
        <v>60</v>
      </c>
      <c r="B3" s="4"/>
      <c r="C3" s="4" t="s">
        <v>61</v>
      </c>
      <c r="D3" s="4" t="s">
        <v>62</v>
      </c>
      <c r="E3" s="4" t="s">
        <v>63</v>
      </c>
      <c r="F3" s="10">
        <v>258.89999999999998</v>
      </c>
      <c r="G3" s="9">
        <v>255.7</v>
      </c>
      <c r="H3" s="9">
        <f t="shared" ref="H3:H67" si="0">(F3+G3)/2</f>
        <v>257.29999999999995</v>
      </c>
      <c r="I3" s="11" t="s">
        <v>59</v>
      </c>
      <c r="J3" s="4"/>
      <c r="K3" s="4"/>
      <c r="L3" s="4" t="s">
        <v>58</v>
      </c>
      <c r="M3" s="4"/>
      <c r="N3" s="4">
        <v>1</v>
      </c>
      <c r="O3" s="4"/>
      <c r="P3" s="4">
        <v>26</v>
      </c>
      <c r="Q3" s="4" t="s">
        <v>240</v>
      </c>
    </row>
    <row r="4" spans="1:17">
      <c r="A4" s="4" t="s">
        <v>53</v>
      </c>
      <c r="B4" s="4"/>
      <c r="C4" s="4" t="s">
        <v>182</v>
      </c>
      <c r="D4" s="4" t="s">
        <v>17</v>
      </c>
      <c r="E4" s="4" t="s">
        <v>54</v>
      </c>
      <c r="F4" s="9">
        <v>262.45</v>
      </c>
      <c r="G4" s="9">
        <v>254.14</v>
      </c>
      <c r="H4" s="9">
        <f t="shared" si="0"/>
        <v>258.29499999999996</v>
      </c>
      <c r="I4" s="9" t="s">
        <v>77</v>
      </c>
      <c r="J4" s="4"/>
      <c r="K4" s="4"/>
      <c r="L4" s="4" t="s">
        <v>37</v>
      </c>
      <c r="M4" s="4"/>
      <c r="N4" s="4">
        <v>1</v>
      </c>
      <c r="O4" s="4"/>
      <c r="P4" s="4">
        <v>1</v>
      </c>
      <c r="Q4" s="4" t="s">
        <v>236</v>
      </c>
    </row>
    <row r="5" spans="1:17">
      <c r="A5" s="4" t="s">
        <v>64</v>
      </c>
      <c r="B5" s="4"/>
      <c r="C5" s="4" t="s">
        <v>65</v>
      </c>
      <c r="D5" s="4" t="s">
        <v>17</v>
      </c>
      <c r="E5" s="4" t="s">
        <v>66</v>
      </c>
      <c r="F5" s="9">
        <v>254.14</v>
      </c>
      <c r="G5" s="9">
        <v>252.17</v>
      </c>
      <c r="H5" s="9">
        <f t="shared" si="0"/>
        <v>253.15499999999997</v>
      </c>
      <c r="I5" s="9" t="s">
        <v>77</v>
      </c>
      <c r="J5" s="4"/>
      <c r="K5" s="4"/>
      <c r="L5" s="4" t="s">
        <v>37</v>
      </c>
      <c r="M5" s="4" t="s">
        <v>76</v>
      </c>
      <c r="N5" s="4">
        <v>1</v>
      </c>
      <c r="O5" s="4"/>
      <c r="P5" s="4">
        <v>1</v>
      </c>
      <c r="Q5" s="4" t="s">
        <v>300</v>
      </c>
    </row>
    <row r="6" spans="1:17">
      <c r="A6" s="4" t="s">
        <v>68</v>
      </c>
      <c r="B6" s="4"/>
      <c r="C6" s="4" t="s">
        <v>69</v>
      </c>
      <c r="D6" s="4" t="s">
        <v>36</v>
      </c>
      <c r="E6" s="4" t="s">
        <v>67</v>
      </c>
      <c r="F6" s="9">
        <v>252.17</v>
      </c>
      <c r="G6" s="9">
        <v>251.2</v>
      </c>
      <c r="H6" s="9">
        <f t="shared" si="0"/>
        <v>251.685</v>
      </c>
      <c r="I6" s="9" t="s">
        <v>77</v>
      </c>
      <c r="J6" s="4"/>
      <c r="K6" s="4" t="s">
        <v>193</v>
      </c>
      <c r="L6" s="4" t="s">
        <v>58</v>
      </c>
      <c r="M6" s="4" t="s">
        <v>70</v>
      </c>
      <c r="N6" s="4">
        <v>2</v>
      </c>
      <c r="O6" s="4"/>
      <c r="P6" s="4">
        <v>1</v>
      </c>
      <c r="Q6" s="4" t="s">
        <v>237</v>
      </c>
    </row>
    <row r="7" spans="1:17">
      <c r="A7" s="4" t="s">
        <v>71</v>
      </c>
      <c r="B7" s="4"/>
      <c r="C7" s="4" t="s">
        <v>72</v>
      </c>
      <c r="D7" s="4" t="s">
        <v>2</v>
      </c>
      <c r="E7" s="4" t="s">
        <v>67</v>
      </c>
      <c r="F7" s="9">
        <v>252.17</v>
      </c>
      <c r="G7" s="9">
        <v>251.2</v>
      </c>
      <c r="H7" s="9">
        <f t="shared" si="0"/>
        <v>251.685</v>
      </c>
      <c r="I7" s="9" t="s">
        <v>77</v>
      </c>
      <c r="J7" s="4"/>
      <c r="K7" s="4"/>
      <c r="L7" s="4" t="s">
        <v>58</v>
      </c>
      <c r="M7" s="4"/>
      <c r="N7" s="4">
        <v>2</v>
      </c>
      <c r="O7" s="4"/>
      <c r="P7" s="4">
        <v>1</v>
      </c>
      <c r="Q7" s="4" t="s">
        <v>250</v>
      </c>
    </row>
    <row r="8" spans="1:17">
      <c r="A8" s="4" t="s">
        <v>88</v>
      </c>
      <c r="B8" s="4"/>
      <c r="C8" s="4" t="s">
        <v>69</v>
      </c>
      <c r="D8" s="4" t="s">
        <v>36</v>
      </c>
      <c r="E8" s="4" t="s">
        <v>67</v>
      </c>
      <c r="F8" s="9">
        <v>252.17</v>
      </c>
      <c r="G8" s="9">
        <v>251.2</v>
      </c>
      <c r="H8" s="9">
        <f t="shared" si="0"/>
        <v>251.685</v>
      </c>
      <c r="I8" s="9" t="s">
        <v>77</v>
      </c>
      <c r="J8" s="4" t="s">
        <v>186</v>
      </c>
      <c r="K8" s="4"/>
      <c r="L8" s="4" t="s">
        <v>37</v>
      </c>
      <c r="M8" s="4" t="s">
        <v>76</v>
      </c>
      <c r="N8" s="4">
        <v>2</v>
      </c>
      <c r="O8" s="4"/>
      <c r="P8" s="4">
        <v>12</v>
      </c>
      <c r="Q8" s="4" t="s">
        <v>289</v>
      </c>
    </row>
    <row r="9" spans="1:17">
      <c r="A9" s="4" t="s">
        <v>89</v>
      </c>
      <c r="B9" s="4"/>
      <c r="C9" s="4" t="s">
        <v>69</v>
      </c>
      <c r="D9" s="4" t="s">
        <v>36</v>
      </c>
      <c r="E9" s="4" t="s">
        <v>67</v>
      </c>
      <c r="F9" s="9">
        <v>252.17</v>
      </c>
      <c r="G9" s="9">
        <v>251.2</v>
      </c>
      <c r="H9" s="9">
        <f t="shared" si="0"/>
        <v>251.685</v>
      </c>
      <c r="I9" s="9" t="s">
        <v>77</v>
      </c>
      <c r="J9" s="4" t="s">
        <v>186</v>
      </c>
      <c r="K9" s="4"/>
      <c r="L9" s="4" t="s">
        <v>37</v>
      </c>
      <c r="M9" s="4" t="s">
        <v>76</v>
      </c>
      <c r="N9" s="4">
        <v>2</v>
      </c>
      <c r="O9" s="4"/>
      <c r="P9" s="4">
        <v>1</v>
      </c>
      <c r="Q9" s="4" t="s">
        <v>289</v>
      </c>
    </row>
    <row r="10" spans="1:17">
      <c r="A10" s="4" t="s">
        <v>90</v>
      </c>
      <c r="B10" s="4"/>
      <c r="C10" s="4" t="s">
        <v>69</v>
      </c>
      <c r="D10" s="4" t="s">
        <v>36</v>
      </c>
      <c r="E10" s="4" t="s">
        <v>67</v>
      </c>
      <c r="F10" s="9">
        <v>252.17</v>
      </c>
      <c r="G10" s="9">
        <v>251.2</v>
      </c>
      <c r="H10" s="9">
        <f t="shared" si="0"/>
        <v>251.685</v>
      </c>
      <c r="I10" s="9" t="s">
        <v>77</v>
      </c>
      <c r="J10" s="4" t="s">
        <v>186</v>
      </c>
      <c r="K10" s="4"/>
      <c r="L10" s="4" t="s">
        <v>37</v>
      </c>
      <c r="M10" s="4" t="s">
        <v>76</v>
      </c>
      <c r="N10" s="4">
        <v>2</v>
      </c>
      <c r="O10" s="4"/>
      <c r="P10" s="4">
        <v>1</v>
      </c>
      <c r="Q10" s="4" t="s">
        <v>289</v>
      </c>
    </row>
    <row r="11" spans="1:17">
      <c r="A11" s="4" t="s">
        <v>305</v>
      </c>
      <c r="B11" s="4"/>
      <c r="C11" s="4" t="s">
        <v>94</v>
      </c>
      <c r="D11" s="4" t="s">
        <v>95</v>
      </c>
      <c r="E11" s="4" t="s">
        <v>67</v>
      </c>
      <c r="F11" s="9">
        <v>252.17</v>
      </c>
      <c r="G11" s="9">
        <v>251.2</v>
      </c>
      <c r="H11" s="9">
        <f t="shared" si="0"/>
        <v>251.685</v>
      </c>
      <c r="I11" s="9" t="s">
        <v>77</v>
      </c>
      <c r="J11" s="4" t="s">
        <v>186</v>
      </c>
      <c r="K11" s="4"/>
      <c r="L11" s="4" t="s">
        <v>37</v>
      </c>
      <c r="M11" s="4" t="s">
        <v>76</v>
      </c>
      <c r="N11" s="4">
        <v>2</v>
      </c>
      <c r="O11" s="4"/>
      <c r="P11" s="4">
        <v>4</v>
      </c>
      <c r="Q11" s="4" t="s">
        <v>283</v>
      </c>
    </row>
    <row r="12" spans="1:17">
      <c r="A12" s="12" t="s">
        <v>75</v>
      </c>
      <c r="B12" s="4"/>
      <c r="C12" s="4" t="s">
        <v>84</v>
      </c>
      <c r="D12" s="4" t="s">
        <v>17</v>
      </c>
      <c r="E12" s="4" t="s">
        <v>67</v>
      </c>
      <c r="F12" s="9">
        <v>252.17</v>
      </c>
      <c r="G12" s="9">
        <v>251.2</v>
      </c>
      <c r="H12" s="9">
        <f t="shared" si="0"/>
        <v>251.685</v>
      </c>
      <c r="I12" s="9" t="s">
        <v>77</v>
      </c>
      <c r="J12" s="4"/>
      <c r="K12" s="4"/>
      <c r="L12" s="4" t="s">
        <v>37</v>
      </c>
      <c r="M12" s="4" t="s">
        <v>76</v>
      </c>
      <c r="N12" s="4">
        <v>2</v>
      </c>
      <c r="O12" s="4"/>
      <c r="P12" s="4">
        <v>1</v>
      </c>
      <c r="Q12" s="4" t="s">
        <v>275</v>
      </c>
    </row>
    <row r="13" spans="1:17">
      <c r="A13" s="4" t="s">
        <v>83</v>
      </c>
      <c r="B13" s="13"/>
      <c r="C13" s="4" t="s">
        <v>72</v>
      </c>
      <c r="D13" s="4" t="s">
        <v>2</v>
      </c>
      <c r="E13" s="4" t="s">
        <v>67</v>
      </c>
      <c r="F13" s="9">
        <v>252.17</v>
      </c>
      <c r="G13" s="9">
        <v>251.2</v>
      </c>
      <c r="H13" s="9">
        <f t="shared" si="0"/>
        <v>251.685</v>
      </c>
      <c r="I13" s="9" t="s">
        <v>77</v>
      </c>
      <c r="J13" s="4" t="s">
        <v>186</v>
      </c>
      <c r="K13" s="4"/>
      <c r="L13" s="4" t="s">
        <v>37</v>
      </c>
      <c r="M13" s="4" t="s">
        <v>76</v>
      </c>
      <c r="N13" s="4">
        <v>2</v>
      </c>
      <c r="O13" s="4"/>
      <c r="P13" s="4">
        <v>3</v>
      </c>
      <c r="Q13" s="4" t="s">
        <v>264</v>
      </c>
    </row>
    <row r="14" spans="1:17">
      <c r="A14" s="13" t="s">
        <v>306</v>
      </c>
      <c r="B14" s="13"/>
      <c r="C14" s="4" t="s">
        <v>307</v>
      </c>
      <c r="D14" s="4" t="s">
        <v>144</v>
      </c>
      <c r="E14" s="4" t="s">
        <v>67</v>
      </c>
      <c r="F14" s="9">
        <v>252.17</v>
      </c>
      <c r="G14" s="9">
        <v>251.2</v>
      </c>
      <c r="H14" s="9">
        <f t="shared" si="0"/>
        <v>251.685</v>
      </c>
      <c r="I14" s="9" t="s">
        <v>77</v>
      </c>
      <c r="J14" s="4" t="s">
        <v>308</v>
      </c>
      <c r="K14" s="4"/>
      <c r="L14" s="4" t="s">
        <v>58</v>
      </c>
      <c r="M14" s="4"/>
      <c r="N14" s="4">
        <v>2</v>
      </c>
      <c r="O14" s="4"/>
      <c r="P14" s="4">
        <v>1</v>
      </c>
      <c r="Q14" s="4" t="s">
        <v>309</v>
      </c>
    </row>
    <row r="15" spans="1:17">
      <c r="A15" s="4" t="s">
        <v>73</v>
      </c>
      <c r="B15" s="4"/>
      <c r="C15" s="4" t="s">
        <v>206</v>
      </c>
      <c r="D15" s="4" t="s">
        <v>207</v>
      </c>
      <c r="E15" s="4" t="s">
        <v>74</v>
      </c>
      <c r="F15" s="9">
        <v>252.17</v>
      </c>
      <c r="G15" s="9">
        <v>249.2</v>
      </c>
      <c r="H15" s="9">
        <f t="shared" si="0"/>
        <v>250.685</v>
      </c>
      <c r="I15" s="9" t="s">
        <v>77</v>
      </c>
      <c r="J15" s="4" t="s">
        <v>186</v>
      </c>
      <c r="K15" s="4"/>
      <c r="L15" s="4" t="s">
        <v>58</v>
      </c>
      <c r="M15" s="4"/>
      <c r="N15" s="4" t="s">
        <v>303</v>
      </c>
      <c r="O15" s="4"/>
      <c r="P15" s="4">
        <v>12</v>
      </c>
      <c r="Q15" s="4" t="s">
        <v>275</v>
      </c>
    </row>
    <row r="16" spans="1:17">
      <c r="A16" s="4" t="s">
        <v>155</v>
      </c>
      <c r="B16" s="4"/>
      <c r="C16" s="4" t="s">
        <v>82</v>
      </c>
      <c r="D16" s="4" t="s">
        <v>80</v>
      </c>
      <c r="E16" s="4" t="s">
        <v>74</v>
      </c>
      <c r="F16" s="9">
        <v>252.17</v>
      </c>
      <c r="G16" s="9">
        <v>249.2</v>
      </c>
      <c r="H16" s="9">
        <f t="shared" si="0"/>
        <v>250.685</v>
      </c>
      <c r="I16" s="9" t="s">
        <v>77</v>
      </c>
      <c r="J16" s="4"/>
      <c r="K16" s="4"/>
      <c r="L16" s="4" t="s">
        <v>58</v>
      </c>
      <c r="M16" s="4"/>
      <c r="N16" s="4" t="s">
        <v>303</v>
      </c>
      <c r="O16" s="4"/>
      <c r="P16" s="4">
        <v>2</v>
      </c>
      <c r="Q16" s="4" t="s">
        <v>285</v>
      </c>
    </row>
    <row r="17" spans="1:17">
      <c r="A17" s="4" t="s">
        <v>78</v>
      </c>
      <c r="B17" s="4"/>
      <c r="C17" s="4" t="s">
        <v>79</v>
      </c>
      <c r="D17" s="4" t="s">
        <v>80</v>
      </c>
      <c r="E17" s="4" t="s">
        <v>74</v>
      </c>
      <c r="F17" s="9">
        <v>252.17</v>
      </c>
      <c r="G17" s="9">
        <v>249.2</v>
      </c>
      <c r="H17" s="9">
        <f t="shared" si="0"/>
        <v>250.685</v>
      </c>
      <c r="I17" s="9" t="s">
        <v>77</v>
      </c>
      <c r="J17" s="4"/>
      <c r="K17" s="4"/>
      <c r="L17" s="4" t="s">
        <v>58</v>
      </c>
      <c r="M17" s="4"/>
      <c r="N17" s="4" t="s">
        <v>303</v>
      </c>
      <c r="O17" s="4"/>
      <c r="P17" s="4">
        <v>1</v>
      </c>
      <c r="Q17" s="4" t="s">
        <v>288</v>
      </c>
    </row>
    <row r="18" spans="1:17">
      <c r="A18" s="4" t="s">
        <v>81</v>
      </c>
      <c r="B18" s="4"/>
      <c r="C18" s="4" t="s">
        <v>82</v>
      </c>
      <c r="D18" s="4" t="s">
        <v>80</v>
      </c>
      <c r="E18" s="4" t="s">
        <v>74</v>
      </c>
      <c r="F18" s="9">
        <v>252.17</v>
      </c>
      <c r="G18" s="9">
        <v>249.2</v>
      </c>
      <c r="H18" s="9">
        <f t="shared" si="0"/>
        <v>250.685</v>
      </c>
      <c r="I18" s="9" t="s">
        <v>77</v>
      </c>
      <c r="J18" s="4"/>
      <c r="K18" s="4"/>
      <c r="L18" s="4" t="s">
        <v>58</v>
      </c>
      <c r="M18" s="4"/>
      <c r="N18" s="4" t="s">
        <v>303</v>
      </c>
      <c r="O18" s="4"/>
      <c r="P18" s="4">
        <v>1</v>
      </c>
      <c r="Q18" s="4" t="s">
        <v>275</v>
      </c>
    </row>
    <row r="19" spans="1:17" s="2" customFormat="1">
      <c r="A19" s="4" t="s">
        <v>325</v>
      </c>
      <c r="B19" s="4"/>
      <c r="C19" s="4" t="s">
        <v>69</v>
      </c>
      <c r="D19" s="4" t="s">
        <v>36</v>
      </c>
      <c r="E19" s="4" t="s">
        <v>74</v>
      </c>
      <c r="F19" s="9">
        <v>252.17</v>
      </c>
      <c r="G19" s="9">
        <v>249.2</v>
      </c>
      <c r="H19" s="9">
        <f t="shared" si="0"/>
        <v>250.685</v>
      </c>
      <c r="I19" s="9" t="s">
        <v>77</v>
      </c>
      <c r="J19" s="4" t="s">
        <v>186</v>
      </c>
      <c r="K19" s="4"/>
      <c r="L19" s="4" t="s">
        <v>37</v>
      </c>
      <c r="M19" s="4"/>
      <c r="N19" s="4" t="s">
        <v>303</v>
      </c>
      <c r="O19" s="4"/>
      <c r="P19" s="4">
        <v>1</v>
      </c>
      <c r="Q19" s="4" t="s">
        <v>263</v>
      </c>
    </row>
    <row r="20" spans="1:17">
      <c r="A20" s="4" t="s">
        <v>100</v>
      </c>
      <c r="B20" s="4"/>
      <c r="C20" s="4" t="s">
        <v>101</v>
      </c>
      <c r="D20" s="4" t="s">
        <v>17</v>
      </c>
      <c r="E20" s="4" t="s">
        <v>45</v>
      </c>
      <c r="F20" s="9">
        <v>251.2</v>
      </c>
      <c r="G20" s="9">
        <v>247.2</v>
      </c>
      <c r="H20" s="9">
        <f t="shared" si="0"/>
        <v>249.2</v>
      </c>
      <c r="I20" s="9" t="s">
        <v>77</v>
      </c>
      <c r="J20" s="4"/>
      <c r="K20" s="4"/>
      <c r="L20" s="4" t="s">
        <v>58</v>
      </c>
      <c r="M20" s="4"/>
      <c r="N20" s="4">
        <v>3</v>
      </c>
      <c r="O20" s="4"/>
      <c r="P20" s="4">
        <v>1</v>
      </c>
      <c r="Q20" s="4" t="s">
        <v>286</v>
      </c>
    </row>
    <row r="21" spans="1:17">
      <c r="A21" s="1" t="s">
        <v>166</v>
      </c>
      <c r="C21" s="1" t="s">
        <v>160</v>
      </c>
      <c r="D21" s="1" t="s">
        <v>17</v>
      </c>
      <c r="E21" s="1" t="s">
        <v>86</v>
      </c>
      <c r="F21" s="9">
        <v>249.2</v>
      </c>
      <c r="G21" s="9">
        <v>247.2</v>
      </c>
      <c r="H21" s="9">
        <f t="shared" ref="H21" si="1">(F21+G21)/2</f>
        <v>248.2</v>
      </c>
      <c r="I21" s="9" t="s">
        <v>77</v>
      </c>
      <c r="L21" s="1" t="s">
        <v>58</v>
      </c>
      <c r="N21" s="1">
        <v>3</v>
      </c>
      <c r="P21" s="14">
        <v>1</v>
      </c>
      <c r="Q21" s="14" t="s">
        <v>351</v>
      </c>
    </row>
    <row r="22" spans="1:17">
      <c r="A22" s="4" t="s">
        <v>161</v>
      </c>
      <c r="B22" s="4"/>
      <c r="C22" s="4" t="s">
        <v>16</v>
      </c>
      <c r="D22" s="4" t="s">
        <v>17</v>
      </c>
      <c r="E22" s="4" t="s">
        <v>86</v>
      </c>
      <c r="F22" s="9">
        <v>249.2</v>
      </c>
      <c r="G22" s="9">
        <v>247.2</v>
      </c>
      <c r="H22" s="9">
        <f t="shared" si="0"/>
        <v>248.2</v>
      </c>
      <c r="I22" s="9" t="s">
        <v>77</v>
      </c>
      <c r="J22" s="4"/>
      <c r="K22" s="4"/>
      <c r="L22" s="4" t="s">
        <v>58</v>
      </c>
      <c r="M22" s="4" t="s">
        <v>113</v>
      </c>
      <c r="N22" s="4">
        <v>3</v>
      </c>
      <c r="O22" s="4"/>
      <c r="P22" s="1">
        <v>1</v>
      </c>
      <c r="Q22" s="4" t="s">
        <v>283</v>
      </c>
    </row>
    <row r="23" spans="1:17">
      <c r="A23" s="4" t="s">
        <v>85</v>
      </c>
      <c r="B23" s="4" t="s">
        <v>190</v>
      </c>
      <c r="C23" s="4" t="s">
        <v>16</v>
      </c>
      <c r="D23" s="4" t="s">
        <v>17</v>
      </c>
      <c r="E23" s="4" t="s">
        <v>86</v>
      </c>
      <c r="F23" s="9">
        <v>249.2</v>
      </c>
      <c r="G23" s="9">
        <v>247.2</v>
      </c>
      <c r="H23" s="9">
        <f t="shared" si="0"/>
        <v>248.2</v>
      </c>
      <c r="I23" s="9" t="s">
        <v>77</v>
      </c>
      <c r="J23" s="4"/>
      <c r="K23" s="4"/>
      <c r="L23" s="4" t="s">
        <v>58</v>
      </c>
      <c r="M23" s="4"/>
      <c r="N23" s="4">
        <v>3</v>
      </c>
      <c r="O23" s="4"/>
      <c r="P23" s="4">
        <v>1</v>
      </c>
      <c r="Q23" s="4" t="s">
        <v>275</v>
      </c>
    </row>
    <row r="24" spans="1:17">
      <c r="A24" s="4" t="s">
        <v>87</v>
      </c>
      <c r="B24" s="4"/>
      <c r="C24" s="4" t="s">
        <v>16</v>
      </c>
      <c r="D24" s="4" t="s">
        <v>17</v>
      </c>
      <c r="E24" s="4" t="s">
        <v>86</v>
      </c>
      <c r="F24" s="9">
        <v>249.2</v>
      </c>
      <c r="G24" s="9">
        <v>247.2</v>
      </c>
      <c r="H24" s="9">
        <f t="shared" si="0"/>
        <v>248.2</v>
      </c>
      <c r="I24" s="9" t="s">
        <v>77</v>
      </c>
      <c r="J24" s="4"/>
      <c r="K24" s="4"/>
      <c r="L24" s="4" t="s">
        <v>58</v>
      </c>
      <c r="M24" s="4"/>
      <c r="N24" s="4">
        <v>3</v>
      </c>
      <c r="O24" s="4"/>
      <c r="P24" s="4">
        <v>1</v>
      </c>
      <c r="Q24" s="4" t="s">
        <v>265</v>
      </c>
    </row>
    <row r="25" spans="1:17">
      <c r="A25" s="4" t="s">
        <v>104</v>
      </c>
      <c r="B25" s="4"/>
      <c r="C25" s="4" t="s">
        <v>105</v>
      </c>
      <c r="D25" s="4" t="s">
        <v>17</v>
      </c>
      <c r="E25" s="4" t="s">
        <v>106</v>
      </c>
      <c r="F25" s="9">
        <v>251.2</v>
      </c>
      <c r="G25" s="9">
        <v>249.2</v>
      </c>
      <c r="H25" s="9">
        <f t="shared" si="0"/>
        <v>250.2</v>
      </c>
      <c r="I25" s="9" t="s">
        <v>77</v>
      </c>
      <c r="J25" s="4"/>
      <c r="K25" s="4"/>
      <c r="L25" s="4" t="s">
        <v>58</v>
      </c>
      <c r="M25" s="4"/>
      <c r="N25" s="4">
        <v>3</v>
      </c>
      <c r="O25" s="4"/>
      <c r="P25" s="4">
        <v>1</v>
      </c>
      <c r="Q25" s="4" t="s">
        <v>275</v>
      </c>
    </row>
    <row r="26" spans="1:17">
      <c r="A26" s="4" t="s">
        <v>102</v>
      </c>
      <c r="B26" s="4"/>
      <c r="C26" s="4" t="s">
        <v>16</v>
      </c>
      <c r="D26" s="4" t="s">
        <v>17</v>
      </c>
      <c r="E26" s="4" t="s">
        <v>86</v>
      </c>
      <c r="F26" s="9">
        <v>249.2</v>
      </c>
      <c r="G26" s="9">
        <v>247.2</v>
      </c>
      <c r="H26" s="9">
        <f t="shared" si="0"/>
        <v>248.2</v>
      </c>
      <c r="I26" s="9" t="s">
        <v>77</v>
      </c>
      <c r="J26" s="4"/>
      <c r="K26" s="4"/>
      <c r="L26" s="4" t="s">
        <v>37</v>
      </c>
      <c r="M26" s="4" t="s">
        <v>103</v>
      </c>
      <c r="N26" s="4">
        <v>3</v>
      </c>
      <c r="O26" s="4"/>
      <c r="P26" s="4">
        <v>3</v>
      </c>
      <c r="Q26" s="4" t="s">
        <v>298</v>
      </c>
    </row>
    <row r="27" spans="1:17">
      <c r="A27" s="4" t="s">
        <v>107</v>
      </c>
      <c r="B27" s="4"/>
      <c r="C27" s="4" t="s">
        <v>108</v>
      </c>
      <c r="D27" s="4" t="s">
        <v>36</v>
      </c>
      <c r="E27" s="4" t="s">
        <v>86</v>
      </c>
      <c r="F27" s="9">
        <v>249.2</v>
      </c>
      <c r="G27" s="9">
        <v>247.2</v>
      </c>
      <c r="H27" s="9">
        <f t="shared" si="0"/>
        <v>248.2</v>
      </c>
      <c r="I27" s="9" t="s">
        <v>77</v>
      </c>
      <c r="J27" s="4"/>
      <c r="K27" s="4"/>
      <c r="L27" s="4" t="s">
        <v>37</v>
      </c>
      <c r="M27" s="4" t="s">
        <v>103</v>
      </c>
      <c r="N27" s="4">
        <v>3</v>
      </c>
      <c r="O27" s="4"/>
      <c r="P27" s="4">
        <v>12</v>
      </c>
      <c r="Q27" s="4" t="s">
        <v>297</v>
      </c>
    </row>
    <row r="28" spans="1:17">
      <c r="A28" s="4" t="s">
        <v>10</v>
      </c>
      <c r="B28" s="4"/>
      <c r="C28" s="4" t="s">
        <v>11</v>
      </c>
      <c r="D28" s="4" t="s">
        <v>12</v>
      </c>
      <c r="E28" s="4" t="s">
        <v>86</v>
      </c>
      <c r="F28" s="9">
        <v>249.2</v>
      </c>
      <c r="G28" s="9">
        <v>247.2</v>
      </c>
      <c r="H28" s="9">
        <f t="shared" si="0"/>
        <v>248.2</v>
      </c>
      <c r="I28" s="11" t="s">
        <v>77</v>
      </c>
      <c r="J28" s="4" t="s">
        <v>13</v>
      </c>
      <c r="K28" s="4"/>
      <c r="L28" s="4" t="s">
        <v>5</v>
      </c>
      <c r="M28" s="4" t="s">
        <v>6</v>
      </c>
      <c r="N28" s="4">
        <v>3</v>
      </c>
      <c r="O28" s="4"/>
      <c r="P28" s="4">
        <v>1</v>
      </c>
      <c r="Q28" s="4" t="s">
        <v>267</v>
      </c>
    </row>
    <row r="29" spans="1:17">
      <c r="A29" s="4" t="s">
        <v>15</v>
      </c>
      <c r="B29" s="4"/>
      <c r="C29" s="4" t="s">
        <v>16</v>
      </c>
      <c r="D29" s="4" t="s">
        <v>17</v>
      </c>
      <c r="E29" s="4" t="s">
        <v>86</v>
      </c>
      <c r="F29" s="9">
        <v>249.2</v>
      </c>
      <c r="G29" s="9">
        <v>247.2</v>
      </c>
      <c r="H29" s="9">
        <f t="shared" si="0"/>
        <v>248.2</v>
      </c>
      <c r="I29" s="11" t="s">
        <v>77</v>
      </c>
      <c r="J29" s="4"/>
      <c r="K29" s="4"/>
      <c r="L29" s="4" t="s">
        <v>5</v>
      </c>
      <c r="M29" s="4"/>
      <c r="N29" s="4">
        <v>3</v>
      </c>
      <c r="O29" s="4"/>
      <c r="P29" s="4">
        <v>1</v>
      </c>
      <c r="Q29" s="4" t="s">
        <v>256</v>
      </c>
    </row>
    <row r="30" spans="1:17">
      <c r="A30" s="1" t="s">
        <v>42</v>
      </c>
      <c r="C30" s="1" t="s">
        <v>43</v>
      </c>
      <c r="D30" s="1" t="s">
        <v>44</v>
      </c>
      <c r="E30" s="1" t="s">
        <v>45</v>
      </c>
      <c r="F30" s="9">
        <v>251.2</v>
      </c>
      <c r="G30" s="9">
        <v>247.2</v>
      </c>
      <c r="H30" s="9">
        <f t="shared" ref="H30" si="2">(F30+G30)/2</f>
        <v>249.2</v>
      </c>
      <c r="I30" s="9" t="s">
        <v>77</v>
      </c>
      <c r="L30" s="1" t="s">
        <v>37</v>
      </c>
      <c r="M30" s="1" t="s">
        <v>173</v>
      </c>
      <c r="N30" s="4">
        <v>3</v>
      </c>
      <c r="O30" s="1" t="s">
        <v>332</v>
      </c>
      <c r="P30" s="1" t="s">
        <v>331</v>
      </c>
      <c r="Q30" s="1" t="s">
        <v>333</v>
      </c>
    </row>
    <row r="31" spans="1:17">
      <c r="A31" s="4" t="s">
        <v>96</v>
      </c>
      <c r="B31" s="4"/>
      <c r="C31" s="4" t="s">
        <v>97</v>
      </c>
      <c r="D31" s="4" t="s">
        <v>98</v>
      </c>
      <c r="E31" s="4" t="s">
        <v>99</v>
      </c>
      <c r="F31" s="9">
        <v>249.2</v>
      </c>
      <c r="G31" s="9">
        <v>242</v>
      </c>
      <c r="H31" s="9">
        <f t="shared" si="0"/>
        <v>245.6</v>
      </c>
      <c r="I31" s="9" t="s">
        <v>77</v>
      </c>
      <c r="J31" s="4"/>
      <c r="K31" s="4"/>
      <c r="L31" s="4" t="s">
        <v>58</v>
      </c>
      <c r="M31" s="4"/>
      <c r="N31" s="4" t="s">
        <v>304</v>
      </c>
      <c r="O31" s="4"/>
      <c r="P31" s="4">
        <v>12</v>
      </c>
      <c r="Q31" s="4" t="s">
        <v>287</v>
      </c>
    </row>
    <row r="32" spans="1:17">
      <c r="A32" s="4" t="s">
        <v>109</v>
      </c>
      <c r="B32" s="4"/>
      <c r="C32" s="4" t="s">
        <v>110</v>
      </c>
      <c r="D32" s="4" t="s">
        <v>2</v>
      </c>
      <c r="E32" s="4" t="s">
        <v>111</v>
      </c>
      <c r="F32" s="9">
        <v>249.2</v>
      </c>
      <c r="G32" s="9">
        <v>244.6</v>
      </c>
      <c r="H32" s="9">
        <f t="shared" si="0"/>
        <v>246.89999999999998</v>
      </c>
      <c r="I32" s="9" t="s">
        <v>77</v>
      </c>
      <c r="J32" s="4"/>
      <c r="K32" s="4"/>
      <c r="L32" s="4" t="s">
        <v>37</v>
      </c>
      <c r="M32" s="4"/>
      <c r="N32" s="4" t="s">
        <v>304</v>
      </c>
      <c r="O32" s="4"/>
      <c r="P32" s="4">
        <v>1</v>
      </c>
      <c r="Q32" s="4" t="s">
        <v>262</v>
      </c>
    </row>
    <row r="33" spans="1:17">
      <c r="A33" s="4" t="s">
        <v>128</v>
      </c>
      <c r="B33" s="4"/>
      <c r="C33" s="4" t="s">
        <v>47</v>
      </c>
      <c r="D33" s="4" t="s">
        <v>2</v>
      </c>
      <c r="E33" s="4" t="s">
        <v>157</v>
      </c>
      <c r="F33" s="9">
        <v>249.2</v>
      </c>
      <c r="G33" s="9">
        <v>244.6</v>
      </c>
      <c r="H33" s="9">
        <f t="shared" si="0"/>
        <v>246.89999999999998</v>
      </c>
      <c r="I33" s="9" t="s">
        <v>77</v>
      </c>
      <c r="J33" s="4"/>
      <c r="K33" s="4"/>
      <c r="L33" s="4" t="s">
        <v>37</v>
      </c>
      <c r="M33" s="4" t="s">
        <v>103</v>
      </c>
      <c r="N33" s="4" t="s">
        <v>304</v>
      </c>
      <c r="O33" s="4"/>
      <c r="P33" s="4">
        <v>1</v>
      </c>
      <c r="Q33" s="4" t="s">
        <v>266</v>
      </c>
    </row>
    <row r="34" spans="1:17">
      <c r="A34" s="4" t="s">
        <v>46</v>
      </c>
      <c r="B34" s="4"/>
      <c r="C34" s="4" t="s">
        <v>47</v>
      </c>
      <c r="D34" s="4" t="s">
        <v>2</v>
      </c>
      <c r="E34" s="4" t="s">
        <v>157</v>
      </c>
      <c r="F34" s="9">
        <v>249.2</v>
      </c>
      <c r="G34" s="9">
        <v>244.6</v>
      </c>
      <c r="H34" s="9">
        <f t="shared" si="0"/>
        <v>246.89999999999998</v>
      </c>
      <c r="I34" s="11" t="s">
        <v>59</v>
      </c>
      <c r="J34" s="4"/>
      <c r="K34" s="4"/>
      <c r="L34" s="4" t="s">
        <v>37</v>
      </c>
      <c r="M34" s="4" t="s">
        <v>173</v>
      </c>
      <c r="N34" s="4" t="s">
        <v>304</v>
      </c>
      <c r="O34" s="4"/>
      <c r="P34" s="4">
        <v>1</v>
      </c>
      <c r="Q34" s="4" t="s">
        <v>259</v>
      </c>
    </row>
    <row r="35" spans="1:17">
      <c r="A35" s="4" t="s">
        <v>14</v>
      </c>
      <c r="B35" s="4"/>
      <c r="C35" s="4" t="s">
        <v>187</v>
      </c>
      <c r="D35" s="4" t="s">
        <v>2</v>
      </c>
      <c r="E35" s="4" t="s">
        <v>156</v>
      </c>
      <c r="F35" s="9">
        <v>249.2</v>
      </c>
      <c r="G35" s="9">
        <v>244.6</v>
      </c>
      <c r="H35" s="9">
        <f t="shared" si="0"/>
        <v>246.89999999999998</v>
      </c>
      <c r="I35" s="11" t="s">
        <v>77</v>
      </c>
      <c r="J35" s="4" t="s">
        <v>188</v>
      </c>
      <c r="K35" s="4"/>
      <c r="L35" s="4" t="s">
        <v>5</v>
      </c>
      <c r="M35" s="4" t="s">
        <v>6</v>
      </c>
      <c r="N35" s="4" t="s">
        <v>304</v>
      </c>
      <c r="O35" s="4"/>
      <c r="P35" s="4">
        <v>1</v>
      </c>
      <c r="Q35" s="4" t="s">
        <v>256</v>
      </c>
    </row>
    <row r="36" spans="1:17">
      <c r="A36" s="4" t="s">
        <v>112</v>
      </c>
      <c r="B36" s="4"/>
      <c r="C36" s="4" t="s">
        <v>19</v>
      </c>
      <c r="D36" s="4" t="s">
        <v>12</v>
      </c>
      <c r="E36" s="4" t="s">
        <v>3</v>
      </c>
      <c r="F36" s="9">
        <v>247.2</v>
      </c>
      <c r="G36" s="9">
        <v>244.6</v>
      </c>
      <c r="H36" s="9">
        <f t="shared" si="0"/>
        <v>245.89999999999998</v>
      </c>
      <c r="I36" s="9" t="s">
        <v>77</v>
      </c>
      <c r="J36" s="4" t="s">
        <v>9</v>
      </c>
      <c r="K36" s="4"/>
      <c r="L36" s="4" t="s">
        <v>58</v>
      </c>
      <c r="M36" s="4" t="s">
        <v>113</v>
      </c>
      <c r="N36" s="4">
        <v>4</v>
      </c>
      <c r="O36" s="4"/>
      <c r="P36" s="4">
        <v>22</v>
      </c>
      <c r="Q36" s="4" t="s">
        <v>283</v>
      </c>
    </row>
    <row r="37" spans="1:17" s="3" customFormat="1">
      <c r="A37" s="4" t="s">
        <v>199</v>
      </c>
      <c r="B37" s="4"/>
      <c r="C37" s="4" t="s">
        <v>200</v>
      </c>
      <c r="D37" s="4" t="s">
        <v>201</v>
      </c>
      <c r="E37" s="4" t="s">
        <v>22</v>
      </c>
      <c r="F37" s="9">
        <v>244.6</v>
      </c>
      <c r="G37" s="9">
        <v>242</v>
      </c>
      <c r="H37" s="9">
        <f t="shared" si="0"/>
        <v>243.3</v>
      </c>
      <c r="I37" s="9" t="s">
        <v>77</v>
      </c>
      <c r="J37" s="4"/>
      <c r="K37" s="4"/>
      <c r="L37" s="4" t="s">
        <v>58</v>
      </c>
      <c r="M37" s="4" t="s">
        <v>113</v>
      </c>
      <c r="N37" s="4">
        <v>4</v>
      </c>
      <c r="O37" s="4"/>
      <c r="P37" s="14" t="s">
        <v>354</v>
      </c>
      <c r="Q37" s="4" t="s">
        <v>291</v>
      </c>
    </row>
    <row r="38" spans="1:17">
      <c r="A38" s="4" t="s">
        <v>162</v>
      </c>
      <c r="B38" s="4"/>
      <c r="C38" s="4" t="s">
        <v>1</v>
      </c>
      <c r="D38" s="4" t="s">
        <v>2</v>
      </c>
      <c r="E38" s="4" t="s">
        <v>205</v>
      </c>
      <c r="F38" s="9">
        <v>247.2</v>
      </c>
      <c r="G38" s="9">
        <v>244.6</v>
      </c>
      <c r="H38" s="9">
        <f t="shared" si="0"/>
        <v>245.89999999999998</v>
      </c>
      <c r="I38" s="9" t="s">
        <v>77</v>
      </c>
      <c r="J38" s="4" t="s">
        <v>204</v>
      </c>
      <c r="K38" s="4"/>
      <c r="L38" s="4" t="s">
        <v>58</v>
      </c>
      <c r="M38" s="4" t="s">
        <v>113</v>
      </c>
      <c r="N38" s="4">
        <v>4</v>
      </c>
      <c r="O38" s="4"/>
      <c r="P38" s="4">
        <v>2</v>
      </c>
      <c r="Q38" s="4" t="s">
        <v>292</v>
      </c>
    </row>
    <row r="39" spans="1:17">
      <c r="A39" s="4" t="s">
        <v>163</v>
      </c>
      <c r="B39" s="4"/>
      <c r="C39" s="4" t="s">
        <v>164</v>
      </c>
      <c r="D39" s="4" t="s">
        <v>165</v>
      </c>
      <c r="E39" s="4" t="s">
        <v>26</v>
      </c>
      <c r="F39" s="9">
        <v>247.2</v>
      </c>
      <c r="G39" s="9">
        <v>242</v>
      </c>
      <c r="H39" s="9">
        <f t="shared" si="0"/>
        <v>244.6</v>
      </c>
      <c r="I39" s="9" t="s">
        <v>77</v>
      </c>
      <c r="J39" s="4"/>
      <c r="K39" s="4"/>
      <c r="L39" s="4" t="s">
        <v>58</v>
      </c>
      <c r="M39" s="4" t="s">
        <v>113</v>
      </c>
      <c r="N39" s="4">
        <v>4</v>
      </c>
      <c r="O39" s="4"/>
      <c r="P39" s="14" t="s">
        <v>354</v>
      </c>
      <c r="Q39" s="4" t="s">
        <v>293</v>
      </c>
    </row>
    <row r="40" spans="1:17">
      <c r="A40" s="4" t="s">
        <v>170</v>
      </c>
      <c r="B40" s="4"/>
      <c r="C40" s="4" t="s">
        <v>171</v>
      </c>
      <c r="D40" s="4" t="s">
        <v>12</v>
      </c>
      <c r="E40" s="4" t="s">
        <v>3</v>
      </c>
      <c r="F40" s="9">
        <v>247.2</v>
      </c>
      <c r="G40" s="9">
        <v>244.6</v>
      </c>
      <c r="H40" s="9">
        <f t="shared" si="0"/>
        <v>245.89999999999998</v>
      </c>
      <c r="I40" s="9" t="s">
        <v>77</v>
      </c>
      <c r="J40" s="4" t="s">
        <v>9</v>
      </c>
      <c r="K40" s="4"/>
      <c r="L40" s="4" t="s">
        <v>58</v>
      </c>
      <c r="M40" s="4"/>
      <c r="N40" s="4">
        <v>4</v>
      </c>
      <c r="O40" s="4"/>
      <c r="P40" s="4">
        <v>1</v>
      </c>
      <c r="Q40" s="4" t="s">
        <v>290</v>
      </c>
    </row>
    <row r="41" spans="1:17">
      <c r="A41" s="4" t="s">
        <v>132</v>
      </c>
      <c r="B41" s="4"/>
      <c r="C41" s="4" t="s">
        <v>115</v>
      </c>
      <c r="D41" s="4" t="s">
        <v>95</v>
      </c>
      <c r="E41" s="4" t="s">
        <v>26</v>
      </c>
      <c r="F41" s="9">
        <v>247.2</v>
      </c>
      <c r="G41" s="9">
        <v>242</v>
      </c>
      <c r="H41" s="9">
        <f t="shared" si="0"/>
        <v>244.6</v>
      </c>
      <c r="I41" s="11" t="s">
        <v>77</v>
      </c>
      <c r="J41" s="4"/>
      <c r="K41" s="4"/>
      <c r="L41" s="14" t="s">
        <v>335</v>
      </c>
      <c r="M41" s="14" t="s">
        <v>336</v>
      </c>
      <c r="N41" s="4">
        <v>4</v>
      </c>
      <c r="O41" s="4"/>
      <c r="P41" s="4">
        <v>5</v>
      </c>
      <c r="Q41" s="4" t="s">
        <v>283</v>
      </c>
    </row>
    <row r="42" spans="1:17">
      <c r="A42" s="4" t="s">
        <v>114</v>
      </c>
      <c r="B42" s="4"/>
      <c r="C42" s="4" t="s">
        <v>115</v>
      </c>
      <c r="D42" s="4" t="s">
        <v>95</v>
      </c>
      <c r="E42" s="4" t="s">
        <v>26</v>
      </c>
      <c r="F42" s="9">
        <v>247.2</v>
      </c>
      <c r="G42" s="9">
        <v>242</v>
      </c>
      <c r="H42" s="9">
        <f t="shared" si="0"/>
        <v>244.6</v>
      </c>
      <c r="I42" s="9" t="s">
        <v>77</v>
      </c>
      <c r="J42" s="4"/>
      <c r="K42" s="4"/>
      <c r="L42" s="4" t="s">
        <v>58</v>
      </c>
      <c r="M42" s="4" t="s">
        <v>184</v>
      </c>
      <c r="N42" s="4">
        <v>4</v>
      </c>
      <c r="O42" s="4"/>
      <c r="P42" s="4">
        <v>4</v>
      </c>
      <c r="Q42" s="4" t="s">
        <v>283</v>
      </c>
    </row>
    <row r="43" spans="1:17">
      <c r="A43" s="4" t="s">
        <v>143</v>
      </c>
      <c r="B43" s="4"/>
      <c r="C43" s="4" t="s">
        <v>39</v>
      </c>
      <c r="D43" s="4" t="s">
        <v>17</v>
      </c>
      <c r="E43" s="4" t="s">
        <v>26</v>
      </c>
      <c r="F43" s="9">
        <v>247.2</v>
      </c>
      <c r="G43" s="9">
        <v>242</v>
      </c>
      <c r="H43" s="9">
        <f t="shared" si="0"/>
        <v>244.6</v>
      </c>
      <c r="I43" s="9" t="s">
        <v>77</v>
      </c>
      <c r="J43" s="4"/>
      <c r="K43" s="4"/>
      <c r="L43" s="4" t="s">
        <v>37</v>
      </c>
      <c r="M43" s="4"/>
      <c r="N43" s="4">
        <v>4</v>
      </c>
      <c r="O43" s="4"/>
      <c r="P43" s="4">
        <v>1</v>
      </c>
      <c r="Q43" s="4" t="s">
        <v>261</v>
      </c>
    </row>
    <row r="44" spans="1:17">
      <c r="A44" s="4" t="s">
        <v>35</v>
      </c>
      <c r="B44" s="4"/>
      <c r="C44" s="4" t="s">
        <v>108</v>
      </c>
      <c r="D44" s="4" t="s">
        <v>36</v>
      </c>
      <c r="E44" s="4" t="s">
        <v>3</v>
      </c>
      <c r="F44" s="9">
        <v>247.2</v>
      </c>
      <c r="G44" s="9">
        <v>244.6</v>
      </c>
      <c r="H44" s="9">
        <f t="shared" si="0"/>
        <v>245.89999999999998</v>
      </c>
      <c r="I44" s="11" t="s">
        <v>77</v>
      </c>
      <c r="J44" s="4"/>
      <c r="K44" s="4"/>
      <c r="L44" s="4" t="s">
        <v>37</v>
      </c>
      <c r="M44" s="4" t="s">
        <v>173</v>
      </c>
      <c r="N44" s="4">
        <v>4</v>
      </c>
      <c r="O44" s="4"/>
      <c r="P44" s="4">
        <v>12</v>
      </c>
      <c r="Q44" s="4" t="s">
        <v>258</v>
      </c>
    </row>
    <row r="45" spans="1:17">
      <c r="A45" s="4" t="s">
        <v>38</v>
      </c>
      <c r="B45" s="4"/>
      <c r="C45" s="4" t="s">
        <v>39</v>
      </c>
      <c r="D45" s="4" t="s">
        <v>17</v>
      </c>
      <c r="E45" s="4" t="s">
        <v>26</v>
      </c>
      <c r="F45" s="9">
        <v>247.2</v>
      </c>
      <c r="G45" s="9">
        <v>242</v>
      </c>
      <c r="H45" s="9">
        <f t="shared" si="0"/>
        <v>244.6</v>
      </c>
      <c r="I45" s="11" t="s">
        <v>77</v>
      </c>
      <c r="J45" s="4"/>
      <c r="K45" s="4"/>
      <c r="L45" s="4" t="s">
        <v>37</v>
      </c>
      <c r="M45" s="4"/>
      <c r="N45" s="4">
        <v>4</v>
      </c>
      <c r="O45" s="4"/>
      <c r="P45" s="4">
        <v>2</v>
      </c>
      <c r="Q45" s="4" t="s">
        <v>260</v>
      </c>
    </row>
    <row r="46" spans="1:17">
      <c r="A46" s="4" t="s">
        <v>130</v>
      </c>
      <c r="B46" s="4"/>
      <c r="C46" s="4" t="s">
        <v>131</v>
      </c>
      <c r="D46" s="4" t="s">
        <v>2</v>
      </c>
      <c r="E46" s="4" t="s">
        <v>26</v>
      </c>
      <c r="F46" s="9">
        <v>247.2</v>
      </c>
      <c r="G46" s="9">
        <v>242</v>
      </c>
      <c r="H46" s="9">
        <f t="shared" si="0"/>
        <v>244.6</v>
      </c>
      <c r="I46" s="11" t="s">
        <v>59</v>
      </c>
      <c r="J46" s="4"/>
      <c r="K46" s="4"/>
      <c r="L46" s="4" t="s">
        <v>37</v>
      </c>
      <c r="M46" s="4" t="s">
        <v>103</v>
      </c>
      <c r="N46" s="4">
        <v>4</v>
      </c>
      <c r="O46" s="4"/>
      <c r="P46" s="4">
        <v>1</v>
      </c>
      <c r="Q46" s="4" t="s">
        <v>262</v>
      </c>
    </row>
    <row r="47" spans="1:17">
      <c r="A47" s="4" t="s">
        <v>133</v>
      </c>
      <c r="B47" s="4"/>
      <c r="C47" s="4" t="s">
        <v>39</v>
      </c>
      <c r="D47" s="4" t="s">
        <v>17</v>
      </c>
      <c r="E47" s="4" t="s">
        <v>26</v>
      </c>
      <c r="F47" s="9">
        <v>247.2</v>
      </c>
      <c r="G47" s="9">
        <v>242</v>
      </c>
      <c r="H47" s="9">
        <f t="shared" si="0"/>
        <v>244.6</v>
      </c>
      <c r="I47" s="11" t="s">
        <v>77</v>
      </c>
      <c r="J47" s="4"/>
      <c r="K47" s="4"/>
      <c r="L47" s="4" t="s">
        <v>37</v>
      </c>
      <c r="M47" s="4" t="s">
        <v>103</v>
      </c>
      <c r="N47" s="4">
        <v>4</v>
      </c>
      <c r="O47" s="4"/>
      <c r="P47" s="4">
        <v>1</v>
      </c>
      <c r="Q47" s="4" t="s">
        <v>275</v>
      </c>
    </row>
    <row r="48" spans="1:17">
      <c r="A48" s="4" t="s">
        <v>142</v>
      </c>
      <c r="B48" s="4"/>
      <c r="C48" s="4" t="s">
        <v>108</v>
      </c>
      <c r="D48" s="4" t="s">
        <v>36</v>
      </c>
      <c r="E48" s="4" t="s">
        <v>117</v>
      </c>
      <c r="F48" s="9">
        <v>247.2</v>
      </c>
      <c r="G48" s="9">
        <v>244.6</v>
      </c>
      <c r="H48" s="9">
        <f t="shared" si="0"/>
        <v>245.89999999999998</v>
      </c>
      <c r="I48" s="9" t="s">
        <v>77</v>
      </c>
      <c r="J48" s="4" t="s">
        <v>189</v>
      </c>
      <c r="K48" s="4"/>
      <c r="L48" s="4" t="s">
        <v>37</v>
      </c>
      <c r="M48" s="4" t="s">
        <v>103</v>
      </c>
      <c r="N48" s="4">
        <v>4</v>
      </c>
      <c r="O48" s="4"/>
      <c r="P48" s="4">
        <v>52</v>
      </c>
      <c r="Q48" s="4" t="s">
        <v>296</v>
      </c>
    </row>
    <row r="49" spans="1:17">
      <c r="A49" s="4" t="s">
        <v>49</v>
      </c>
      <c r="B49" s="4"/>
      <c r="C49" s="14" t="s">
        <v>344</v>
      </c>
      <c r="D49" s="4" t="s">
        <v>21</v>
      </c>
      <c r="E49" s="4" t="s">
        <v>22</v>
      </c>
      <c r="F49" s="9">
        <v>244.6</v>
      </c>
      <c r="G49" s="9">
        <v>242</v>
      </c>
      <c r="H49" s="9">
        <f t="shared" si="0"/>
        <v>243.3</v>
      </c>
      <c r="I49" s="11" t="s">
        <v>77</v>
      </c>
      <c r="J49" s="4"/>
      <c r="K49" s="4"/>
      <c r="L49" s="4" t="s">
        <v>37</v>
      </c>
      <c r="M49" s="4"/>
      <c r="N49" s="4">
        <v>4</v>
      </c>
      <c r="O49" s="4"/>
      <c r="P49" s="4">
        <v>1</v>
      </c>
      <c r="Q49" s="4" t="s">
        <v>256</v>
      </c>
    </row>
    <row r="50" spans="1:17">
      <c r="A50" s="4" t="s">
        <v>48</v>
      </c>
      <c r="B50" s="4"/>
      <c r="C50" s="4" t="s">
        <v>39</v>
      </c>
      <c r="D50" s="4" t="s">
        <v>17</v>
      </c>
      <c r="E50" s="4" t="s">
        <v>26</v>
      </c>
      <c r="F50" s="9">
        <v>247.2</v>
      </c>
      <c r="G50" s="9">
        <v>242</v>
      </c>
      <c r="H50" s="9">
        <f t="shared" si="0"/>
        <v>244.6</v>
      </c>
      <c r="I50" s="11" t="s">
        <v>77</v>
      </c>
      <c r="J50" s="4"/>
      <c r="K50" s="4"/>
      <c r="L50" s="14" t="s">
        <v>335</v>
      </c>
      <c r="M50" s="14" t="s">
        <v>336</v>
      </c>
      <c r="N50" s="4">
        <v>4</v>
      </c>
      <c r="O50" s="4"/>
      <c r="P50" s="4">
        <v>4</v>
      </c>
      <c r="Q50" s="4" t="s">
        <v>294</v>
      </c>
    </row>
    <row r="51" spans="1:17">
      <c r="A51" s="4" t="s">
        <v>7</v>
      </c>
      <c r="B51" s="4"/>
      <c r="C51" s="14" t="s">
        <v>350</v>
      </c>
      <c r="D51" s="4" t="s">
        <v>8</v>
      </c>
      <c r="E51" s="4" t="s">
        <v>3</v>
      </c>
      <c r="F51" s="9">
        <v>247.2</v>
      </c>
      <c r="G51" s="9">
        <v>244.6</v>
      </c>
      <c r="H51" s="9">
        <f t="shared" si="0"/>
        <v>245.89999999999998</v>
      </c>
      <c r="I51" s="11" t="s">
        <v>77</v>
      </c>
      <c r="J51" s="4" t="s">
        <v>9</v>
      </c>
      <c r="K51" s="4"/>
      <c r="L51" s="4" t="s">
        <v>5</v>
      </c>
      <c r="M51" s="4" t="s">
        <v>6</v>
      </c>
      <c r="N51" s="4">
        <v>4</v>
      </c>
      <c r="O51" s="4"/>
      <c r="P51" s="4">
        <v>2</v>
      </c>
      <c r="Q51" s="4" t="s">
        <v>256</v>
      </c>
    </row>
    <row r="52" spans="1:17">
      <c r="A52" s="4" t="s">
        <v>213</v>
      </c>
      <c r="B52" s="4"/>
      <c r="C52" s="14" t="s">
        <v>350</v>
      </c>
      <c r="D52" s="4" t="s">
        <v>8</v>
      </c>
      <c r="E52" s="4" t="s">
        <v>3</v>
      </c>
      <c r="F52" s="9">
        <v>247.2</v>
      </c>
      <c r="G52" s="9">
        <v>244.6</v>
      </c>
      <c r="H52" s="9">
        <f t="shared" si="0"/>
        <v>245.89999999999998</v>
      </c>
      <c r="I52" s="11" t="s">
        <v>77</v>
      </c>
      <c r="J52" s="4" t="s">
        <v>9</v>
      </c>
      <c r="K52" s="4"/>
      <c r="L52" s="4" t="s">
        <v>5</v>
      </c>
      <c r="M52" s="4" t="s">
        <v>6</v>
      </c>
      <c r="N52" s="4">
        <v>4</v>
      </c>
      <c r="O52" s="4"/>
      <c r="P52" s="4">
        <v>5</v>
      </c>
      <c r="Q52" s="4" t="s">
        <v>256</v>
      </c>
    </row>
    <row r="53" spans="1:17">
      <c r="A53" s="4" t="s">
        <v>0</v>
      </c>
      <c r="B53" s="4"/>
      <c r="C53" s="4" t="s">
        <v>1</v>
      </c>
      <c r="D53" s="4" t="s">
        <v>2</v>
      </c>
      <c r="E53" s="4" t="s">
        <v>3</v>
      </c>
      <c r="F53" s="9">
        <v>247.2</v>
      </c>
      <c r="G53" s="9">
        <v>244.6</v>
      </c>
      <c r="H53" s="9">
        <f t="shared" si="0"/>
        <v>245.89999999999998</v>
      </c>
      <c r="I53" s="11" t="s">
        <v>77</v>
      </c>
      <c r="J53" s="4" t="s">
        <v>4</v>
      </c>
      <c r="K53" s="4"/>
      <c r="L53" s="4" t="s">
        <v>5</v>
      </c>
      <c r="M53" s="4" t="s">
        <v>6</v>
      </c>
      <c r="N53" s="4">
        <v>4</v>
      </c>
      <c r="O53" s="4"/>
      <c r="P53" s="4">
        <v>3</v>
      </c>
      <c r="Q53" s="4" t="s">
        <v>256</v>
      </c>
    </row>
    <row r="54" spans="1:17">
      <c r="A54" s="4" t="s">
        <v>18</v>
      </c>
      <c r="B54" s="4"/>
      <c r="C54" s="4" t="s">
        <v>19</v>
      </c>
      <c r="D54" s="4" t="s">
        <v>12</v>
      </c>
      <c r="E54" s="4" t="s">
        <v>3</v>
      </c>
      <c r="F54" s="9">
        <v>247.2</v>
      </c>
      <c r="G54" s="9">
        <v>244.6</v>
      </c>
      <c r="H54" s="9">
        <f t="shared" si="0"/>
        <v>245.89999999999998</v>
      </c>
      <c r="I54" s="11" t="s">
        <v>77</v>
      </c>
      <c r="J54" s="4" t="s">
        <v>9</v>
      </c>
      <c r="K54" s="4"/>
      <c r="L54" s="4" t="s">
        <v>5</v>
      </c>
      <c r="M54" s="4" t="s">
        <v>6</v>
      </c>
      <c r="N54" s="4">
        <v>4</v>
      </c>
      <c r="O54" s="4"/>
      <c r="P54" s="4">
        <v>1</v>
      </c>
      <c r="Q54" s="4" t="s">
        <v>267</v>
      </c>
    </row>
    <row r="55" spans="1:17">
      <c r="A55" s="4" t="s">
        <v>20</v>
      </c>
      <c r="B55" s="4"/>
      <c r="C55" s="14" t="s">
        <v>345</v>
      </c>
      <c r="D55" s="4" t="s">
        <v>21</v>
      </c>
      <c r="E55" s="4" t="s">
        <v>117</v>
      </c>
      <c r="F55" s="9">
        <v>247.2</v>
      </c>
      <c r="G55" s="9">
        <v>244.6</v>
      </c>
      <c r="H55" s="9">
        <f t="shared" ref="H55" si="3">(F55+G55)/2</f>
        <v>245.89999999999998</v>
      </c>
      <c r="I55" s="9" t="s">
        <v>77</v>
      </c>
      <c r="J55" s="4"/>
      <c r="K55" s="4"/>
      <c r="L55" s="4" t="s">
        <v>5</v>
      </c>
      <c r="M55" s="4" t="s">
        <v>6</v>
      </c>
      <c r="N55" s="4">
        <v>4</v>
      </c>
      <c r="O55" s="4"/>
      <c r="P55" s="4">
        <v>1</v>
      </c>
      <c r="Q55" s="4" t="s">
        <v>269</v>
      </c>
    </row>
    <row r="56" spans="1:17">
      <c r="A56" s="4" t="s">
        <v>23</v>
      </c>
      <c r="B56" s="4"/>
      <c r="C56" s="4" t="s">
        <v>24</v>
      </c>
      <c r="D56" s="4" t="s">
        <v>25</v>
      </c>
      <c r="E56" s="4" t="s">
        <v>26</v>
      </c>
      <c r="F56" s="9">
        <v>247.2</v>
      </c>
      <c r="G56" s="9">
        <v>242</v>
      </c>
      <c r="H56" s="9">
        <f t="shared" si="0"/>
        <v>244.6</v>
      </c>
      <c r="I56" s="11" t="s">
        <v>77</v>
      </c>
      <c r="J56" s="4"/>
      <c r="K56" s="4"/>
      <c r="L56" s="4" t="s">
        <v>5</v>
      </c>
      <c r="M56" s="4" t="s">
        <v>6</v>
      </c>
      <c r="N56" s="4">
        <v>4</v>
      </c>
      <c r="O56" s="4"/>
      <c r="P56" s="4">
        <v>1</v>
      </c>
      <c r="Q56" s="4" t="s">
        <v>256</v>
      </c>
    </row>
    <row r="57" spans="1:17">
      <c r="A57" s="4" t="s">
        <v>27</v>
      </c>
      <c r="B57" s="4"/>
      <c r="C57" s="4" t="s">
        <v>28</v>
      </c>
      <c r="D57" s="4" t="s">
        <v>2</v>
      </c>
      <c r="E57" s="4" t="s">
        <v>26</v>
      </c>
      <c r="F57" s="9">
        <v>247.2</v>
      </c>
      <c r="G57" s="9">
        <v>242</v>
      </c>
      <c r="H57" s="9">
        <f t="shared" si="0"/>
        <v>244.6</v>
      </c>
      <c r="I57" s="11" t="s">
        <v>77</v>
      </c>
      <c r="J57" s="4"/>
      <c r="K57" s="4"/>
      <c r="L57" s="4" t="s">
        <v>5</v>
      </c>
      <c r="M57" s="4" t="s">
        <v>6</v>
      </c>
      <c r="N57" s="4">
        <v>4</v>
      </c>
      <c r="O57" s="4"/>
      <c r="P57" s="4">
        <v>10</v>
      </c>
      <c r="Q57" s="4" t="s">
        <v>256</v>
      </c>
    </row>
    <row r="58" spans="1:17">
      <c r="A58" s="4" t="s">
        <v>40</v>
      </c>
      <c r="B58" s="4"/>
      <c r="C58" s="4" t="s">
        <v>41</v>
      </c>
      <c r="D58" s="4" t="s">
        <v>2</v>
      </c>
      <c r="E58" s="4" t="s">
        <v>26</v>
      </c>
      <c r="F58" s="9">
        <v>247.2</v>
      </c>
      <c r="G58" s="9">
        <v>242</v>
      </c>
      <c r="H58" s="9">
        <f t="shared" si="0"/>
        <v>244.6</v>
      </c>
      <c r="I58" s="11" t="s">
        <v>77</v>
      </c>
      <c r="J58" s="4"/>
      <c r="K58" s="4"/>
      <c r="L58" s="4" t="s">
        <v>5</v>
      </c>
      <c r="M58" s="4" t="s">
        <v>231</v>
      </c>
      <c r="N58" s="4">
        <v>4</v>
      </c>
      <c r="O58" s="4"/>
      <c r="P58" s="4">
        <v>1</v>
      </c>
      <c r="Q58" s="4" t="s">
        <v>270</v>
      </c>
    </row>
    <row r="59" spans="1:17">
      <c r="A59" s="4" t="s">
        <v>50</v>
      </c>
      <c r="B59" s="4"/>
      <c r="C59" s="14" t="s">
        <v>344</v>
      </c>
      <c r="D59" s="4" t="s">
        <v>21</v>
      </c>
      <c r="E59" s="4" t="s">
        <v>22</v>
      </c>
      <c r="F59" s="9">
        <v>244.6</v>
      </c>
      <c r="G59" s="9">
        <v>242</v>
      </c>
      <c r="H59" s="9">
        <f t="shared" si="0"/>
        <v>243.3</v>
      </c>
      <c r="I59" s="11" t="s">
        <v>77</v>
      </c>
      <c r="J59" s="4"/>
      <c r="K59" s="4"/>
      <c r="L59" s="4" t="s">
        <v>5</v>
      </c>
      <c r="M59" s="4"/>
      <c r="N59" s="4">
        <v>4</v>
      </c>
      <c r="O59" s="4"/>
      <c r="P59" s="4">
        <v>2</v>
      </c>
      <c r="Q59" s="4" t="s">
        <v>256</v>
      </c>
    </row>
    <row r="60" spans="1:17">
      <c r="A60" s="4" t="s">
        <v>51</v>
      </c>
      <c r="B60" s="4"/>
      <c r="C60" s="14" t="s">
        <v>344</v>
      </c>
      <c r="D60" s="4" t="s">
        <v>21</v>
      </c>
      <c r="E60" s="4" t="s">
        <v>22</v>
      </c>
      <c r="F60" s="9">
        <v>244.6</v>
      </c>
      <c r="G60" s="9">
        <v>242</v>
      </c>
      <c r="H60" s="9">
        <f t="shared" si="0"/>
        <v>243.3</v>
      </c>
      <c r="I60" s="11" t="s">
        <v>77</v>
      </c>
      <c r="J60" s="4"/>
      <c r="K60" s="4"/>
      <c r="L60" s="4" t="s">
        <v>5</v>
      </c>
      <c r="M60" s="4"/>
      <c r="N60" s="4">
        <v>4</v>
      </c>
      <c r="O60" s="4"/>
      <c r="P60" s="4">
        <v>1</v>
      </c>
      <c r="Q60" s="4" t="s">
        <v>271</v>
      </c>
    </row>
    <row r="61" spans="1:17">
      <c r="A61" s="4" t="s">
        <v>159</v>
      </c>
      <c r="B61" s="4"/>
      <c r="C61" s="14" t="s">
        <v>344</v>
      </c>
      <c r="D61" s="4" t="s">
        <v>21</v>
      </c>
      <c r="E61" s="4" t="s">
        <v>22</v>
      </c>
      <c r="F61" s="9">
        <v>244.6</v>
      </c>
      <c r="G61" s="9">
        <v>242</v>
      </c>
      <c r="H61" s="9">
        <f t="shared" si="0"/>
        <v>243.3</v>
      </c>
      <c r="I61" s="11" t="s">
        <v>77</v>
      </c>
      <c r="J61" s="4"/>
      <c r="K61" s="4"/>
      <c r="L61" s="4" t="s">
        <v>5</v>
      </c>
      <c r="M61" s="4"/>
      <c r="N61" s="4">
        <v>4</v>
      </c>
      <c r="O61" s="4"/>
      <c r="P61" s="4">
        <v>3</v>
      </c>
      <c r="Q61" s="4" t="s">
        <v>256</v>
      </c>
    </row>
    <row r="62" spans="1:17">
      <c r="A62" s="4" t="s">
        <v>139</v>
      </c>
      <c r="B62" s="4"/>
      <c r="C62" s="4" t="s">
        <v>41</v>
      </c>
      <c r="D62" s="4" t="s">
        <v>2</v>
      </c>
      <c r="E62" s="4" t="s">
        <v>26</v>
      </c>
      <c r="F62" s="9">
        <v>247.2</v>
      </c>
      <c r="G62" s="9">
        <v>242</v>
      </c>
      <c r="H62" s="9">
        <f t="shared" si="0"/>
        <v>244.6</v>
      </c>
      <c r="I62" s="11" t="s">
        <v>77</v>
      </c>
      <c r="J62" s="4"/>
      <c r="K62" s="4"/>
      <c r="L62" s="4" t="s">
        <v>5</v>
      </c>
      <c r="M62" s="4"/>
      <c r="N62" s="4">
        <v>4</v>
      </c>
      <c r="O62" s="4"/>
      <c r="P62" s="4">
        <v>1</v>
      </c>
      <c r="Q62" s="4" t="s">
        <v>273</v>
      </c>
    </row>
    <row r="63" spans="1:17" s="2" customFormat="1">
      <c r="A63" s="4" t="s">
        <v>191</v>
      </c>
      <c r="B63" s="4"/>
      <c r="C63" s="4" t="s">
        <v>123</v>
      </c>
      <c r="D63" s="4" t="s">
        <v>25</v>
      </c>
      <c r="E63" s="4" t="s">
        <v>22</v>
      </c>
      <c r="F63" s="9">
        <v>244.6</v>
      </c>
      <c r="G63" s="9">
        <v>242</v>
      </c>
      <c r="H63" s="9">
        <f t="shared" si="0"/>
        <v>243.3</v>
      </c>
      <c r="I63" s="11" t="s">
        <v>77</v>
      </c>
      <c r="J63" s="4"/>
      <c r="K63" s="4"/>
      <c r="L63" s="4" t="s">
        <v>5</v>
      </c>
      <c r="M63" s="4"/>
      <c r="N63" s="4">
        <v>4</v>
      </c>
      <c r="O63" s="4"/>
      <c r="P63" s="4">
        <v>1</v>
      </c>
      <c r="Q63" s="4" t="s">
        <v>274</v>
      </c>
    </row>
    <row r="64" spans="1:17" s="2" customFormat="1">
      <c r="A64" s="4" t="s">
        <v>183</v>
      </c>
      <c r="B64" s="4"/>
      <c r="C64" s="4" t="s">
        <v>185</v>
      </c>
      <c r="D64" s="4" t="s">
        <v>8</v>
      </c>
      <c r="E64" s="4" t="s">
        <v>117</v>
      </c>
      <c r="F64" s="9">
        <v>247.2</v>
      </c>
      <c r="G64" s="9">
        <v>244.6</v>
      </c>
      <c r="H64" s="9">
        <f t="shared" si="0"/>
        <v>245.89999999999998</v>
      </c>
      <c r="I64" s="9" t="s">
        <v>77</v>
      </c>
      <c r="J64" s="4"/>
      <c r="K64" s="4"/>
      <c r="L64" s="4" t="s">
        <v>58</v>
      </c>
      <c r="M64" s="4" t="s">
        <v>70</v>
      </c>
      <c r="N64" s="4">
        <v>4</v>
      </c>
      <c r="O64" s="4"/>
      <c r="P64" s="4">
        <v>4</v>
      </c>
      <c r="Q64" s="4" t="s">
        <v>248</v>
      </c>
    </row>
    <row r="65" spans="1:17">
      <c r="A65" s="4" t="s">
        <v>320</v>
      </c>
      <c r="B65" s="4"/>
      <c r="C65" s="14" t="s">
        <v>345</v>
      </c>
      <c r="D65" s="4" t="s">
        <v>21</v>
      </c>
      <c r="E65" s="4" t="s">
        <v>117</v>
      </c>
      <c r="F65" s="9">
        <v>247.2</v>
      </c>
      <c r="G65" s="9">
        <v>244.6</v>
      </c>
      <c r="H65" s="9">
        <f t="shared" si="0"/>
        <v>245.89999999999998</v>
      </c>
      <c r="I65" s="9" t="s">
        <v>77</v>
      </c>
      <c r="J65" s="4"/>
      <c r="K65" s="4"/>
      <c r="L65" s="14" t="s">
        <v>335</v>
      </c>
      <c r="M65" s="14" t="s">
        <v>336</v>
      </c>
      <c r="N65" s="4">
        <v>4</v>
      </c>
      <c r="O65" s="4"/>
      <c r="P65" s="4">
        <v>3</v>
      </c>
      <c r="Q65" s="14" t="s">
        <v>334</v>
      </c>
    </row>
    <row r="66" spans="1:17">
      <c r="A66" s="4" t="s">
        <v>52</v>
      </c>
      <c r="B66" s="4"/>
      <c r="C66" s="14" t="s">
        <v>344</v>
      </c>
      <c r="D66" s="4" t="s">
        <v>21</v>
      </c>
      <c r="E66" s="4" t="s">
        <v>22</v>
      </c>
      <c r="F66" s="9">
        <v>244.6</v>
      </c>
      <c r="G66" s="9">
        <v>242</v>
      </c>
      <c r="H66" s="9">
        <f t="shared" si="0"/>
        <v>243.3</v>
      </c>
      <c r="I66" s="11" t="s">
        <v>77</v>
      </c>
      <c r="J66" s="4"/>
      <c r="K66" s="4"/>
      <c r="L66" s="4" t="s">
        <v>5</v>
      </c>
      <c r="M66" s="14" t="s">
        <v>337</v>
      </c>
      <c r="N66" s="4">
        <v>4</v>
      </c>
      <c r="O66" s="4"/>
      <c r="P66" s="4">
        <v>4</v>
      </c>
      <c r="Q66" s="14" t="s">
        <v>348</v>
      </c>
    </row>
    <row r="67" spans="1:17">
      <c r="A67" s="4" t="s">
        <v>29</v>
      </c>
      <c r="B67" s="4"/>
      <c r="C67" s="4" t="s">
        <v>30</v>
      </c>
      <c r="D67" s="4" t="s">
        <v>31</v>
      </c>
      <c r="E67" s="4" t="s">
        <v>22</v>
      </c>
      <c r="F67" s="9">
        <v>244.6</v>
      </c>
      <c r="G67" s="9">
        <v>242</v>
      </c>
      <c r="H67" s="9">
        <f t="shared" si="0"/>
        <v>243.3</v>
      </c>
      <c r="I67" s="11" t="s">
        <v>77</v>
      </c>
      <c r="J67" s="4"/>
      <c r="K67" s="4"/>
      <c r="L67" s="14" t="s">
        <v>335</v>
      </c>
      <c r="M67" s="4" t="s">
        <v>32</v>
      </c>
      <c r="N67" s="4">
        <v>4</v>
      </c>
      <c r="O67" s="4"/>
      <c r="P67" s="4">
        <v>1</v>
      </c>
      <c r="Q67" s="4" t="s">
        <v>277</v>
      </c>
    </row>
    <row r="68" spans="1:17">
      <c r="A68" s="4" t="s">
        <v>33</v>
      </c>
      <c r="B68" s="4"/>
      <c r="C68" s="14" t="s">
        <v>344</v>
      </c>
      <c r="D68" s="4" t="s">
        <v>21</v>
      </c>
      <c r="E68" s="4" t="s">
        <v>22</v>
      </c>
      <c r="F68" s="9">
        <v>244.6</v>
      </c>
      <c r="G68" s="9">
        <v>242</v>
      </c>
      <c r="H68" s="9">
        <f t="shared" ref="H68:H112" si="4">(F68+G68)/2</f>
        <v>243.3</v>
      </c>
      <c r="I68" s="11" t="s">
        <v>77</v>
      </c>
      <c r="J68" s="4"/>
      <c r="K68" s="4"/>
      <c r="L68" s="14" t="s">
        <v>335</v>
      </c>
      <c r="M68" s="4" t="s">
        <v>32</v>
      </c>
      <c r="N68" s="4">
        <v>4</v>
      </c>
      <c r="O68" s="4"/>
      <c r="P68" s="4">
        <v>27</v>
      </c>
      <c r="Q68" s="4" t="s">
        <v>301</v>
      </c>
    </row>
    <row r="69" spans="1:17">
      <c r="A69" s="4" t="s">
        <v>34</v>
      </c>
      <c r="B69" s="4"/>
      <c r="C69" s="14" t="s">
        <v>346</v>
      </c>
      <c r="D69" s="4" t="s">
        <v>21</v>
      </c>
      <c r="E69" s="14" t="s">
        <v>26</v>
      </c>
      <c r="F69" s="9">
        <v>247.2</v>
      </c>
      <c r="G69" s="9">
        <v>242</v>
      </c>
      <c r="H69" s="9">
        <f t="shared" si="4"/>
        <v>244.6</v>
      </c>
      <c r="I69" s="11" t="s">
        <v>77</v>
      </c>
      <c r="J69" s="4"/>
      <c r="K69" s="4"/>
      <c r="L69" s="14" t="s">
        <v>335</v>
      </c>
      <c r="M69" s="4" t="s">
        <v>32</v>
      </c>
      <c r="N69" s="4">
        <v>4</v>
      </c>
      <c r="O69" s="4"/>
      <c r="P69" s="4">
        <v>2</v>
      </c>
      <c r="Q69" s="14" t="s">
        <v>353</v>
      </c>
    </row>
    <row r="70" spans="1:17">
      <c r="A70" s="4" t="s">
        <v>116</v>
      </c>
      <c r="B70" s="4"/>
      <c r="C70" s="4" t="s">
        <v>108</v>
      </c>
      <c r="D70" s="4" t="s">
        <v>36</v>
      </c>
      <c r="E70" s="4" t="s">
        <v>117</v>
      </c>
      <c r="F70" s="9">
        <v>247.2</v>
      </c>
      <c r="G70" s="9">
        <v>244.6</v>
      </c>
      <c r="H70" s="9">
        <f t="shared" si="4"/>
        <v>245.89999999999998</v>
      </c>
      <c r="I70" s="9" t="s">
        <v>77</v>
      </c>
      <c r="J70" s="4" t="s">
        <v>189</v>
      </c>
      <c r="K70" s="4"/>
      <c r="L70" s="4" t="s">
        <v>58</v>
      </c>
      <c r="M70" s="4" t="s">
        <v>70</v>
      </c>
      <c r="N70" s="4">
        <v>4</v>
      </c>
      <c r="O70" s="4"/>
      <c r="P70" s="4">
        <v>4</v>
      </c>
      <c r="Q70" s="4" t="s">
        <v>241</v>
      </c>
    </row>
    <row r="71" spans="1:17">
      <c r="A71" s="4" t="s">
        <v>118</v>
      </c>
      <c r="B71" s="4"/>
      <c r="C71" s="4" t="s">
        <v>108</v>
      </c>
      <c r="D71" s="4" t="s">
        <v>36</v>
      </c>
      <c r="E71" s="4" t="s">
        <v>117</v>
      </c>
      <c r="F71" s="9">
        <v>247.2</v>
      </c>
      <c r="G71" s="9">
        <v>244.6</v>
      </c>
      <c r="H71" s="9">
        <f t="shared" si="4"/>
        <v>245.89999999999998</v>
      </c>
      <c r="I71" s="9" t="s">
        <v>77</v>
      </c>
      <c r="J71" s="4" t="s">
        <v>189</v>
      </c>
      <c r="K71" s="4"/>
      <c r="L71" s="4" t="s">
        <v>58</v>
      </c>
      <c r="M71" s="4" t="s">
        <v>70</v>
      </c>
      <c r="N71" s="4">
        <v>4</v>
      </c>
      <c r="O71" s="4"/>
      <c r="P71" s="4">
        <v>3</v>
      </c>
      <c r="Q71" s="4" t="s">
        <v>242</v>
      </c>
    </row>
    <row r="72" spans="1:17">
      <c r="A72" s="4" t="s">
        <v>119</v>
      </c>
      <c r="B72" s="4"/>
      <c r="C72" s="4" t="s">
        <v>108</v>
      </c>
      <c r="D72" s="4" t="s">
        <v>36</v>
      </c>
      <c r="E72" s="4" t="s">
        <v>117</v>
      </c>
      <c r="F72" s="9">
        <v>247.2</v>
      </c>
      <c r="G72" s="9">
        <v>244.6</v>
      </c>
      <c r="H72" s="9">
        <f t="shared" si="4"/>
        <v>245.89999999999998</v>
      </c>
      <c r="I72" s="9" t="s">
        <v>77</v>
      </c>
      <c r="J72" s="4" t="s">
        <v>189</v>
      </c>
      <c r="K72" s="4"/>
      <c r="L72" s="4" t="s">
        <v>58</v>
      </c>
      <c r="M72" s="4" t="s">
        <v>70</v>
      </c>
      <c r="N72" s="4">
        <v>4</v>
      </c>
      <c r="O72" s="4"/>
      <c r="P72" s="4">
        <v>1</v>
      </c>
      <c r="Q72" s="4" t="s">
        <v>238</v>
      </c>
    </row>
    <row r="73" spans="1:17">
      <c r="A73" s="4" t="s">
        <v>120</v>
      </c>
      <c r="B73" s="4"/>
      <c r="C73" s="4" t="s">
        <v>121</v>
      </c>
      <c r="D73" s="4" t="s">
        <v>25</v>
      </c>
      <c r="E73" s="4" t="s">
        <v>26</v>
      </c>
      <c r="F73" s="9">
        <v>247.2</v>
      </c>
      <c r="G73" s="9">
        <v>242</v>
      </c>
      <c r="H73" s="9">
        <f t="shared" si="4"/>
        <v>244.6</v>
      </c>
      <c r="I73" s="9" t="s">
        <v>77</v>
      </c>
      <c r="J73" s="4"/>
      <c r="K73" s="4"/>
      <c r="L73" s="4" t="s">
        <v>58</v>
      </c>
      <c r="M73" s="4" t="s">
        <v>70</v>
      </c>
      <c r="N73" s="4">
        <v>4</v>
      </c>
      <c r="O73" s="4"/>
      <c r="P73" s="4">
        <v>16</v>
      </c>
      <c r="Q73" s="4" t="s">
        <v>243</v>
      </c>
    </row>
    <row r="74" spans="1:17">
      <c r="A74" s="4" t="s">
        <v>210</v>
      </c>
      <c r="B74" s="4"/>
      <c r="C74" s="4" t="s">
        <v>24</v>
      </c>
      <c r="D74" s="4" t="s">
        <v>25</v>
      </c>
      <c r="E74" s="4" t="s">
        <v>26</v>
      </c>
      <c r="F74" s="9">
        <v>247.2</v>
      </c>
      <c r="G74" s="9">
        <v>242</v>
      </c>
      <c r="H74" s="9">
        <f t="shared" si="4"/>
        <v>244.6</v>
      </c>
      <c r="I74" s="9" t="s">
        <v>77</v>
      </c>
      <c r="J74" s="4"/>
      <c r="K74" s="4"/>
      <c r="L74" s="4" t="s">
        <v>58</v>
      </c>
      <c r="M74" s="4" t="s">
        <v>70</v>
      </c>
      <c r="N74" s="4">
        <v>4</v>
      </c>
      <c r="O74" s="4"/>
      <c r="P74" s="4">
        <v>1</v>
      </c>
      <c r="Q74" s="4" t="s">
        <v>239</v>
      </c>
    </row>
    <row r="75" spans="1:17">
      <c r="A75" s="4" t="s">
        <v>122</v>
      </c>
      <c r="B75" s="4"/>
      <c r="C75" s="4" t="s">
        <v>123</v>
      </c>
      <c r="D75" s="4" t="s">
        <v>25</v>
      </c>
      <c r="E75" s="4" t="s">
        <v>22</v>
      </c>
      <c r="F75" s="9">
        <v>244.6</v>
      </c>
      <c r="G75" s="9">
        <v>242</v>
      </c>
      <c r="H75" s="9">
        <f t="shared" si="4"/>
        <v>243.3</v>
      </c>
      <c r="I75" s="9" t="s">
        <v>77</v>
      </c>
      <c r="J75" s="4"/>
      <c r="K75" s="4"/>
      <c r="L75" s="4" t="s">
        <v>58</v>
      </c>
      <c r="M75" s="4" t="s">
        <v>70</v>
      </c>
      <c r="N75" s="4">
        <v>4</v>
      </c>
      <c r="O75" s="4"/>
      <c r="P75" s="4">
        <v>1</v>
      </c>
      <c r="Q75" s="4" t="s">
        <v>244</v>
      </c>
    </row>
    <row r="76" spans="1:17">
      <c r="A76" s="4" t="s">
        <v>124</v>
      </c>
      <c r="B76" s="4"/>
      <c r="C76" s="4" t="s">
        <v>123</v>
      </c>
      <c r="D76" s="4" t="s">
        <v>25</v>
      </c>
      <c r="E76" s="4" t="s">
        <v>22</v>
      </c>
      <c r="F76" s="9">
        <v>244.6</v>
      </c>
      <c r="G76" s="9">
        <v>242</v>
      </c>
      <c r="H76" s="9">
        <f t="shared" si="4"/>
        <v>243.3</v>
      </c>
      <c r="I76" s="9" t="s">
        <v>77</v>
      </c>
      <c r="J76" s="4"/>
      <c r="K76" s="4"/>
      <c r="L76" s="4" t="s">
        <v>58</v>
      </c>
      <c r="M76" s="4" t="s">
        <v>70</v>
      </c>
      <c r="N76" s="4">
        <v>4</v>
      </c>
      <c r="O76" s="4"/>
      <c r="P76" s="4">
        <v>1</v>
      </c>
      <c r="Q76" s="4" t="s">
        <v>244</v>
      </c>
    </row>
    <row r="77" spans="1:17">
      <c r="A77" s="4" t="s">
        <v>125</v>
      </c>
      <c r="B77" s="4"/>
      <c r="C77" s="14" t="s">
        <v>344</v>
      </c>
      <c r="D77" s="4" t="s">
        <v>21</v>
      </c>
      <c r="E77" s="4" t="s">
        <v>22</v>
      </c>
      <c r="F77" s="9">
        <v>244.6</v>
      </c>
      <c r="G77" s="9">
        <v>242</v>
      </c>
      <c r="H77" s="9">
        <f t="shared" si="4"/>
        <v>243.3</v>
      </c>
      <c r="I77" s="9" t="s">
        <v>77</v>
      </c>
      <c r="J77" s="4"/>
      <c r="K77" s="4"/>
      <c r="L77" s="4" t="s">
        <v>58</v>
      </c>
      <c r="M77" s="4" t="s">
        <v>70</v>
      </c>
      <c r="N77" s="4">
        <v>4</v>
      </c>
      <c r="O77" s="4"/>
      <c r="P77" s="4">
        <v>55</v>
      </c>
      <c r="Q77" s="4" t="s">
        <v>245</v>
      </c>
    </row>
    <row r="78" spans="1:17">
      <c r="A78" s="4" t="s">
        <v>126</v>
      </c>
      <c r="B78" s="4"/>
      <c r="C78" s="4" t="s">
        <v>115</v>
      </c>
      <c r="D78" s="4" t="s">
        <v>95</v>
      </c>
      <c r="E78" s="4" t="s">
        <v>26</v>
      </c>
      <c r="F78" s="9">
        <v>247.2</v>
      </c>
      <c r="G78" s="9">
        <v>242</v>
      </c>
      <c r="H78" s="9">
        <f t="shared" si="4"/>
        <v>244.6</v>
      </c>
      <c r="I78" s="9" t="s">
        <v>77</v>
      </c>
      <c r="J78" s="4"/>
      <c r="K78" s="4"/>
      <c r="L78" s="4" t="s">
        <v>58</v>
      </c>
      <c r="M78" s="4" t="s">
        <v>70</v>
      </c>
      <c r="N78" s="4">
        <v>4</v>
      </c>
      <c r="O78" s="4"/>
      <c r="P78" s="4">
        <v>3</v>
      </c>
      <c r="Q78" s="4" t="s">
        <v>246</v>
      </c>
    </row>
    <row r="79" spans="1:17">
      <c r="A79" s="4" t="s">
        <v>318</v>
      </c>
      <c r="B79" s="4"/>
      <c r="C79" s="14" t="s">
        <v>349</v>
      </c>
      <c r="D79" s="4" t="s">
        <v>95</v>
      </c>
      <c r="E79" s="4" t="s">
        <v>26</v>
      </c>
      <c r="F79" s="9">
        <v>247.2</v>
      </c>
      <c r="G79" s="9">
        <v>242</v>
      </c>
      <c r="H79" s="9">
        <f>(F79+G79)/2</f>
        <v>244.6</v>
      </c>
      <c r="I79" s="9" t="s">
        <v>77</v>
      </c>
      <c r="J79" s="4"/>
      <c r="K79" s="4"/>
      <c r="L79" s="4" t="s">
        <v>58</v>
      </c>
      <c r="M79" s="4" t="s">
        <v>184</v>
      </c>
      <c r="N79" s="4">
        <v>4</v>
      </c>
      <c r="O79" s="4"/>
      <c r="P79" s="4">
        <v>7</v>
      </c>
      <c r="Q79" s="4" t="s">
        <v>319</v>
      </c>
    </row>
    <row r="80" spans="1:17" s="3" customFormat="1">
      <c r="A80" s="4" t="s">
        <v>315</v>
      </c>
      <c r="B80" s="4"/>
      <c r="C80" s="4" t="s">
        <v>316</v>
      </c>
      <c r="D80" s="4" t="s">
        <v>2</v>
      </c>
      <c r="E80" s="4" t="s">
        <v>26</v>
      </c>
      <c r="F80" s="9">
        <v>247.2</v>
      </c>
      <c r="G80" s="9">
        <v>242</v>
      </c>
      <c r="H80" s="9">
        <f t="shared" ref="H80" si="5">(F80+G80)/2</f>
        <v>244.6</v>
      </c>
      <c r="I80" s="9" t="s">
        <v>77</v>
      </c>
      <c r="J80" s="4"/>
      <c r="K80" s="4"/>
      <c r="L80" s="4" t="s">
        <v>58</v>
      </c>
      <c r="M80" s="4" t="s">
        <v>113</v>
      </c>
      <c r="N80" s="4">
        <v>4</v>
      </c>
      <c r="O80" s="4"/>
      <c r="P80" s="4">
        <v>1</v>
      </c>
      <c r="Q80" s="4" t="s">
        <v>317</v>
      </c>
    </row>
    <row r="81" spans="1:17">
      <c r="A81" s="4" t="s">
        <v>134</v>
      </c>
      <c r="B81" s="4"/>
      <c r="C81" s="4" t="s">
        <v>196</v>
      </c>
      <c r="D81" s="4" t="s">
        <v>136</v>
      </c>
      <c r="E81" s="4" t="s">
        <v>197</v>
      </c>
      <c r="F81" s="9">
        <v>244.6</v>
      </c>
      <c r="G81" s="9">
        <v>239.5</v>
      </c>
      <c r="H81" s="9">
        <f t="shared" si="4"/>
        <v>242.05</v>
      </c>
      <c r="I81" s="9" t="s">
        <v>77</v>
      </c>
      <c r="J81" s="4"/>
      <c r="K81" s="4"/>
      <c r="L81" s="4" t="s">
        <v>58</v>
      </c>
      <c r="M81" s="4" t="s">
        <v>113</v>
      </c>
      <c r="N81" s="4">
        <v>4.5</v>
      </c>
      <c r="O81" s="4"/>
      <c r="P81" s="4">
        <v>16</v>
      </c>
      <c r="Q81" s="4" t="s">
        <v>254</v>
      </c>
    </row>
    <row r="82" spans="1:17">
      <c r="A82" s="4" t="s">
        <v>138</v>
      </c>
      <c r="B82" s="4" t="s">
        <v>208</v>
      </c>
      <c r="C82" s="4" t="s">
        <v>203</v>
      </c>
      <c r="D82" s="4" t="s">
        <v>202</v>
      </c>
      <c r="E82" s="4" t="s">
        <v>197</v>
      </c>
      <c r="F82" s="9">
        <v>244.6</v>
      </c>
      <c r="G82" s="9">
        <v>239.5</v>
      </c>
      <c r="H82" s="9">
        <f t="shared" si="4"/>
        <v>242.05</v>
      </c>
      <c r="I82" s="9" t="s">
        <v>77</v>
      </c>
      <c r="J82" s="4"/>
      <c r="K82" s="4"/>
      <c r="L82" s="4" t="s">
        <v>58</v>
      </c>
      <c r="M82" s="4" t="s">
        <v>113</v>
      </c>
      <c r="N82" s="4">
        <v>4.5</v>
      </c>
      <c r="O82" s="4"/>
      <c r="P82" s="4">
        <v>24</v>
      </c>
      <c r="Q82" s="4" t="s">
        <v>295</v>
      </c>
    </row>
    <row r="83" spans="1:17">
      <c r="A83" s="4" t="s">
        <v>129</v>
      </c>
      <c r="B83" s="4"/>
      <c r="C83" s="4" t="s">
        <v>358</v>
      </c>
      <c r="D83" s="4" t="s">
        <v>2</v>
      </c>
      <c r="E83" s="4" t="s">
        <v>359</v>
      </c>
      <c r="F83" s="9">
        <v>247.2</v>
      </c>
      <c r="G83" s="9">
        <v>239.5</v>
      </c>
      <c r="H83" s="9">
        <f>(F83+G83)/2</f>
        <v>243.35</v>
      </c>
      <c r="I83" s="9" t="s">
        <v>59</v>
      </c>
      <c r="J83" s="4"/>
      <c r="K83" s="4"/>
      <c r="L83" s="4" t="s">
        <v>37</v>
      </c>
      <c r="M83" s="4" t="s">
        <v>103</v>
      </c>
      <c r="N83" s="4">
        <v>4.5</v>
      </c>
      <c r="O83" s="4"/>
      <c r="P83" s="14" t="s">
        <v>327</v>
      </c>
      <c r="Q83" s="4" t="s">
        <v>326</v>
      </c>
    </row>
    <row r="84" spans="1:17">
      <c r="A84" s="4" t="s">
        <v>158</v>
      </c>
      <c r="B84" s="4"/>
      <c r="C84" s="4" t="s">
        <v>135</v>
      </c>
      <c r="D84" s="4" t="s">
        <v>136</v>
      </c>
      <c r="E84" s="4" t="s">
        <v>137</v>
      </c>
      <c r="F84" s="9">
        <v>244.6</v>
      </c>
      <c r="G84" s="9">
        <v>237</v>
      </c>
      <c r="H84" s="9">
        <f t="shared" si="4"/>
        <v>240.8</v>
      </c>
      <c r="I84" s="11" t="s">
        <v>77</v>
      </c>
      <c r="J84" s="4"/>
      <c r="K84" s="4"/>
      <c r="L84" s="4" t="s">
        <v>5</v>
      </c>
      <c r="M84" s="4"/>
      <c r="N84" s="4">
        <v>4.5</v>
      </c>
      <c r="O84" s="4"/>
      <c r="P84" s="4">
        <v>3</v>
      </c>
      <c r="Q84" s="4" t="s">
        <v>256</v>
      </c>
    </row>
    <row r="85" spans="1:17">
      <c r="A85" s="4" t="s">
        <v>167</v>
      </c>
      <c r="B85" s="4"/>
      <c r="C85" s="4" t="s">
        <v>168</v>
      </c>
      <c r="D85" s="4" t="s">
        <v>2</v>
      </c>
      <c r="E85" s="4" t="s">
        <v>127</v>
      </c>
      <c r="F85" s="9">
        <v>242</v>
      </c>
      <c r="G85" s="9">
        <v>237</v>
      </c>
      <c r="H85" s="9">
        <f t="shared" si="4"/>
        <v>239.5</v>
      </c>
      <c r="I85" s="9" t="s">
        <v>77</v>
      </c>
      <c r="J85" s="4"/>
      <c r="K85" s="4"/>
      <c r="L85" s="4" t="s">
        <v>58</v>
      </c>
      <c r="M85" s="4" t="s">
        <v>113</v>
      </c>
      <c r="N85" s="4">
        <v>5</v>
      </c>
      <c r="O85" s="4"/>
      <c r="P85" s="4">
        <v>2</v>
      </c>
      <c r="Q85" s="4" t="s">
        <v>253</v>
      </c>
    </row>
    <row r="86" spans="1:17" s="3" customFormat="1">
      <c r="A86" s="4" t="s">
        <v>194</v>
      </c>
      <c r="B86" s="4"/>
      <c r="C86" s="4" t="s">
        <v>195</v>
      </c>
      <c r="D86" s="4" t="s">
        <v>172</v>
      </c>
      <c r="E86" s="4" t="s">
        <v>198</v>
      </c>
      <c r="F86" s="9">
        <v>242</v>
      </c>
      <c r="G86" s="9">
        <v>239.5</v>
      </c>
      <c r="H86" s="9">
        <f t="shared" si="4"/>
        <v>240.75</v>
      </c>
      <c r="I86" s="9" t="s">
        <v>77</v>
      </c>
      <c r="J86" s="4"/>
      <c r="K86" s="4"/>
      <c r="L86" s="4" t="s">
        <v>58</v>
      </c>
      <c r="M86" s="4" t="s">
        <v>113</v>
      </c>
      <c r="N86" s="4">
        <v>5</v>
      </c>
      <c r="O86" s="4"/>
      <c r="P86" s="4">
        <v>2</v>
      </c>
      <c r="Q86" s="4" t="s">
        <v>247</v>
      </c>
    </row>
    <row r="87" spans="1:17" s="3" customFormat="1">
      <c r="A87" s="4" t="s">
        <v>211</v>
      </c>
      <c r="B87" s="4"/>
      <c r="C87" s="4" t="s">
        <v>168</v>
      </c>
      <c r="D87" s="4" t="s">
        <v>2</v>
      </c>
      <c r="E87" s="4" t="s">
        <v>127</v>
      </c>
      <c r="F87" s="9">
        <v>242</v>
      </c>
      <c r="G87" s="9">
        <v>237</v>
      </c>
      <c r="H87" s="9">
        <f t="shared" si="4"/>
        <v>239.5</v>
      </c>
      <c r="I87" s="9" t="s">
        <v>77</v>
      </c>
      <c r="J87" s="4"/>
      <c r="K87" s="4"/>
      <c r="L87" s="4" t="s">
        <v>58</v>
      </c>
      <c r="M87" s="4" t="s">
        <v>113</v>
      </c>
      <c r="N87" s="4">
        <v>5</v>
      </c>
      <c r="O87" s="4"/>
      <c r="P87" s="4">
        <v>1</v>
      </c>
      <c r="Q87" s="4" t="s">
        <v>249</v>
      </c>
    </row>
    <row r="88" spans="1:17">
      <c r="A88" s="4" t="s">
        <v>152</v>
      </c>
      <c r="B88" s="4"/>
      <c r="C88" s="4" t="s">
        <v>153</v>
      </c>
      <c r="D88" s="4" t="s">
        <v>154</v>
      </c>
      <c r="E88" s="4" t="s">
        <v>169</v>
      </c>
      <c r="F88" s="9">
        <v>239.5</v>
      </c>
      <c r="G88" s="9">
        <v>232</v>
      </c>
      <c r="H88" s="9">
        <f t="shared" si="4"/>
        <v>235.75</v>
      </c>
      <c r="I88" s="9" t="s">
        <v>77</v>
      </c>
      <c r="J88" s="4"/>
      <c r="K88" s="4"/>
      <c r="L88" s="4" t="s">
        <v>58</v>
      </c>
      <c r="M88" s="4" t="s">
        <v>184</v>
      </c>
      <c r="N88" s="4">
        <v>5</v>
      </c>
      <c r="O88" s="4"/>
      <c r="P88" s="4">
        <v>8</v>
      </c>
      <c r="Q88" s="4" t="s">
        <v>251</v>
      </c>
    </row>
    <row r="89" spans="1:17" s="2" customFormat="1">
      <c r="A89" s="4" t="s">
        <v>209</v>
      </c>
      <c r="B89" s="4"/>
      <c r="C89" s="4" t="s">
        <v>153</v>
      </c>
      <c r="D89" s="4" t="s">
        <v>154</v>
      </c>
      <c r="E89" s="4" t="s">
        <v>169</v>
      </c>
      <c r="F89" s="9">
        <v>239.5</v>
      </c>
      <c r="G89" s="9">
        <v>232</v>
      </c>
      <c r="H89" s="9">
        <f t="shared" si="4"/>
        <v>235.75</v>
      </c>
      <c r="I89" s="9" t="s">
        <v>77</v>
      </c>
      <c r="J89" s="4"/>
      <c r="K89" s="4"/>
      <c r="L89" s="4" t="s">
        <v>58</v>
      </c>
      <c r="M89" s="4" t="s">
        <v>70</v>
      </c>
      <c r="N89" s="4">
        <v>5</v>
      </c>
      <c r="O89" s="4"/>
      <c r="P89" s="4">
        <v>13</v>
      </c>
      <c r="Q89" s="4" t="s">
        <v>299</v>
      </c>
    </row>
    <row r="90" spans="1:17" s="2" customFormat="1">
      <c r="A90" s="4" t="s">
        <v>321</v>
      </c>
      <c r="B90" s="4"/>
      <c r="C90" s="4" t="s">
        <v>214</v>
      </c>
      <c r="D90" s="4" t="s">
        <v>144</v>
      </c>
      <c r="E90" s="4" t="s">
        <v>169</v>
      </c>
      <c r="F90" s="9">
        <v>239.5</v>
      </c>
      <c r="G90" s="9">
        <v>233</v>
      </c>
      <c r="H90" s="9">
        <f>(F90+G90)/2</f>
        <v>236.25</v>
      </c>
      <c r="I90" s="11" t="s">
        <v>59</v>
      </c>
      <c r="J90" s="4"/>
      <c r="K90" s="4"/>
      <c r="L90" s="4" t="s">
        <v>58</v>
      </c>
      <c r="M90" s="4" t="s">
        <v>70</v>
      </c>
      <c r="N90" s="4">
        <v>5</v>
      </c>
      <c r="O90" s="4"/>
      <c r="P90" s="4">
        <v>2</v>
      </c>
      <c r="Q90" s="4" t="s">
        <v>310</v>
      </c>
    </row>
    <row r="91" spans="1:17" s="2" customFormat="1">
      <c r="A91" s="4" t="s">
        <v>322</v>
      </c>
      <c r="B91" s="4"/>
      <c r="C91" s="4" t="s">
        <v>323</v>
      </c>
      <c r="D91" s="4" t="s">
        <v>93</v>
      </c>
      <c r="E91" s="4" t="s">
        <v>324</v>
      </c>
      <c r="F91" s="9">
        <v>239.5</v>
      </c>
      <c r="G91" s="9">
        <v>236</v>
      </c>
      <c r="H91" s="9">
        <f>(F91+G91)/2</f>
        <v>237.75</v>
      </c>
      <c r="I91" s="11" t="s">
        <v>59</v>
      </c>
      <c r="J91" s="4"/>
      <c r="K91" s="4"/>
      <c r="L91" s="4" t="s">
        <v>58</v>
      </c>
      <c r="M91" s="4" t="s">
        <v>70</v>
      </c>
      <c r="N91" s="4">
        <v>5</v>
      </c>
      <c r="O91" s="4"/>
      <c r="P91" s="4">
        <v>3</v>
      </c>
      <c r="Q91" s="4" t="s">
        <v>283</v>
      </c>
    </row>
    <row r="92" spans="1:17">
      <c r="A92" s="4" t="s">
        <v>147</v>
      </c>
      <c r="B92" s="4"/>
      <c r="C92" s="4" t="s">
        <v>148</v>
      </c>
      <c r="D92" s="4" t="s">
        <v>17</v>
      </c>
      <c r="E92" s="4" t="s">
        <v>127</v>
      </c>
      <c r="F92" s="9">
        <v>242</v>
      </c>
      <c r="G92" s="9">
        <v>237</v>
      </c>
      <c r="H92" s="9">
        <f t="shared" si="4"/>
        <v>239.5</v>
      </c>
      <c r="I92" s="11" t="s">
        <v>77</v>
      </c>
      <c r="J92" s="4"/>
      <c r="K92" s="4"/>
      <c r="L92" s="4" t="s">
        <v>37</v>
      </c>
      <c r="M92" s="4" t="s">
        <v>103</v>
      </c>
      <c r="N92" s="4">
        <v>5</v>
      </c>
      <c r="O92" s="4"/>
      <c r="P92" s="4">
        <v>2</v>
      </c>
      <c r="Q92" s="4" t="s">
        <v>276</v>
      </c>
    </row>
    <row r="93" spans="1:17">
      <c r="A93" s="4" t="s">
        <v>146</v>
      </c>
      <c r="B93" s="4"/>
      <c r="C93" s="14" t="s">
        <v>323</v>
      </c>
      <c r="D93" s="4" t="s">
        <v>93</v>
      </c>
      <c r="E93" s="4" t="s">
        <v>212</v>
      </c>
      <c r="F93" s="9">
        <v>239.5</v>
      </c>
      <c r="G93" s="9">
        <v>236</v>
      </c>
      <c r="H93" s="9">
        <f>(F93+G93)/2</f>
        <v>237.75</v>
      </c>
      <c r="I93" s="11" t="s">
        <v>59</v>
      </c>
      <c r="J93" s="4"/>
      <c r="K93" s="4"/>
      <c r="L93" s="14" t="s">
        <v>5</v>
      </c>
      <c r="M93" s="14" t="s">
        <v>337</v>
      </c>
      <c r="N93" s="4">
        <v>5</v>
      </c>
      <c r="O93" s="4"/>
      <c r="P93" s="4">
        <v>12</v>
      </c>
      <c r="Q93" s="14" t="s">
        <v>283</v>
      </c>
    </row>
    <row r="94" spans="1:17">
      <c r="A94" s="4" t="s">
        <v>220</v>
      </c>
      <c r="B94" s="4"/>
      <c r="C94" s="4" t="s">
        <v>214</v>
      </c>
      <c r="D94" s="4" t="s">
        <v>144</v>
      </c>
      <c r="E94" s="4" t="s">
        <v>169</v>
      </c>
      <c r="F94" s="9">
        <v>239.5</v>
      </c>
      <c r="G94" s="9">
        <v>233</v>
      </c>
      <c r="H94" s="9">
        <f>(F94+G94)/2</f>
        <v>236.25</v>
      </c>
      <c r="I94" s="11" t="s">
        <v>59</v>
      </c>
      <c r="J94" s="4"/>
      <c r="K94" s="4"/>
      <c r="L94" s="14" t="s">
        <v>5</v>
      </c>
      <c r="M94" s="14" t="s">
        <v>337</v>
      </c>
      <c r="N94" s="4">
        <v>5</v>
      </c>
      <c r="O94" s="4"/>
      <c r="P94" s="4">
        <v>1</v>
      </c>
      <c r="Q94" s="4" t="s">
        <v>255</v>
      </c>
    </row>
    <row r="95" spans="1:17">
      <c r="A95" s="4" t="s">
        <v>339</v>
      </c>
      <c r="B95" s="4"/>
      <c r="C95" s="14" t="s">
        <v>340</v>
      </c>
      <c r="D95" s="14" t="s">
        <v>12</v>
      </c>
      <c r="E95" s="14" t="s">
        <v>216</v>
      </c>
      <c r="F95" s="9">
        <v>237</v>
      </c>
      <c r="G95" s="9">
        <v>232</v>
      </c>
      <c r="H95" s="9">
        <f>(F95+G95)/2</f>
        <v>234.5</v>
      </c>
      <c r="I95" s="11" t="s">
        <v>77</v>
      </c>
      <c r="J95" s="4"/>
      <c r="K95" s="4"/>
      <c r="L95" s="14" t="s">
        <v>5</v>
      </c>
      <c r="M95" s="14" t="s">
        <v>337</v>
      </c>
      <c r="N95" s="4">
        <v>5</v>
      </c>
      <c r="O95" s="4"/>
      <c r="P95" s="4">
        <v>1</v>
      </c>
      <c r="Q95" s="14" t="s">
        <v>341</v>
      </c>
    </row>
    <row r="96" spans="1:17">
      <c r="A96" s="4" t="s">
        <v>149</v>
      </c>
      <c r="B96" s="4"/>
      <c r="C96" s="4" t="s">
        <v>150</v>
      </c>
      <c r="D96" s="4" t="s">
        <v>12</v>
      </c>
      <c r="E96" s="4" t="s">
        <v>127</v>
      </c>
      <c r="F96" s="9">
        <v>242</v>
      </c>
      <c r="G96" s="9">
        <v>237</v>
      </c>
      <c r="H96" s="9">
        <f t="shared" si="4"/>
        <v>239.5</v>
      </c>
      <c r="I96" s="9"/>
      <c r="J96" s="4"/>
      <c r="K96" s="4"/>
      <c r="L96" s="4" t="s">
        <v>37</v>
      </c>
      <c r="M96" s="4" t="s">
        <v>145</v>
      </c>
      <c r="N96" s="4">
        <v>5</v>
      </c>
      <c r="O96" s="4"/>
      <c r="P96" s="4">
        <v>7</v>
      </c>
      <c r="Q96" s="4" t="s">
        <v>257</v>
      </c>
    </row>
    <row r="97" spans="1:17">
      <c r="A97" s="4" t="s">
        <v>328</v>
      </c>
      <c r="B97" s="4"/>
      <c r="C97" s="14" t="s">
        <v>329</v>
      </c>
      <c r="D97" s="14" t="s">
        <v>2</v>
      </c>
      <c r="E97" s="14" t="s">
        <v>127</v>
      </c>
      <c r="F97" s="9">
        <v>242</v>
      </c>
      <c r="G97" s="9">
        <v>237</v>
      </c>
      <c r="H97" s="9">
        <f>(F97+G97)/2</f>
        <v>239.5</v>
      </c>
      <c r="I97" s="9" t="s">
        <v>77</v>
      </c>
      <c r="J97" s="4"/>
      <c r="K97" s="4"/>
      <c r="L97" s="14" t="s">
        <v>37</v>
      </c>
      <c r="M97" s="4"/>
      <c r="N97" s="4">
        <v>5</v>
      </c>
      <c r="O97" s="4"/>
      <c r="P97" s="4">
        <v>1</v>
      </c>
      <c r="Q97" s="14" t="s">
        <v>330</v>
      </c>
    </row>
    <row r="98" spans="1:17">
      <c r="A98" s="4" t="s">
        <v>215</v>
      </c>
      <c r="B98" s="4"/>
      <c r="C98" s="14" t="s">
        <v>338</v>
      </c>
      <c r="D98" s="4" t="s">
        <v>93</v>
      </c>
      <c r="E98" s="4" t="s">
        <v>216</v>
      </c>
      <c r="F98" s="9">
        <v>236</v>
      </c>
      <c r="G98" s="9">
        <v>233</v>
      </c>
      <c r="H98" s="9">
        <f t="shared" si="4"/>
        <v>234.5</v>
      </c>
      <c r="I98" s="11" t="s">
        <v>59</v>
      </c>
      <c r="J98" s="4"/>
      <c r="K98" s="4"/>
      <c r="L98" s="4" t="s">
        <v>37</v>
      </c>
      <c r="M98" s="4" t="s">
        <v>217</v>
      </c>
      <c r="N98" s="4">
        <v>5</v>
      </c>
      <c r="O98" s="4"/>
      <c r="P98" s="4">
        <v>9</v>
      </c>
      <c r="Q98" s="4" t="s">
        <v>275</v>
      </c>
    </row>
    <row r="99" spans="1:17">
      <c r="A99" s="4" t="s">
        <v>218</v>
      </c>
      <c r="B99" s="4"/>
      <c r="C99" s="14" t="s">
        <v>338</v>
      </c>
      <c r="D99" s="4" t="s">
        <v>93</v>
      </c>
      <c r="E99" s="4" t="s">
        <v>216</v>
      </c>
      <c r="F99" s="9">
        <v>236</v>
      </c>
      <c r="G99" s="9">
        <v>233</v>
      </c>
      <c r="H99" s="9">
        <f t="shared" si="4"/>
        <v>234.5</v>
      </c>
      <c r="I99" s="11" t="s">
        <v>59</v>
      </c>
      <c r="J99" s="4"/>
      <c r="K99" s="4"/>
      <c r="L99" s="4" t="s">
        <v>37</v>
      </c>
      <c r="M99" s="4" t="s">
        <v>217</v>
      </c>
      <c r="N99" s="4">
        <v>5</v>
      </c>
      <c r="O99" s="4"/>
      <c r="P99" s="4">
        <v>2</v>
      </c>
      <c r="Q99" s="4" t="s">
        <v>275</v>
      </c>
    </row>
    <row r="100" spans="1:17">
      <c r="A100" s="4" t="s">
        <v>219</v>
      </c>
      <c r="B100" s="4"/>
      <c r="C100" s="14" t="s">
        <v>338</v>
      </c>
      <c r="D100" s="4" t="s">
        <v>93</v>
      </c>
      <c r="E100" s="4" t="s">
        <v>216</v>
      </c>
      <c r="F100" s="9">
        <v>236</v>
      </c>
      <c r="G100" s="9">
        <v>233</v>
      </c>
      <c r="H100" s="9">
        <f t="shared" si="4"/>
        <v>234.5</v>
      </c>
      <c r="I100" s="11" t="s">
        <v>59</v>
      </c>
      <c r="J100" s="4"/>
      <c r="K100" s="4"/>
      <c r="L100" s="4" t="s">
        <v>37</v>
      </c>
      <c r="M100" s="4" t="s">
        <v>217</v>
      </c>
      <c r="N100" s="4">
        <v>5</v>
      </c>
      <c r="O100" s="4"/>
      <c r="P100" s="4">
        <v>14</v>
      </c>
      <c r="Q100" s="4" t="s">
        <v>284</v>
      </c>
    </row>
    <row r="101" spans="1:17">
      <c r="A101" s="4" t="s">
        <v>140</v>
      </c>
      <c r="B101" s="4"/>
      <c r="C101" s="14" t="s">
        <v>347</v>
      </c>
      <c r="D101" s="4" t="s">
        <v>2</v>
      </c>
      <c r="E101" s="4" t="s">
        <v>141</v>
      </c>
      <c r="F101" s="9">
        <v>242</v>
      </c>
      <c r="G101" s="9">
        <v>227</v>
      </c>
      <c r="H101" s="9">
        <f t="shared" si="4"/>
        <v>234.5</v>
      </c>
      <c r="I101" s="11" t="s">
        <v>59</v>
      </c>
      <c r="J101" s="4"/>
      <c r="K101" s="4"/>
      <c r="L101" s="4" t="s">
        <v>5</v>
      </c>
      <c r="M101" s="4" t="s">
        <v>231</v>
      </c>
      <c r="N101" s="4">
        <v>5</v>
      </c>
      <c r="O101" s="4"/>
      <c r="P101" s="4">
        <v>2</v>
      </c>
      <c r="Q101" s="4" t="s">
        <v>270</v>
      </c>
    </row>
    <row r="102" spans="1:17">
      <c r="A102" s="4" t="s">
        <v>225</v>
      </c>
      <c r="B102" s="4"/>
      <c r="C102" s="14" t="s">
        <v>338</v>
      </c>
      <c r="D102" s="4" t="s">
        <v>93</v>
      </c>
      <c r="E102" s="4" t="s">
        <v>216</v>
      </c>
      <c r="F102" s="9">
        <v>236</v>
      </c>
      <c r="G102" s="9">
        <v>233</v>
      </c>
      <c r="H102" s="9">
        <f t="shared" si="4"/>
        <v>234.5</v>
      </c>
      <c r="I102" s="11" t="s">
        <v>59</v>
      </c>
      <c r="J102" s="4"/>
      <c r="K102" s="4"/>
      <c r="L102" s="4" t="s">
        <v>37</v>
      </c>
      <c r="M102" s="4" t="s">
        <v>231</v>
      </c>
      <c r="N102" s="4">
        <v>5</v>
      </c>
      <c r="O102" s="4"/>
      <c r="P102" s="4">
        <v>7</v>
      </c>
      <c r="Q102" s="4" t="s">
        <v>275</v>
      </c>
    </row>
    <row r="103" spans="1:17">
      <c r="A103" s="4" t="s">
        <v>91</v>
      </c>
      <c r="B103" s="4"/>
      <c r="C103" s="4" t="s">
        <v>252</v>
      </c>
      <c r="D103" s="4" t="s">
        <v>93</v>
      </c>
      <c r="E103" s="4" t="s">
        <v>92</v>
      </c>
      <c r="F103" s="9">
        <v>242</v>
      </c>
      <c r="G103" s="9">
        <v>232</v>
      </c>
      <c r="H103" s="9">
        <f t="shared" si="4"/>
        <v>237</v>
      </c>
      <c r="I103" s="9" t="s">
        <v>59</v>
      </c>
      <c r="J103" s="4"/>
      <c r="K103" s="4"/>
      <c r="L103" s="4" t="s">
        <v>5</v>
      </c>
      <c r="M103" s="4"/>
      <c r="N103" s="4">
        <v>5</v>
      </c>
      <c r="O103" s="4"/>
      <c r="P103" s="4">
        <v>1</v>
      </c>
      <c r="Q103" s="4" t="s">
        <v>272</v>
      </c>
    </row>
    <row r="104" spans="1:17">
      <c r="A104" s="4" t="s">
        <v>221</v>
      </c>
      <c r="B104" s="4"/>
      <c r="C104" s="14" t="s">
        <v>338</v>
      </c>
      <c r="D104" s="4" t="s">
        <v>93</v>
      </c>
      <c r="E104" s="4" t="s">
        <v>216</v>
      </c>
      <c r="F104" s="9">
        <v>236</v>
      </c>
      <c r="G104" s="9">
        <v>233</v>
      </c>
      <c r="H104" s="9">
        <f t="shared" si="4"/>
        <v>234.5</v>
      </c>
      <c r="I104" s="11" t="s">
        <v>59</v>
      </c>
      <c r="J104" s="4"/>
      <c r="K104" s="4"/>
      <c r="L104" s="14" t="s">
        <v>335</v>
      </c>
      <c r="M104" s="4" t="s">
        <v>32</v>
      </c>
      <c r="N104" s="4">
        <v>5</v>
      </c>
      <c r="O104" s="4"/>
      <c r="P104" s="4">
        <v>4</v>
      </c>
      <c r="Q104" s="4" t="s">
        <v>275</v>
      </c>
    </row>
    <row r="105" spans="1:17">
      <c r="A105" s="4" t="s">
        <v>222</v>
      </c>
      <c r="B105" s="4"/>
      <c r="C105" s="14" t="s">
        <v>338</v>
      </c>
      <c r="D105" s="4" t="s">
        <v>93</v>
      </c>
      <c r="E105" s="4" t="s">
        <v>216</v>
      </c>
      <c r="F105" s="9">
        <v>236</v>
      </c>
      <c r="G105" s="9">
        <v>233</v>
      </c>
      <c r="H105" s="9">
        <f t="shared" si="4"/>
        <v>234.5</v>
      </c>
      <c r="I105" s="11" t="s">
        <v>59</v>
      </c>
      <c r="J105" s="4"/>
      <c r="K105" s="4"/>
      <c r="L105" s="14" t="s">
        <v>335</v>
      </c>
      <c r="M105" s="4" t="s">
        <v>32</v>
      </c>
      <c r="N105" s="4">
        <v>5</v>
      </c>
      <c r="O105" s="4"/>
      <c r="P105" s="4">
        <v>6</v>
      </c>
      <c r="Q105" s="4" t="s">
        <v>275</v>
      </c>
    </row>
    <row r="106" spans="1:17">
      <c r="A106" s="4" t="s">
        <v>223</v>
      </c>
      <c r="B106" s="14" t="s">
        <v>352</v>
      </c>
      <c r="C106" s="14" t="s">
        <v>338</v>
      </c>
      <c r="D106" s="4" t="s">
        <v>93</v>
      </c>
      <c r="E106" s="4" t="s">
        <v>216</v>
      </c>
      <c r="F106" s="9">
        <v>236</v>
      </c>
      <c r="G106" s="9">
        <v>233</v>
      </c>
      <c r="H106" s="9">
        <f t="shared" si="4"/>
        <v>234.5</v>
      </c>
      <c r="I106" s="11" t="s">
        <v>59</v>
      </c>
      <c r="J106" s="4"/>
      <c r="K106" s="4"/>
      <c r="L106" s="14" t="s">
        <v>335</v>
      </c>
      <c r="M106" s="4" t="s">
        <v>32</v>
      </c>
      <c r="N106" s="4">
        <v>5</v>
      </c>
      <c r="O106" s="4"/>
      <c r="P106" s="4">
        <v>6</v>
      </c>
      <c r="Q106" s="4" t="s">
        <v>283</v>
      </c>
    </row>
    <row r="107" spans="1:17" s="2" customFormat="1">
      <c r="A107" s="4" t="s">
        <v>192</v>
      </c>
      <c r="B107" s="4"/>
      <c r="C107" s="14" t="s">
        <v>343</v>
      </c>
      <c r="D107" s="4" t="s">
        <v>2</v>
      </c>
      <c r="E107" s="4" t="s">
        <v>127</v>
      </c>
      <c r="F107" s="9">
        <v>242</v>
      </c>
      <c r="G107" s="9">
        <v>237</v>
      </c>
      <c r="H107" s="9">
        <f t="shared" si="4"/>
        <v>239.5</v>
      </c>
      <c r="I107" s="11" t="s">
        <v>77</v>
      </c>
      <c r="J107" s="4"/>
      <c r="K107" s="4"/>
      <c r="L107" s="4" t="s">
        <v>5</v>
      </c>
      <c r="M107" s="14" t="s">
        <v>342</v>
      </c>
      <c r="N107" s="4">
        <v>5</v>
      </c>
      <c r="O107" s="4"/>
      <c r="P107" s="4">
        <v>1</v>
      </c>
      <c r="Q107" s="4" t="s">
        <v>268</v>
      </c>
    </row>
    <row r="108" spans="1:17">
      <c r="A108" s="4" t="s">
        <v>229</v>
      </c>
      <c r="B108" s="4"/>
      <c r="C108" s="14" t="s">
        <v>323</v>
      </c>
      <c r="D108" s="4" t="s">
        <v>93</v>
      </c>
      <c r="E108" s="4" t="s">
        <v>212</v>
      </c>
      <c r="F108" s="9">
        <v>239.5</v>
      </c>
      <c r="G108" s="9">
        <v>236</v>
      </c>
      <c r="H108" s="9">
        <f>(F108+G108)/2</f>
        <v>237.75</v>
      </c>
      <c r="I108" s="11" t="s">
        <v>59</v>
      </c>
      <c r="J108" s="4"/>
      <c r="K108" s="4"/>
      <c r="L108" s="4" t="s">
        <v>37</v>
      </c>
      <c r="M108" s="4" t="s">
        <v>232</v>
      </c>
      <c r="N108" s="4">
        <v>5</v>
      </c>
      <c r="O108" s="4"/>
      <c r="P108" s="4">
        <v>1</v>
      </c>
      <c r="Q108" s="4" t="s">
        <v>282</v>
      </c>
    </row>
    <row r="109" spans="1:17">
      <c r="A109" s="4" t="s">
        <v>226</v>
      </c>
      <c r="B109" s="4"/>
      <c r="C109" s="4" t="s">
        <v>214</v>
      </c>
      <c r="D109" s="4" t="s">
        <v>144</v>
      </c>
      <c r="E109" s="4" t="s">
        <v>169</v>
      </c>
      <c r="F109" s="9">
        <v>239.5</v>
      </c>
      <c r="G109" s="9">
        <v>233</v>
      </c>
      <c r="H109" s="9">
        <v>236</v>
      </c>
      <c r="I109" s="11" t="s">
        <v>59</v>
      </c>
      <c r="J109" s="4"/>
      <c r="K109" s="4"/>
      <c r="L109" s="4" t="s">
        <v>5</v>
      </c>
      <c r="M109" s="4" t="s">
        <v>232</v>
      </c>
      <c r="N109" s="4">
        <v>5</v>
      </c>
      <c r="O109" s="4"/>
      <c r="P109" s="4">
        <v>10</v>
      </c>
      <c r="Q109" s="4" t="s">
        <v>280</v>
      </c>
    </row>
    <row r="110" spans="1:17">
      <c r="A110" s="4" t="s">
        <v>227</v>
      </c>
      <c r="B110" s="4"/>
      <c r="C110" s="4" t="s">
        <v>228</v>
      </c>
      <c r="D110" s="4" t="s">
        <v>144</v>
      </c>
      <c r="E110" s="4" t="s">
        <v>216</v>
      </c>
      <c r="F110" s="9">
        <v>237</v>
      </c>
      <c r="G110" s="9">
        <v>232</v>
      </c>
      <c r="H110" s="9">
        <f t="shared" si="4"/>
        <v>234.5</v>
      </c>
      <c r="I110" s="11" t="s">
        <v>59</v>
      </c>
      <c r="J110" s="4"/>
      <c r="K110" s="4"/>
      <c r="L110" s="4" t="s">
        <v>5</v>
      </c>
      <c r="M110" s="4" t="s">
        <v>232</v>
      </c>
      <c r="N110" s="4">
        <v>5</v>
      </c>
      <c r="O110" s="4"/>
      <c r="P110" s="4">
        <v>1</v>
      </c>
      <c r="Q110" s="4" t="s">
        <v>279</v>
      </c>
    </row>
    <row r="111" spans="1:17">
      <c r="A111" s="4" t="s">
        <v>230</v>
      </c>
      <c r="B111" s="4"/>
      <c r="C111" s="4" t="s">
        <v>214</v>
      </c>
      <c r="D111" s="4" t="s">
        <v>144</v>
      </c>
      <c r="E111" s="4" t="s">
        <v>169</v>
      </c>
      <c r="F111" s="9">
        <v>239.5</v>
      </c>
      <c r="G111" s="9">
        <v>233</v>
      </c>
      <c r="H111" s="9">
        <v>236</v>
      </c>
      <c r="I111" s="11" t="s">
        <v>59</v>
      </c>
      <c r="J111" s="4"/>
      <c r="K111" s="4"/>
      <c r="L111" s="14" t="s">
        <v>335</v>
      </c>
      <c r="M111" s="14" t="s">
        <v>336</v>
      </c>
      <c r="N111" s="4">
        <v>5</v>
      </c>
      <c r="O111" s="4"/>
      <c r="P111" s="4">
        <v>1</v>
      </c>
      <c r="Q111" s="4" t="s">
        <v>278</v>
      </c>
    </row>
    <row r="112" spans="1:17">
      <c r="A112" s="4" t="s">
        <v>151</v>
      </c>
      <c r="B112" s="4"/>
      <c r="C112" s="4" t="s">
        <v>150</v>
      </c>
      <c r="D112" s="4" t="s">
        <v>12</v>
      </c>
      <c r="E112" s="4" t="s">
        <v>127</v>
      </c>
      <c r="F112" s="9">
        <v>242</v>
      </c>
      <c r="G112" s="9">
        <v>237</v>
      </c>
      <c r="H112" s="9">
        <f t="shared" si="4"/>
        <v>239.5</v>
      </c>
      <c r="I112" s="11" t="s">
        <v>77</v>
      </c>
      <c r="J112" s="4"/>
      <c r="K112" s="4"/>
      <c r="L112" s="4" t="s">
        <v>5</v>
      </c>
      <c r="M112" s="4"/>
      <c r="N112" s="4">
        <v>5</v>
      </c>
      <c r="O112" s="4"/>
      <c r="P112" s="4">
        <v>5</v>
      </c>
      <c r="Q112" s="4" t="s">
        <v>256</v>
      </c>
    </row>
    <row r="113" spans="1:17">
      <c r="A113" s="4" t="s">
        <v>224</v>
      </c>
      <c r="B113" s="4"/>
      <c r="C113" s="4" t="s">
        <v>214</v>
      </c>
      <c r="D113" s="4" t="s">
        <v>144</v>
      </c>
      <c r="E113" s="4" t="s">
        <v>169</v>
      </c>
      <c r="F113" s="9">
        <v>239.5</v>
      </c>
      <c r="G113" s="9">
        <v>233</v>
      </c>
      <c r="H113" s="9">
        <v>236</v>
      </c>
      <c r="I113" s="11" t="s">
        <v>59</v>
      </c>
      <c r="J113" s="4"/>
      <c r="K113" s="4"/>
      <c r="L113" s="4" t="s">
        <v>5</v>
      </c>
      <c r="M113" s="4"/>
      <c r="N113" s="4">
        <v>5</v>
      </c>
      <c r="O113" s="4"/>
      <c r="P113" s="4">
        <v>10</v>
      </c>
      <c r="Q113" s="4" t="s">
        <v>281</v>
      </c>
    </row>
  </sheetData>
  <autoFilter ref="A1:O113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57"/>
  <sheetViews>
    <sheetView workbookViewId="0">
      <selection activeCell="C12" sqref="C12"/>
    </sheetView>
  </sheetViews>
  <sheetFormatPr baseColWidth="10" defaultColWidth="9" defaultRowHeight="15.75"/>
  <cols>
    <col min="1" max="1" width="17.375" bestFit="1" customWidth="1"/>
    <col min="2" max="2" width="10.125" customWidth="1"/>
    <col min="3" max="3" width="12.75" customWidth="1"/>
    <col min="4" max="4" width="12.625" customWidth="1"/>
    <col min="5" max="5" width="19.25" bestFit="1" customWidth="1"/>
  </cols>
  <sheetData>
    <row r="1" spans="1:5">
      <c r="A1" t="s">
        <v>357</v>
      </c>
      <c r="B1" t="s">
        <v>67</v>
      </c>
      <c r="C1" t="s">
        <v>45</v>
      </c>
      <c r="D1" t="s">
        <v>26</v>
      </c>
      <c r="E1" t="s">
        <v>92</v>
      </c>
    </row>
    <row r="2" spans="1:5">
      <c r="A2" s="4">
        <v>1</v>
      </c>
      <c r="B2" s="4">
        <v>1</v>
      </c>
      <c r="C2" s="4">
        <v>12</v>
      </c>
      <c r="D2" s="4">
        <v>12</v>
      </c>
      <c r="E2" s="4">
        <v>16</v>
      </c>
    </row>
    <row r="3" spans="1:5">
      <c r="A3" s="4">
        <v>26</v>
      </c>
      <c r="B3" s="4">
        <v>1</v>
      </c>
      <c r="C3" s="4">
        <v>2</v>
      </c>
      <c r="D3" s="4">
        <v>1</v>
      </c>
      <c r="E3" s="4">
        <v>24</v>
      </c>
    </row>
    <row r="4" spans="1:5">
      <c r="A4" s="4">
        <v>1</v>
      </c>
      <c r="B4" s="4">
        <v>12</v>
      </c>
      <c r="C4" s="4">
        <v>1</v>
      </c>
      <c r="D4" s="4">
        <v>1</v>
      </c>
      <c r="E4" s="4">
        <v>1</v>
      </c>
    </row>
    <row r="5" spans="1:5">
      <c r="A5" s="4">
        <v>1</v>
      </c>
      <c r="B5" s="4">
        <v>1</v>
      </c>
      <c r="C5" s="4">
        <v>1</v>
      </c>
      <c r="D5" s="4">
        <v>1</v>
      </c>
      <c r="E5" s="4">
        <v>3</v>
      </c>
    </row>
    <row r="6" spans="1:5">
      <c r="B6" s="4">
        <v>1</v>
      </c>
      <c r="C6" s="4">
        <v>1</v>
      </c>
      <c r="D6" s="4">
        <v>1</v>
      </c>
      <c r="E6" s="4">
        <v>2</v>
      </c>
    </row>
    <row r="7" spans="1:5">
      <c r="B7" s="4">
        <v>4</v>
      </c>
      <c r="C7" s="4">
        <v>1</v>
      </c>
      <c r="D7" s="4">
        <v>22</v>
      </c>
      <c r="E7" s="4">
        <v>2</v>
      </c>
    </row>
    <row r="8" spans="1:5">
      <c r="B8" s="4">
        <v>1</v>
      </c>
      <c r="C8" s="1">
        <v>1</v>
      </c>
      <c r="D8" s="4">
        <v>1</v>
      </c>
      <c r="E8" s="4">
        <v>1</v>
      </c>
    </row>
    <row r="9" spans="1:5">
      <c r="B9" s="4">
        <v>3</v>
      </c>
      <c r="C9" s="4">
        <v>1</v>
      </c>
      <c r="D9" s="4">
        <v>2</v>
      </c>
      <c r="E9" s="4">
        <v>8</v>
      </c>
    </row>
    <row r="10" spans="1:5">
      <c r="B10" s="4">
        <v>1</v>
      </c>
      <c r="C10" s="4">
        <v>1</v>
      </c>
      <c r="D10" s="4">
        <v>1</v>
      </c>
      <c r="E10" s="4">
        <v>13</v>
      </c>
    </row>
    <row r="11" spans="1:5">
      <c r="B11" s="4">
        <v>12</v>
      </c>
      <c r="C11" s="4">
        <v>1</v>
      </c>
      <c r="D11" s="4">
        <v>1</v>
      </c>
      <c r="E11" s="4">
        <v>2</v>
      </c>
    </row>
    <row r="12" spans="1:5">
      <c r="B12" s="4">
        <v>2</v>
      </c>
      <c r="C12" s="4">
        <v>1</v>
      </c>
      <c r="D12" s="4">
        <v>5</v>
      </c>
      <c r="E12" s="4">
        <v>3</v>
      </c>
    </row>
    <row r="13" spans="1:5">
      <c r="B13" s="4">
        <v>1</v>
      </c>
      <c r="C13" s="4">
        <v>3</v>
      </c>
      <c r="D13" s="4">
        <v>4</v>
      </c>
      <c r="E13" s="4">
        <v>2</v>
      </c>
    </row>
    <row r="14" spans="1:5">
      <c r="B14" s="4">
        <v>1</v>
      </c>
      <c r="C14" s="4">
        <v>12</v>
      </c>
      <c r="D14" s="4">
        <v>1</v>
      </c>
      <c r="E14" s="4">
        <v>12</v>
      </c>
    </row>
    <row r="15" spans="1:5">
      <c r="B15" s="4">
        <v>1</v>
      </c>
      <c r="C15" s="4">
        <v>1</v>
      </c>
      <c r="D15" s="4">
        <v>12</v>
      </c>
      <c r="E15" s="4">
        <v>1</v>
      </c>
    </row>
    <row r="16" spans="1:5">
      <c r="C16" s="4">
        <v>1</v>
      </c>
      <c r="D16" s="4">
        <v>2</v>
      </c>
      <c r="E16" s="4">
        <v>1</v>
      </c>
    </row>
    <row r="17" spans="3:5">
      <c r="C17" s="4">
        <v>9</v>
      </c>
      <c r="D17" s="4">
        <v>1</v>
      </c>
      <c r="E17" s="4">
        <v>7</v>
      </c>
    </row>
    <row r="18" spans="3:5">
      <c r="C18" s="4">
        <v>12</v>
      </c>
      <c r="D18" s="4">
        <v>1</v>
      </c>
      <c r="E18" s="4">
        <v>1</v>
      </c>
    </row>
    <row r="19" spans="3:5">
      <c r="C19" s="4">
        <v>1</v>
      </c>
      <c r="D19" s="4">
        <v>52</v>
      </c>
      <c r="E19" s="4">
        <v>9</v>
      </c>
    </row>
    <row r="20" spans="3:5">
      <c r="C20" s="4">
        <v>1</v>
      </c>
      <c r="D20" s="4">
        <v>1</v>
      </c>
      <c r="E20" s="4">
        <v>2</v>
      </c>
    </row>
    <row r="21" spans="3:5">
      <c r="C21" s="4">
        <v>1</v>
      </c>
      <c r="D21" s="4">
        <v>4</v>
      </c>
      <c r="E21" s="4">
        <v>14</v>
      </c>
    </row>
    <row r="22" spans="3:5">
      <c r="C22" s="4">
        <v>1</v>
      </c>
      <c r="D22" s="4">
        <v>2</v>
      </c>
      <c r="E22" s="4">
        <v>2</v>
      </c>
    </row>
    <row r="23" spans="3:5">
      <c r="D23" s="4">
        <v>5</v>
      </c>
      <c r="E23" s="4">
        <v>7</v>
      </c>
    </row>
    <row r="24" spans="3:5">
      <c r="D24" s="4">
        <v>3</v>
      </c>
      <c r="E24" s="4">
        <v>1</v>
      </c>
    </row>
    <row r="25" spans="3:5">
      <c r="D25" s="4">
        <v>1</v>
      </c>
      <c r="E25" s="4">
        <v>4</v>
      </c>
    </row>
    <row r="26" spans="3:5">
      <c r="D26" s="4">
        <v>1</v>
      </c>
      <c r="E26" s="4">
        <v>6</v>
      </c>
    </row>
    <row r="27" spans="3:5">
      <c r="D27" s="4">
        <v>1</v>
      </c>
      <c r="E27" s="4">
        <v>6</v>
      </c>
    </row>
    <row r="28" spans="3:5">
      <c r="D28" s="4">
        <v>10</v>
      </c>
      <c r="E28" s="4">
        <v>1</v>
      </c>
    </row>
    <row r="29" spans="3:5">
      <c r="D29" s="4">
        <v>1</v>
      </c>
      <c r="E29" s="4">
        <v>1</v>
      </c>
    </row>
    <row r="30" spans="3:5">
      <c r="D30" s="4">
        <v>2</v>
      </c>
      <c r="E30" s="4">
        <v>10</v>
      </c>
    </row>
    <row r="31" spans="3:5">
      <c r="D31" s="4">
        <v>1</v>
      </c>
      <c r="E31" s="4">
        <v>1</v>
      </c>
    </row>
    <row r="32" spans="3:5">
      <c r="D32" s="4">
        <v>3</v>
      </c>
      <c r="E32" s="4">
        <v>1</v>
      </c>
    </row>
    <row r="33" spans="4:5">
      <c r="D33" s="4">
        <v>1</v>
      </c>
      <c r="E33" s="4">
        <v>5</v>
      </c>
    </row>
    <row r="34" spans="4:5">
      <c r="D34" s="4">
        <v>1</v>
      </c>
      <c r="E34" s="4">
        <v>10</v>
      </c>
    </row>
    <row r="35" spans="4:5">
      <c r="D35" s="4">
        <v>4</v>
      </c>
    </row>
    <row r="36" spans="4:5">
      <c r="D36" s="4">
        <v>3</v>
      </c>
    </row>
    <row r="37" spans="4:5">
      <c r="D37" s="4">
        <v>4</v>
      </c>
    </row>
    <row r="38" spans="4:5">
      <c r="D38" s="4">
        <v>1</v>
      </c>
    </row>
    <row r="39" spans="4:5">
      <c r="D39" s="4">
        <v>27</v>
      </c>
    </row>
    <row r="40" spans="4:5">
      <c r="D40" s="4">
        <v>2</v>
      </c>
    </row>
    <row r="41" spans="4:5">
      <c r="D41" s="4">
        <v>4</v>
      </c>
    </row>
    <row r="42" spans="4:5">
      <c r="D42" s="4">
        <v>3</v>
      </c>
    </row>
    <row r="43" spans="4:5">
      <c r="D43" s="4">
        <v>1</v>
      </c>
    </row>
    <row r="44" spans="4:5">
      <c r="D44" s="4">
        <v>16</v>
      </c>
    </row>
    <row r="45" spans="4:5">
      <c r="D45" s="4">
        <v>1</v>
      </c>
    </row>
    <row r="46" spans="4:5">
      <c r="D46" s="4">
        <v>1</v>
      </c>
    </row>
    <row r="47" spans="4:5">
      <c r="D47" s="4">
        <v>1</v>
      </c>
    </row>
    <row r="48" spans="4:5">
      <c r="D48" s="4">
        <v>55</v>
      </c>
    </row>
    <row r="49" spans="1:5">
      <c r="D49" s="4">
        <v>3</v>
      </c>
    </row>
    <row r="50" spans="1:5">
      <c r="D50" s="4">
        <v>7</v>
      </c>
    </row>
    <row r="51" spans="1:5">
      <c r="D51" s="4">
        <v>1</v>
      </c>
    </row>
    <row r="52" spans="1:5">
      <c r="D52" s="4">
        <v>16</v>
      </c>
    </row>
    <row r="53" spans="1:5">
      <c r="D53" s="4">
        <v>24</v>
      </c>
    </row>
    <row r="54" spans="1:5">
      <c r="D54" s="4">
        <v>48</v>
      </c>
    </row>
    <row r="55" spans="1:5">
      <c r="D55" s="4">
        <v>3</v>
      </c>
    </row>
    <row r="57" spans="1:5">
      <c r="A57">
        <f>SUM(A2:A5)</f>
        <v>29</v>
      </c>
      <c r="B57">
        <f>SUM(B2:B15)</f>
        <v>42</v>
      </c>
      <c r="C57">
        <f>SUM(C2:C22)</f>
        <v>65</v>
      </c>
      <c r="D57">
        <f>SUM(D2:D55)</f>
        <v>383</v>
      </c>
      <c r="E57">
        <f>SUM(E2:E34)</f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C11" sqref="C11"/>
    </sheetView>
  </sheetViews>
  <sheetFormatPr baseColWidth="10" defaultRowHeight="15.75"/>
  <cols>
    <col min="1" max="1" width="19.75" style="5" bestFit="1" customWidth="1"/>
    <col min="2" max="16384" width="11" style="5"/>
  </cols>
  <sheetData>
    <row r="1" spans="1:2">
      <c r="B1" s="5" t="s">
        <v>356</v>
      </c>
    </row>
    <row r="2" spans="1:2">
      <c r="A2" s="5" t="s">
        <v>357</v>
      </c>
      <c r="B2" s="6">
        <v>4</v>
      </c>
    </row>
    <row r="3" spans="1:2">
      <c r="A3" s="5" t="s">
        <v>67</v>
      </c>
      <c r="B3" s="6">
        <v>8</v>
      </c>
    </row>
    <row r="4" spans="1:2">
      <c r="A4" s="5" t="s">
        <v>45</v>
      </c>
      <c r="B4" s="6">
        <v>14</v>
      </c>
    </row>
    <row r="5" spans="1:2">
      <c r="A5" s="5" t="s">
        <v>26</v>
      </c>
      <c r="B5" s="6">
        <v>23</v>
      </c>
    </row>
    <row r="6" spans="1:2">
      <c r="A6" s="5" t="s">
        <v>355</v>
      </c>
      <c r="B6" s="6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Taxonomic list</vt:lpstr>
      <vt:lpstr>Abundance</vt:lpstr>
      <vt:lpstr>Geo units per bin</vt:lpstr>
    </vt:vector>
  </TitlesOfParts>
  <Company>University of Birmingham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Butler</dc:creator>
  <cp:lastModifiedBy>Martin</cp:lastModifiedBy>
  <dcterms:created xsi:type="dcterms:W3CDTF">2015-06-11T11:36:28Z</dcterms:created>
  <dcterms:modified xsi:type="dcterms:W3CDTF">2018-01-03T20:14:42Z</dcterms:modified>
</cp:coreProperties>
</file>