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<sst xmlns="http://schemas.openxmlformats.org/spreadsheetml/2006/main" count="325" uniqueCount="325">
  <si>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</si>
  <si>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</si>
  <si>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</si>
  <si>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</si>
  <si>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</si>
  <si>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</si>
  <si>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</si>
  <si>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</si>
  <si>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</si>
  <si>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</si>
  <si>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</si>
  <si>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</si>
  <si>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</si>
  <si>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</si>
  <si>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</si>
  <si>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</si>
  <si>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</si>
  <si>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</si>
  <si>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</si>
  <si>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</si>
  <si>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</si>
  <si>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</si>
  <si>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</si>
  <si>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</si>
  <si>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</si>
  <si>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</si>
  <si>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</si>
  <si>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</si>
  <si>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</si>
  <si>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</si>
  <si>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</si>
  <si>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</si>
  <si>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</si>
  <si>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</si>
  <si>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</si>
  <si>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</si>
  <si>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</si>
  <si>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</si>
  <si>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</si>
  <si>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</si>
  <si>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</si>
  <si>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</si>
  <si>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</si>
  <si>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</si>
  <si>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</si>
  <si>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</si>
  <si>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</si>
  <si>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</si>
  <si>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</si>
  <si>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</si>
  <si>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</si>
  <si>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</si>
  <si>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</si>
  <si>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</si>
  <si>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</si>
  <si>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</si>
  <si>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</si>
  <si>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</si>
  <si>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</si>
  <si>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</si>
  <si>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</si>
  <si>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</si>
  <si>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</si>
  <si>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</si>
  <si>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</si>
  <si>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</si>
  <si>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</si>
  <si>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</si>
  <si>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</si>
  <si>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</si>
  <si>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</si>
  <si>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</si>
  <si>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</si>
  <si>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</si>
  <si>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</si>
  <si>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</si>
  <si>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</si>
  <si>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</si>
  <si>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</si>
  <si>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</si>
  <si>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</si>
  <si>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</si>
  <si>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</si>
  <si>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</si>
  <si>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</si>
  <si>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</si>
  <si>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</si>
  <si>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</si>
  <si>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</si>
  <si>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</si>
  <si>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</si>
  <si>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</si>
  <si>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</si>
  <si>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</si>
  <si>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</si>
  <si>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</si>
  <si>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</si>
  <si>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</si>
  <si>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</si>
  <si>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</si>
  <si>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</si>
  <si>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</si>
  <si>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</si>
  <si>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</si>
  <si>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</si>
  <si>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</si>
  <si>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</si>
  <si>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</si>
  <si>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</si>
  <si>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</si>
  <si>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</si>
  <si>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</si>
  <si>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</si>
  <si>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</si>
  <si>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</si>
  <si>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</si>
  <si>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</si>
  <si>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</si>
  <si>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</si>
  <si>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</si>
  <si>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</si>
  <si>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</si>
  <si>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</si>
  <si>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</si>
  <si>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</si>
  <si>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</si>
  <si>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</si>
  <si>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</si>
  <si>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</si>
  <si>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</si>
  <si>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</si>
  <si>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</si>
  <si>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</si>
  <si>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</si>
  <si>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</si>
  <si>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</si>
  <si>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</si>
  <si>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</si>
  <si>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</si>
  <si>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</si>
  <si>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</si>
  <si>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</si>
  <si>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</si>
  <si>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</si>
  <si>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</si>
  <si>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</si>
  <si>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</si>
  <si>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</si>
  <si>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</si>
  <si>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</si>
  <si>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</si>
  <si>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</si>
  <si>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</si>
  <si>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</si>
  <si>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</si>
  <si>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</si>
  <si>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</si>
  <si>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</si>
  <si>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</si>
  <si>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</si>
  <si>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</si>
  <si>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14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</si>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</sst>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41" fillId="2"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7.png"/></Relationships>
</file>

<file path=xl/drawings/_rels/drawing11.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4.png"/><Relationship Id="rId5" Type="http://schemas.openxmlformats.org/officeDocument/2006/relationships/image" Target="../media/image13.png"/></Relationships>
</file>

<file path=xl/drawings/_rels/drawing4.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5.png"/><Relationship Id="rId5" Type="http://schemas.openxmlformats.org/officeDocument/2006/relationships/image" Target="../media/image6.jpg"/></Relationships>
</file>

<file path=xl/drawings/_rels/drawing6.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8.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0.png"/><Relationship Id="rId5" Type="http://schemas.openxmlformats.org/officeDocument/2006/relationships/image" Target="../media/image9.png"/></Relationships>
</file>

<file path=xl/drawings/_rels/drawing9.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1.png"/><Relationship Id="rId5" Type="http://schemas.openxmlformats.org/officeDocument/2006/relationships/image" Target="../media/image12.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6.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2.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8.xml.rels><?xml version="1.0" encoding="UTF-8" standalone="yes"?><Relationships xmlns="http://schemas.openxmlformats.org/package/2006/relationships"><Relationship Id="rId6" Type="http://schemas.openxmlformats.org/officeDocument/2006/relationships/drawing" Target="../drawings/drawing11.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81"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1" t="str">
        <f>=HYPERLINK("https://openobs.mnhn.fr/", "SINP national")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=HYPERLINK("https://geonature.arb-idf.fr/geonature/%23/synthese", "Géonat'IdF (CA: Etude Chat forestier) ")</f>
      </c>
      <c r="Q30" s="8"/>
      <c r="R30" s="18"/>
      <c r="S30" s="132"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=HYPERLINK("https://professionnels.ofb.fr/fr/doc-fiches-especes/chat-forestier-felis-silvestris-silvestris", "Fiche espèce")</f>
      </c>
      <c r="D47" s="96"/>
      <c r="E47" s="96"/>
      <c r="F47" s="97"/>
      <c r="G47" s="133" t="inlineStr">
        <is>
          <t/>
        </is>
      </c>
      <c r="H47" s="96"/>
      <c r="I47" s="96"/>
      <c r="J47" s="97"/>
      <c r="K47" s="125" t="s">
        <v>93</v>
      </c>
      <c r="L47" s="18"/>
      <c r="M47" s="170" t="str">
        <f>=HYPERLINK("https://ged.ofb.fr/share/page/site/etude-chat-forestier-idf/dashboard", "SiteAlfresco de l'étude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=HYPERLINK("https://oai-gem.ofb.fr/exl-php/document-affiche/ofb_recherche_oai/OUVRE_DOC/49974?fic=doc00073302.pdf", "Livret de présentation de l'étude IdF")</f>
      </c>
      <c r="D48" s="8"/>
      <c r="E48" s="8"/>
      <c r="F48" s="18"/>
      <c r="G48" s="134" t="inlineStr">
        <is>
          <t/>
        </is>
      </c>
      <c r="H48" s="8"/>
      <c r="I48" s="8"/>
      <c r="J48" s="18"/>
      <c r="K48" s="33"/>
      <c r="L48" s="33"/>
      <c r="M48" s="170" t="str">
        <f>=HYPERLINK("https://ged.ofb.fr/share/s/sY4zG36QS1aDJ34fKNlrhw", "Protocole")</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=HYPERLINK("https://www.youtube.com/watch?v=UopppCJfUHA", "Vidéo MNHN")</f>
      </c>
      <c r="D49" s="8"/>
      <c r="E49" s="8"/>
      <c r="F49" s="18"/>
      <c r="G49" s="134" t="inlineStr">
        <is>
          <t/>
        </is>
      </c>
      <c r="H49" s="8"/>
      <c r="I49" s="8"/>
      <c r="J49" s="18"/>
      <c r="K49" s="33"/>
      <c r="L49" s="33"/>
      <c r="M49" s="170" t="str">
        <f>=HYPERLINK("file://ad.intra/dfs/COMMUNS/REGIONS/IDF/DR/05_CONNAISSANCE/PMC/Chat_Forestier%20", "Serveur DR")</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7">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8"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9" t="s">
        <v>141</v>
      </c>
      <c r="N29" s="35"/>
      <c r="O29" s="87"/>
      <c r="P29" s="171" t="str">
        <f>=HYPERLINK("https://carmen.carmencarto.fr/38/Castor.map", "Carte nationale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=HYPERLINK("https://professionnels.ofb.fr/fr/reseau-castor", "Le réseau Castor")</f>
      </c>
      <c r="D47" s="96"/>
      <c r="E47" s="96"/>
      <c r="F47" s="97"/>
      <c r="G47" s="133" t="inlineStr">
        <is>
          <t/>
        </is>
      </c>
      <c r="H47" s="96"/>
      <c r="I47" s="96"/>
      <c r="J47" s="97"/>
      <c r="K47" s="125" t="s">
        <v>93</v>
      </c>
      <c r="L47" s="18"/>
      <c r="M47" s="170" t="str">
        <f>=HYPERLINK("https://ged.ofb.fr/share/page/site/dridf-rseau-partenarial-castor/dashboard", "Site du réseau castor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=HYPERLINK("https://professionnels.ofb.fr/fr/doc-fiches-especes/castor-deurope-castor-fiber", "Fiche espèce")</f>
      </c>
      <c r="D48" s="8"/>
      <c r="E48" s="8"/>
      <c r="F48" s="18"/>
      <c r="G48" s="134" t="inlineStr">
        <is>
          <t/>
        </is>
      </c>
      <c r="H48" s="8"/>
      <c r="I48" s="8"/>
      <c r="J48" s="18"/>
      <c r="K48" s="33"/>
      <c r="L48" s="33"/>
      <c r="M48" s="170" t="str">
        <f>=HYPERLINK("https://ged.ofb.fr/share/s/giB4EPFIRPmsQZiGFeYY0A", "Protocole")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70" t="str">
        <f>=HYPERLINK("http://geo.ofb.fr/rezopmcc", "Rezo PMCC")</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0"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=HYPERLINK("https://professionnels.ofb.fr/fr/node/1089", "Portail cartographique")</f>
      </c>
      <c r="Q30" s="8"/>
      <c r="R30" s="18"/>
      <c r="S30" s="132"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=HYPERLINK("https://professionnels.ofb.fr/fr/reseau-petits-meso-carnivores", "Réseau PMCC")</f>
      </c>
      <c r="D47" s="96"/>
      <c r="E47" s="96"/>
      <c r="F47" s="97"/>
      <c r="G47" s="133" t="inlineStr">
        <is>
          <t/>
        </is>
      </c>
      <c r="H47" s="96"/>
      <c r="I47" s="96"/>
      <c r="J47" s="97"/>
      <c r="K47" s="125" t="s">
        <v>93</v>
      </c>
      <c r="L47" s="18"/>
      <c r="M47" s="170" t="str">
        <f>=HYPERLINK("http://geo.ofb.fr/rezopmcc", "Rezo PMCC")</f>
      </c>
      <c r="N47" s="8"/>
      <c r="O47" s="18"/>
      <c r="P47" s="134"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0"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1" t="str">
        <f>=HYPERLINK("https://www.loupfrance.fr/carte-des-indices-de-presence-transmis-au-reseau-loup-lynx/", "Carte des indices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=HYPERLINK("https://www.loupfrance.fr/", "Site d'information")</f>
      </c>
      <c r="D47" s="96"/>
      <c r="E47" s="96"/>
      <c r="F47" s="97"/>
      <c r="G47" s="133" t="inlineStr">
        <is>
          <t/>
        </is>
      </c>
      <c r="H47" s="96"/>
      <c r="I47" s="96"/>
      <c r="J47" s="97"/>
      <c r="K47" s="125" t="s">
        <v>93</v>
      </c>
      <c r="L47" s="18"/>
      <c r="M47" s="170"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=HYPERLINK("https://agriculture.gouv.fr/plan-loup-un-nouveau-cadre-national-dactions-pour-renforcer-la-coexistence-du-loup-et-des-activites", "Plan loup")</f>
      </c>
      <c r="D48" s="8"/>
      <c r="E48" s="8"/>
      <c r="F48" s="18"/>
      <c r="G48" s="134" t="inlineStr">
        <is>
          <t/>
        </is>
      </c>
      <c r="H48" s="8"/>
      <c r="I48" s="8"/>
      <c r="J48" s="18"/>
      <c r="K48" s="33"/>
      <c r="L48" s="33"/>
      <c r="M48" s="170"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3"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4"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1" t="str">
        <f>=HYPERLINK("https://professionnels.ofb.fr/fr/node/1273", "Lettres d'information")</f>
      </c>
      <c r="Q29" s="8"/>
      <c r="R29" s="18"/>
      <c r="S29" s="14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6"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=HYPERLINK("https://professionnels.ofb.fr/fr/reseau-becasse", "Réseau Bécasse")</f>
      </c>
      <c r="D47" s="96"/>
      <c r="E47" s="96"/>
      <c r="F47" s="97"/>
      <c r="G47" s="133" t="inlineStr">
        <is>
          <t/>
        </is>
      </c>
      <c r="H47" s="96"/>
      <c r="I47" s="96"/>
      <c r="J47" s="97"/>
      <c r="K47" s="125" t="s">
        <v>93</v>
      </c>
      <c r="L47" s="18"/>
      <c r="M47" s="170" t="str">
        <f>=HYPERLINK("file://ad.intra/dfs/COMMUNS/REGIONS/IDF/DR/05_CONNAISSANCE/Becasse/", "Serveur DR")</f>
      </c>
      <c r="N47" s="8"/>
      <c r="O47" s="18"/>
      <c r="P47" s="136" t="inlineStr">
        <is>
          <t/>
        </is>
      </c>
      <c r="Q47" s="8"/>
      <c r="R47" s="8"/>
      <c r="S47" s="8"/>
      <c r="T47" s="18"/>
      <c r="U47" s="38"/>
      <c r="V47" s="38"/>
      <c r="W47" s="38"/>
      <c r="X47" s="38"/>
      <c r="Y47" s="38"/>
      <c r="Z47" s="38"/>
      <c r="AA47" s="38"/>
      <c r="AB47" s="38"/>
    </row>
    <row customHeight="1" ht="15.75" r="48">
      <c r="A48" s="33"/>
      <c r="B48" s="33"/>
      <c r="C48" s="170" t="str">
        <f>=HYPERLINK("https://professionnels.ofb.fr/fr/doc-fiches-especes/becasse-bois-scolopax-rusticola", "Fiche espèce")</f>
      </c>
      <c r="D48" s="8"/>
      <c r="E48" s="8"/>
      <c r="F48" s="18"/>
      <c r="G48" s="134" t="inlineStr">
        <is>
          <t/>
        </is>
      </c>
      <c r="H48" s="8"/>
      <c r="I48" s="8"/>
      <c r="J48" s="18"/>
      <c r="K48" s="33"/>
      <c r="L48" s="33"/>
      <c r="M48" s="170"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5">
        <v>45743.0</v>
      </c>
      <c r="B49" s="18"/>
      <c r="C49" s="172"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1" t="str">
        <f>=HYPERLINK("http://www.onde.eaufrance.fr/", "Site officiel")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=HYPERLINK("https://hubeau.eaufrance.fr/page/api-ecoulement", "API Hubeau")</f>
      </c>
      <c r="Q30" s="8"/>
      <c r="R30" s="18"/>
      <c r="S30" s="132"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1" t="str">
        <f>=HYPERLINK("https://data.ofb.fr/catalogue/data-eaufrance/fre/catalog.search%23/metadata/1006fb89-6dfe-4063-b601-0c510ad31077", "Catalogue de données OFB")</f>
      </c>
      <c r="Q31" s="8"/>
      <c r="R31" s="18"/>
      <c r="S31" s="132"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1" t="str">
        <f>=HYPERLINK("https://ofb-idf.github.io/PRR_ONDE/", "Tableau de bord interne (NE PAS DIFFUSER)")</f>
      </c>
      <c r="Q33" s="8"/>
      <c r="R33" s="18"/>
      <c r="S33" s="132"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0" t="str">
        <f>=HYPERLINK("https://intranet.ofb.fr/gestion-quantitative-de-leau-et-des-secheresses", "Gestion quantitative de l'eau et sécheresses (intranet)")</f>
      </c>
      <c r="N47" s="8"/>
      <c r="O47" s="18"/>
      <c r="P47" s="134" t="inlineStr">
        <is>
          <t/>
        </is>
      </c>
      <c r="Q47" s="8"/>
      <c r="R47" s="8"/>
      <c r="S47" s="8"/>
      <c r="T47" s="18"/>
      <c r="U47" s="38"/>
      <c r="V47" s="38"/>
      <c r="W47" s="38"/>
      <c r="X47" s="38"/>
      <c r="Y47" s="38"/>
      <c r="Z47" s="38"/>
      <c r="AA47" s="38"/>
      <c r="AB47" s="38"/>
    </row>
    <row customHeight="1" ht="15.75" r="48">
      <c r="A48" s="33"/>
      <c r="B48" s="33"/>
      <c r="C48" s="170" t="str">
        <f>=HYPERLINK("https://www.ofb.gouv.fr/la-gestion-de-la-secheresse-en-8-questions-reponses", "La gestion de la sécheresse en 8 questions-réponses")</f>
      </c>
      <c r="D48" s="8"/>
      <c r="E48" s="8"/>
      <c r="F48" s="18"/>
      <c r="G48" s="134" t="inlineStr">
        <is>
          <t/>
        </is>
      </c>
      <c r="H48" s="8"/>
      <c r="I48" s="8"/>
      <c r="J48" s="18"/>
      <c r="K48" s="33"/>
      <c r="L48" s="33"/>
      <c r="M48" s="170" t="str">
        <f>=HYPERLINK("https://intranet.ofb.fr/sites/default/files/Ressources/Th%C3%A9matiques/s%C3%A9cheresse/Fiches%20techniques_manquedeau_faune%20aquatique.pdf", "Fiches de synthèse de l'impact du manque d'eau sur la biodiversité (intranet)")</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=HYPERLINK("https://professionnels.ofb.fr/fr/doc-dataviz/dataviz-lassechement-estival-cours-deau-metropole-2012-2022", "Dataviz nationale")</f>
      </c>
      <c r="D49" s="8"/>
      <c r="E49" s="8"/>
      <c r="F49" s="18"/>
      <c r="G49" s="134" t="inlineStr">
        <is>
          <t/>
        </is>
      </c>
      <c r="H49" s="8"/>
      <c r="I49" s="8"/>
      <c r="J49" s="18"/>
      <c r="K49" s="33"/>
      <c r="L49" s="33"/>
      <c r="M49" s="170" t="str">
        <f>=HYPERLINK("https://www.drieat.ile-de-france.developpement-durable.gouv.fr/bulletin-de-suivi-hydrologique-d-ile-de-france-r4864.html", "Bulletin de suivi hydrologique d'Île-de-France")</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2" t="s">
        <v>132</v>
      </c>
      <c r="N11" s="79" t="s">
        <v>274</v>
      </c>
      <c r="O11" s="36"/>
      <c r="P11" s="73"/>
      <c r="T11" s="67"/>
      <c r="U11" s="38"/>
      <c r="V11" s="38"/>
      <c r="W11" s="38"/>
      <c r="X11" s="38"/>
      <c r="Y11" s="38"/>
      <c r="Z11" s="38"/>
      <c r="AA11" s="38"/>
      <c r="AB11" s="38"/>
    </row>
    <row r="12">
      <c r="A12" s="45"/>
      <c r="B12" s="80" t="s">
        <v>64</v>
      </c>
      <c r="C12" s="81"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3" t="s">
        <v>281</v>
      </c>
      <c r="N29" s="35"/>
      <c r="O29" s="87"/>
      <c r="P29" s="171" t="str">
        <f>=HYPERLINK("https://www.sandre.eaufrance.fr/atlas/srv/fre/catalog.search%23/metadata/59057026-b40c-4cf9-9e3e-7296e0aa1a78", "Catalogue de données du Sandre")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=HYPERLINK("https://www.ofb.gouv.fr/la-continuite-ecologique-des-cours-deau", "La continuité écologique des cours d'eau")</f>
      </c>
      <c r="D47" s="96"/>
      <c r="E47" s="96"/>
      <c r="F47" s="97"/>
      <c r="G47" s="133" t="inlineStr">
        <is>
          <t/>
        </is>
      </c>
      <c r="H47" s="96"/>
      <c r="I47" s="96"/>
      <c r="J47" s="97"/>
      <c r="K47" s="125" t="s">
        <v>93</v>
      </c>
      <c r="L47" s="18"/>
      <c r="M47" s="170"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=HYPERLINK("https://professionnels.ofb.fr/fr/doc-dataviz/dataviz-mieux-connaitre-ouvrages-qui-jalonnent-nos-cours-deau", "Dataviz nationale")</f>
      </c>
      <c r="D48" s="8"/>
      <c r="E48" s="8"/>
      <c r="F48" s="18"/>
      <c r="G48" s="134" t="inlineStr">
        <is>
          <t/>
        </is>
      </c>
      <c r="H48" s="8"/>
      <c r="I48" s="8"/>
      <c r="J48" s="18"/>
      <c r="K48" s="33"/>
      <c r="L48" s="33"/>
      <c r="M48" s="170" t="str">
        <f>=HYPERLINK("https://professionnels.ofb.fr/fr/node/387", "La méthode ICE")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5"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6"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7"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4" t="s">
        <v>298</v>
      </c>
      <c r="O11" s="36"/>
      <c r="P11" s="73"/>
      <c r="T11" s="67"/>
      <c r="U11" s="38"/>
      <c r="V11" s="38"/>
      <c r="W11" s="38"/>
      <c r="X11" s="38"/>
      <c r="Y11" s="38"/>
      <c r="Z11" s="38"/>
      <c r="AA11" s="38"/>
      <c r="AB11" s="38"/>
    </row>
    <row r="12">
      <c r="A12" s="45"/>
      <c r="B12" s="80" t="s">
        <v>64</v>
      </c>
      <c r="C12" s="138"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301</v>
      </c>
      <c r="D16" s="63"/>
      <c r="E16" s="63"/>
      <c r="F16" s="63"/>
      <c r="G16" s="63"/>
      <c r="H16" s="64"/>
      <c r="I16" s="73"/>
      <c r="J16" s="67"/>
      <c r="K16" s="45"/>
      <c r="L16" s="154" t="s">
        <v>302</v>
      </c>
      <c r="M16" s="35"/>
      <c r="N16" s="35"/>
      <c r="O16" s="87"/>
      <c r="P16" s="158"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9"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0"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1" t="s">
        <v>305</v>
      </c>
      <c r="N29" s="35"/>
      <c r="O29" s="87"/>
      <c r="P29" s="174" t="str">
        <f>=HYPERLINK("https://geoservices.ign.fr/bdhaie", "BD Haie")</f>
      </c>
      <c r="Q29" s="8"/>
      <c r="R29" s="18"/>
      <c r="S29" s="16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1"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4"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4"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4"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4"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311</v>
      </c>
      <c r="M44" s="35"/>
      <c r="N44" s="35"/>
      <c r="O44" s="35"/>
      <c r="P44" s="35"/>
      <c r="Q44" s="35"/>
      <c r="R44" s="35"/>
      <c r="S44" s="35"/>
      <c r="T44" s="87"/>
      <c r="U44" s="38"/>
      <c r="V44" s="38"/>
      <c r="W44" s="38"/>
      <c r="X44" s="38"/>
      <c r="Y44" s="38"/>
      <c r="Z44" s="38"/>
      <c r="AA44" s="38"/>
      <c r="AB44" s="38"/>
    </row>
    <row customHeight="1" ht="15.75" r="45">
      <c r="A45" s="45"/>
      <c r="B45" s="165"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3" t="str">
        <f>=HYPERLINK("https://www.ofb.gouv.fr/haies-et-bocages-des-reservoirs-de-biodiversite", "Haies et bocages (Site OFB)")</f>
      </c>
      <c r="D47" s="96"/>
      <c r="E47" s="96"/>
      <c r="F47" s="97"/>
      <c r="G47" s="167" t="inlineStr">
        <is>
          <t/>
        </is>
      </c>
      <c r="H47" s="96"/>
      <c r="I47" s="96"/>
      <c r="J47" s="97"/>
      <c r="K47" s="125" t="s">
        <v>93</v>
      </c>
      <c r="L47" s="18"/>
      <c r="M47" s="172"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2" t="str">
        <f>=HYPERLINK("https://professionnels.ofb.fr/index.php/fr/doc-comprendre-agir/lessentiel-haie", "L'essentiel sur la haie")</f>
      </c>
      <c r="D48" s="8"/>
      <c r="E48" s="8"/>
      <c r="F48" s="18"/>
      <c r="G48" s="148" t="inlineStr">
        <is>
          <t/>
        </is>
      </c>
      <c r="H48" s="8"/>
      <c r="I48" s="8"/>
      <c r="J48" s="18"/>
      <c r="K48" s="33"/>
      <c r="L48" s="33"/>
      <c r="M48" s="172" t="str">
        <f>=HYPERLINK("file://ad.intra/dfs/COMMUNS/REGIONS/IDF/DR/05_CONNAISSANCE/HABITATS/Bocage/03_DSB/DNSB_TEST2021-NATIONAL.pdf", "Dispositif de suivi du bocage - Protocole")</f>
      </c>
      <c r="N48" s="8"/>
      <c r="O48" s="18"/>
      <c r="P48" s="136" t="inlineStr">
        <is>
          <t/>
        </is>
      </c>
      <c r="Q48" s="8"/>
      <c r="R48" s="8"/>
      <c r="S48" s="8"/>
      <c r="T48" s="18"/>
      <c r="U48" s="38"/>
      <c r="V48" s="38"/>
      <c r="W48" s="38"/>
      <c r="X48" s="38"/>
      <c r="Y48" s="38"/>
      <c r="Z48" s="38"/>
      <c r="AA48" s="38"/>
      <c r="AB48" s="38"/>
    </row>
    <row customHeight="1" ht="15.75" r="49">
      <c r="A49" s="168">
        <v>45756.0</v>
      </c>
      <c r="B49" s="18"/>
      <c r="C49" s="172" t="str">
        <f>=HYPERLINK("https://professionnels.ofb.fr/index.php/fr/haies-bocage", "Haies et bocages (Portail technique)")</f>
      </c>
      <c r="D49" s="8"/>
      <c r="E49" s="8"/>
      <c r="F49" s="18"/>
      <c r="G49" s="148" t="inlineStr">
        <is>
          <t/>
        </is>
      </c>
      <c r="H49" s="8"/>
      <c r="I49" s="8"/>
      <c r="J49" s="18"/>
      <c r="K49" s="33"/>
      <c r="L49" s="33"/>
      <c r="M49" s="172" t="str">
        <f>=HYPERLINK("file://ad.intra/dfs/COMMUNS/REGIONS/IDF/DR/05_CONNAISSANCE/HABITATS/Bocage/02_ATLAS", "Atlas cartographique des densités de haies en Ile-de-France")</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2025-04-10T11:59:57Z</dcterms:created>
  <cp:lastModifiedBy/>
</cp:coreProperties>
</file>