
<file path=[Content_Types].xml><?xml version="1.0" encoding="utf-8"?>
<Types xmlns="http://schemas.openxmlformats.org/package/2006/content-types">
  <Default Extension="jpg" ContentType="image/jp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haredStrings.xml" ContentType="application/vnd.openxmlformats-officedocument.spreadsheetml.sharedStrings+xml"/>
  <Override PartName="/xl/styles.xml" ContentType="application/vnd.openxmlformats-officedocument.spreadsheetml.styles+xml"/>
  <Override PartName="/xl/workbook.xml" ContentType="application/vnd.openxmlformats-officedocument.spreadsheetml.sheet.main+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Types>
</file>

<file path=_rels/.rels><?xml version="1.0" encoding="UTF-8" standalone="yes"?><Relationships xmlns="http://schemas.openxmlformats.org/package/2006/relationships">
<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workbookPr/>
  <sheets>
    <sheet name="chat" sheetId="4" state="visible" r:id="rId1"/>
    <sheet name="castor" sheetId="5" state="visible" r:id="rId2"/>
    <sheet name="pmc" sheetId="6" state="visible" r:id="rId3"/>
    <sheet name="loup" sheetId="7" state="visible" r:id="rId4"/>
    <sheet name="becasse" sheetId="8" state="visible" r:id="rId5"/>
    <sheet name="onde" sheetId="9" state="visible" r:id="rId6"/>
    <sheet name="roe" sheetId="10" state="visible" r:id="rId7"/>
    <sheet name="bocage" sheetId="11" state="visible" r:id="rId8"/>
  </sheets>
</workbook>
</file>

<file path=xl/sharedStrings.xml><?xml version="1.0" encoding="utf-8"?>
<sst xmlns="http://schemas.openxmlformats.org/spreadsheetml/2006/main" count="325" uniqueCount="325">
  <si>
    <t>Suivis Connaissances dans les Directions Régionales de l'OFB</t>
  </si>
  <si>
    <t>Ce fichier contient les informations nécessaires à l'alimentation d'un site web synthétisant les informations sur les suivis connaissances à l'OFB</t>
  </si>
  <si>
    <r>
      <rPr>
        <rFont val="Calibri"/>
        <color theme="1"/>
        <sz val="11.0"/>
      </rPr>
      <t xml:space="preserve">Ce fichier, fournit avec le </t>
    </r>
    <r>
      <rPr>
        <rFont val="Calibri"/>
        <color rgb="FF1155CC"/>
        <sz val="11.0"/>
        <u/>
      </rPr>
      <t>package R {FichesSRC}</t>
    </r>
    <r>
      <rPr>
        <rFont val="Calibri"/>
        <color theme="1"/>
        <sz val="11.0"/>
      </rPr>
      <t xml:space="preserve"> ne contient que les onglets </t>
    </r>
    <r>
      <rPr>
        <rFont val="Calibri"/>
        <i/>
        <color theme="1"/>
        <sz val="11.0"/>
      </rPr>
      <t>README</t>
    </r>
    <r>
      <rPr>
        <rFont val="Calibri"/>
        <color theme="1"/>
        <sz val="11.0"/>
      </rPr>
      <t xml:space="preserve">, </t>
    </r>
    <r>
      <rPr>
        <rFont val="Calibri"/>
        <i/>
        <color theme="1"/>
        <sz val="11.0"/>
      </rPr>
      <t>suivis</t>
    </r>
    <r>
      <rPr>
        <rFont val="Calibri"/>
        <color theme="1"/>
        <sz val="11.0"/>
      </rPr>
      <t xml:space="preserve"> et </t>
    </r>
    <r>
      <rPr>
        <rFont val="Calibri"/>
        <i/>
        <color theme="1"/>
        <sz val="11.0"/>
      </rPr>
      <t>modele</t>
    </r>
    <r>
      <rPr>
        <rFont val="Calibri"/>
        <color theme="1"/>
        <sz val="11.0"/>
      </rPr>
      <t>. Il peut être utiliser localement ou déployé sur Google Sheets. Il sera ensuite modifié manuellement en ajoutant et complétant un onglet par suivi.</t>
    </r>
  </si>
  <si>
    <r>
      <rPr>
        <rFont val="Calibri"/>
        <color theme="1"/>
        <sz val="11.0"/>
      </rPr>
      <t xml:space="preserve">L'onglet </t>
    </r>
    <r>
      <rPr>
        <rFont val="Calibri"/>
        <i/>
        <color theme="1"/>
        <sz val="11.0"/>
      </rPr>
      <t>suivi</t>
    </r>
    <r>
      <rPr>
        <rFont val="Calibri"/>
        <color theme="1"/>
        <sz val="11.0"/>
      </rPr>
      <t xml:space="preserve"> contient la liste des suivis pour lesquels une fiche a été rédigée et </t>
    </r>
    <r>
      <rPr>
        <rFont val="Calibri"/>
        <b/>
        <color theme="1"/>
        <sz val="11.0"/>
      </rPr>
      <t>si cette fiche est prête pour être publiée sur le site web (oui/non)</t>
    </r>
    <r>
      <rPr>
        <rFont val="Calibri"/>
        <color theme="1"/>
        <sz val="11.0"/>
      </rPr>
      <t>. Le nom des suivis doit correspondre exactement au nom des onglets</t>
    </r>
  </si>
  <si>
    <r>
      <rPr>
        <rFont val="Calibri"/>
        <color theme="1"/>
        <sz val="11.0"/>
      </rPr>
      <t xml:space="preserve">L'onglet </t>
    </r>
    <r>
      <rPr>
        <rFont val="Calibri"/>
        <i/>
        <color theme="1"/>
        <sz val="11.0"/>
      </rPr>
      <t>modele</t>
    </r>
    <r>
      <rPr>
        <rFont val="Calibri"/>
        <color theme="1"/>
        <sz val="11.0"/>
      </rPr>
      <t xml:space="preserve"> sert de modele pour les fiches suivis, </t>
    </r>
    <r>
      <rPr>
        <rFont val="Calibri"/>
        <b/>
        <color theme="1"/>
        <sz val="11.0"/>
      </rPr>
      <t>il ne doit pas être modifié</t>
    </r>
    <r>
      <rPr>
        <rFont val="Calibri"/>
        <color theme="1"/>
        <sz val="11.0"/>
      </rPr>
      <t xml:space="preserve"> mais dupliqué pour chaque chaque suivi</t>
    </r>
  </si>
  <si>
    <r>
      <rPr>
        <rFont val="Calibri"/>
        <b/>
        <color theme="1"/>
        <sz val="11.0"/>
      </rPr>
      <t>Si un logo est disponible</t>
    </r>
    <r>
      <rPr>
        <rFont val="Calibri"/>
        <color theme="1"/>
        <sz val="11.0"/>
      </rPr>
      <t xml:space="preserve">, il doit être intégré dans ce fichier pour correspondre aux cellules I6:J11 ET déposé dans le Google Drive associé au même compte avec un nom de fichier de la forme: </t>
    </r>
    <r>
      <rPr>
        <rFont val="Calibri"/>
        <color theme="1"/>
        <sz val="11.0"/>
        <u/>
      </rPr>
      <t>logo_nomsuivi.jpg</t>
    </r>
    <r>
      <rPr>
        <rFont val="Calibri"/>
        <color theme="1"/>
        <sz val="11.0"/>
      </rPr>
      <t xml:space="preserve"> avec nomsuivi, le même nom de suivi que celui renseigné dans le tableau de l'onglet suivis. Le logo déposé dans le Google Drive sera récupéré pour la version web de la fiche</t>
    </r>
  </si>
  <si>
    <r>
      <rPr>
        <rFont val="Calibri"/>
        <b/>
        <color theme="1"/>
        <sz val="11.0"/>
      </rPr>
      <t>La carte des départements et des stations de suivi doit être générée manuellement</t>
    </r>
    <r>
      <rPr>
        <rFont val="Calibri"/>
        <color theme="1"/>
        <sz val="11.0"/>
      </rPr>
      <t xml:space="preserve"> (elle peut l'être avec la fonction FichesSRC::creer_carte) et intégrée dans ce fichier pour correspondre à l'emprise des cellules B23:E35. La carte de la version web sera générée automatiquement à partir de la liste de départements déclaré en cellule C22. </t>
    </r>
  </si>
  <si>
    <r>
      <rPr>
        <rFont val="Calibri"/>
        <color theme="1"/>
        <sz val="11.0"/>
      </rPr>
      <t xml:space="preserve">Pour le logo et la carte, pour conserver le même rendu dans la version finale des fiches, téléchargeables depuis le site web, </t>
    </r>
    <r>
      <rPr>
        <rFont val="Calibri"/>
        <b/>
        <color theme="1"/>
        <sz val="11.0"/>
      </rPr>
      <t>il faut utiliser l'option Insérer sur les cellules et définir la taille manuellement</t>
    </r>
    <r>
      <rPr>
        <rFont val="Calibri"/>
        <color theme="1"/>
        <sz val="11.0"/>
      </rPr>
      <t>. L'option Insérer une image dans la cellule définit directement la taille pour correspondre à la cellule mais cette information est perdue lors du téléchargement des fiches au format Excel.</t>
    </r>
  </si>
  <si>
    <r>
      <rPr>
        <rFont val="Calibri"/>
        <b/>
        <color theme="1"/>
        <sz val="11.0"/>
      </rPr>
      <t>Si des stations doivent être représentées sur cette carte web</t>
    </r>
    <r>
      <rPr>
        <rFont val="Calibri"/>
        <color theme="1"/>
        <sz val="11.0"/>
      </rPr>
      <t xml:space="preserve">, un fichier geopackage contenant une seule couche et ayant à minima un champ intitulé </t>
    </r>
    <r>
      <rPr>
        <rFont val="Calibri"/>
        <i/>
        <color theme="1"/>
        <sz val="11.0"/>
      </rPr>
      <t>libelle_station</t>
    </r>
    <r>
      <rPr>
        <rFont val="Calibri"/>
        <color theme="1"/>
        <sz val="11.0"/>
      </rPr>
      <t xml:space="preserve"> doit être déposé dans le Google Drive en le nommant de la manière suivante: </t>
    </r>
    <r>
      <rPr>
        <rFont val="Calibri"/>
        <color theme="1"/>
        <sz val="11.0"/>
        <u/>
      </rPr>
      <t>stations_nomsuivi.gpkg</t>
    </r>
  </si>
  <si>
    <r>
      <rPr>
        <rFont val="Calibri"/>
        <color theme="1"/>
        <sz val="11.0"/>
      </rPr>
      <t xml:space="preserve">Le calendrier dans la section Temporalité des fiches suivis peut décomposer un suivi en maximum 3 actions, chacune occupant une ligne. Si le suivi ne contient qu'une seule action, il n'est pas obligatoire de la nommer et les cellules B38:B40 et B42:B44 peuvent être vides. </t>
    </r>
    <r>
      <rPr>
        <rFont val="Calibri"/>
        <b/>
        <color theme="1"/>
        <sz val="11.0"/>
      </rPr>
      <t>Il suffit d'écrire dans une cellule de calendrier (par exemple un X) pour que la cellule devienne grise</t>
    </r>
    <r>
      <rPr>
        <rFont val="Calibri"/>
        <color theme="1"/>
        <sz val="11.0"/>
      </rPr>
      <t xml:space="preserve"> indiquant que l'action a lieu pendant le mois correspondant. Si le contenu de la cellule est supprimé, elle devient blanche, indiquant que l'action n'a pas lieu ce mois-là.</t>
    </r>
  </si>
  <si>
    <r>
      <rPr>
        <rFont val="Calibri"/>
        <color theme="1"/>
        <sz val="11.0"/>
      </rPr>
      <t>Le principe est le même pour la section compétence,</t>
    </r>
    <r>
      <rPr>
        <rFont val="Calibri"/>
        <b/>
        <color theme="1"/>
        <sz val="11.0"/>
      </rPr>
      <t xml:space="preserve"> il suffit d'écrire (par exemple un X) dans la ou les cases de couleur correspondant au(x) niveau(x) requis pour que la couleur devienne plus foncée et que le niveau correspondant s'affiche en dessous</t>
    </r>
    <r>
      <rPr>
        <rFont val="Calibri"/>
        <color theme="1"/>
        <sz val="11.0"/>
      </rPr>
      <t>.</t>
    </r>
  </si>
  <si>
    <r>
      <rPr>
        <rFont val="Calibri"/>
        <color theme="1"/>
        <sz val="11.0"/>
      </rPr>
      <t xml:space="preserve">Les sections En savoir plus et Diffusion des données peuvent contenir des liens hypertextes, </t>
    </r>
    <r>
      <rPr>
        <rFont val="Calibri"/>
        <b/>
        <color theme="1"/>
        <sz val="11.0"/>
      </rPr>
      <t>le texte d'affichage de ces liens est à inscrire dans une première colonne</t>
    </r>
    <r>
      <rPr>
        <rFont val="Calibri"/>
        <color theme="1"/>
        <sz val="11.0"/>
      </rPr>
      <t xml:space="preserve"> (C47:C49; M47:M49 et P29:P42) tandis que </t>
    </r>
    <r>
      <rPr>
        <rFont val="Calibri"/>
        <b/>
        <color theme="1"/>
        <sz val="11.0"/>
      </rPr>
      <t xml:space="preserve">l'url cible est à indiquer dans une seconde colonne </t>
    </r>
    <r>
      <rPr>
        <rFont val="Calibri"/>
        <color theme="1"/>
        <sz val="11.0"/>
      </rPr>
      <t>(G47:G49; P47:P49 et S29:S42). Lors de la génération du site web, les liens hypertextes seront correctement recrés à la fois au format web pour le site et au format excel pour la version téléchargeable des fiches.</t>
    </r>
  </si>
  <si>
    <t>Si la date d'édition de la fiche n'est pas renseignée (cellule A49), elle sera par défaut définie par la date à laquelle le site web et les versions téléchargeable des fiches auront été générés</t>
  </si>
  <si>
    <t>groupe</t>
  </si>
  <si>
    <t>suivi</t>
  </si>
  <si>
    <t>publiable</t>
  </si>
  <si>
    <t>Mammifères</t>
  </si>
  <si>
    <t>chat</t>
  </si>
  <si>
    <t>oui</t>
  </si>
  <si>
    <t>castor</t>
  </si>
  <si>
    <t>pmc</t>
  </si>
  <si>
    <t>ongules</t>
  </si>
  <si>
    <t>non</t>
  </si>
  <si>
    <t>loup</t>
  </si>
  <si>
    <t>Avifaune</t>
  </si>
  <si>
    <t>becasse</t>
  </si>
  <si>
    <t>stoc</t>
  </si>
  <si>
    <t>onepf</t>
  </si>
  <si>
    <t>Hydrobiologie</t>
  </si>
  <si>
    <t>poissons</t>
  </si>
  <si>
    <t>macroinvertebres</t>
  </si>
  <si>
    <t>diatomees</t>
  </si>
  <si>
    <t>macrophytes</t>
  </si>
  <si>
    <t>Autres espèces</t>
  </si>
  <si>
    <t>ecrevisses</t>
  </si>
  <si>
    <t>bivalves</t>
  </si>
  <si>
    <t>amphibiens</t>
  </si>
  <si>
    <t>adne</t>
  </si>
  <si>
    <t>Préservation - Restauration du fonctionnement des écosystèmes</t>
  </si>
  <si>
    <t>onde</t>
  </si>
  <si>
    <t>thermie</t>
  </si>
  <si>
    <t>roe</t>
  </si>
  <si>
    <t>carhyce</t>
  </si>
  <si>
    <t>bocage</t>
  </si>
  <si>
    <t>Connaissance et gestion des risques</t>
  </si>
  <si>
    <t>sagir</t>
  </si>
  <si>
    <t>eee</t>
  </si>
  <si>
    <t>Nom du suivi</t>
  </si>
  <si>
    <t>Informations générales</t>
  </si>
  <si>
    <t>Logistique</t>
  </si>
  <si>
    <t>Compétences</t>
  </si>
  <si>
    <t>estimation durée</t>
  </si>
  <si>
    <t>nombre agents</t>
  </si>
  <si>
    <t>novice</t>
  </si>
  <si>
    <t>initié</t>
  </si>
  <si>
    <t>formé</t>
  </si>
  <si>
    <t>maitrise</t>
  </si>
  <si>
    <t>expert</t>
  </si>
  <si>
    <t>Description</t>
  </si>
  <si>
    <t>Rôles</t>
  </si>
  <si>
    <t xml:space="preserve">Formations </t>
  </si>
  <si>
    <t>National</t>
  </si>
  <si>
    <t>Régional</t>
  </si>
  <si>
    <t>Départemental</t>
  </si>
  <si>
    <t>Objectif</t>
  </si>
  <si>
    <t>Animation</t>
  </si>
  <si>
    <r>
      <rPr>
        <rFont val="Calibri"/>
        <b/>
        <color theme="1"/>
        <sz val="11.0"/>
      </rPr>
      <t>Animation nationale:</t>
    </r>
    <r>
      <rPr>
        <rFont val="Calibri"/>
        <color theme="1"/>
        <sz val="11.0"/>
      </rPr>
      <t xml:space="preserve">
</t>
    </r>
    <r>
      <rPr>
        <rFont val="Calibri"/>
        <b/>
        <color theme="1"/>
        <sz val="11.0"/>
      </rPr>
      <t>Suivi scientifique:</t>
    </r>
    <r>
      <rPr>
        <rFont val="Calibri"/>
        <color theme="1"/>
        <sz val="11.0"/>
      </rPr>
      <t xml:space="preserve">
</t>
    </r>
    <r>
      <rPr>
        <rFont val="Calibri"/>
        <b/>
        <color theme="1"/>
        <sz val="11.0"/>
      </rPr>
      <t>Animation régionale:</t>
    </r>
    <r>
      <rPr>
        <rFont val="Calibri"/>
        <color theme="1"/>
        <sz val="11.0"/>
      </rPr>
      <t xml:space="preserve">
</t>
    </r>
    <r>
      <rPr>
        <rFont val="Calibri"/>
        <b/>
        <color theme="1"/>
        <sz val="11.0"/>
      </rPr>
      <t xml:space="preserve">Correspondants départementaux:
</t>
    </r>
    <r>
      <rPr>
        <rFont val="Calibri"/>
        <color theme="1"/>
        <sz val="11.0"/>
      </rPr>
      <t xml:space="preserve">
</t>
    </r>
    <r>
      <rPr>
        <rFont val="Calibri"/>
        <b/>
        <color theme="1"/>
        <sz val="11.0"/>
      </rPr>
      <t>Courriel du réseau:</t>
    </r>
    <r>
      <rPr>
        <rFont val="Calibri"/>
        <color theme="1"/>
        <sz val="11.0"/>
      </rPr>
      <t xml:space="preserve">
</t>
    </r>
  </si>
  <si>
    <t>Protocole</t>
  </si>
  <si>
    <t>Matériel</t>
  </si>
  <si>
    <t>Utilisation</t>
  </si>
  <si>
    <t>Zones de suivi</t>
  </si>
  <si>
    <t>Départements</t>
  </si>
  <si>
    <t>75, 77, 78, 91, 92, 93, 94, 95</t>
  </si>
  <si>
    <t>Type de suivi</t>
  </si>
  <si>
    <t>Saisie/Validation des données</t>
  </si>
  <si>
    <t>Diffusion des données</t>
  </si>
  <si>
    <t>texte</t>
  </si>
  <si>
    <t>url</t>
  </si>
  <si>
    <t>Partenariats</t>
  </si>
  <si>
    <t>Temporalité</t>
  </si>
  <si>
    <t>J</t>
  </si>
  <si>
    <t>F</t>
  </si>
  <si>
    <t>M</t>
  </si>
  <si>
    <t>A</t>
  </si>
  <si>
    <t>action 1</t>
  </si>
  <si>
    <t>x</t>
  </si>
  <si>
    <t>action 2</t>
  </si>
  <si>
    <t>action 3</t>
  </si>
  <si>
    <t>S</t>
  </si>
  <si>
    <t>O</t>
  </si>
  <si>
    <t>N</t>
  </si>
  <si>
    <t>D</t>
  </si>
  <si>
    <t>Autres relevés</t>
  </si>
  <si>
    <t>En savoir plus</t>
  </si>
  <si>
    <t>texte du lien</t>
  </si>
  <si>
    <t>url du lien</t>
  </si>
  <si>
    <t>date d'édition</t>
  </si>
  <si>
    <t>Suivi du Chat forestier</t>
  </si>
  <si>
    <t>1/2 journée</t>
  </si>
  <si>
    <t>Le chat forestier (Felis sylvestris) fait l'objet d'une protection nationale depuis 1976. La confusion avec le chat domestique est fréquente.
Son suivi au niveau national  est réalisé de manière opportuniste dans le cadre du réseau PMCC (e.g. observations, mortalité routière). 
En Île-de-France, ce suivi opportuniste est complété par une étude dédiée.</t>
  </si>
  <si>
    <t>Formation de 3 jours sur les petits et moyens carnivores et l'utilisation de l'outil rezo-pmcc</t>
  </si>
  <si>
    <t>Animation
Validation des observations
Analyses génétiques
Base de données</t>
  </si>
  <si>
    <t>Coordination
Valorisation</t>
  </si>
  <si>
    <t>Prospections
Recueil de signalement
Saisie des données</t>
  </si>
  <si>
    <t>Suivi de l'évolution de la répartition et précision des limites de l'aire de répartition en Île-de-France.
Etude de l'hybridation avec le chat domestique.</t>
  </si>
  <si>
    <r>
      <rPr>
        <rFont val="Calibri"/>
        <b/>
        <color theme="1"/>
        <sz val="11.0"/>
      </rPr>
      <t>Suivi scientifique:</t>
    </r>
    <r>
      <rPr>
        <rFont val="Calibri"/>
        <color theme="1"/>
        <sz val="11.0"/>
      </rPr>
      <t xml:space="preserve">
Yoann BRESSAN
Maëlle TEYSSEIRE
</t>
    </r>
    <r>
      <rPr>
        <rFont val="Calibri"/>
        <b/>
        <color theme="1"/>
        <sz val="11.0"/>
      </rPr>
      <t>Animation régionale:</t>
    </r>
    <r>
      <rPr>
        <rFont val="Calibri"/>
        <color theme="1"/>
        <sz val="11.0"/>
      </rPr>
      <t xml:space="preserve">
Cédric MONDY
</t>
    </r>
    <r>
      <rPr>
        <rFont val="Calibri"/>
        <b/>
        <color theme="1"/>
        <sz val="11.0"/>
      </rPr>
      <t>Correspondants départementaux:</t>
    </r>
    <r>
      <rPr>
        <rFont val="Calibri"/>
        <color theme="1"/>
        <sz val="11.0"/>
      </rPr>
      <t xml:space="preserve">
77: Anne-Gaëlle BLANC
91: Cyril KLEINPRINZ
</t>
    </r>
  </si>
  <si>
    <t>Cartes de répartition.
Evaluation du statut de conservation.
Prise en compte de l'espèce dans les politiques de conservation et l'évaluation des continuités écologiques territoriales.</t>
  </si>
  <si>
    <t xml:space="preserve">Signalement de collision:
- Récupération de tissus et envoi pour analyse
Suivi pièges photographiques:
- Pose de dispositifs (piège photo + piège à poil + attractif à base de valériane)
- Relevés des photos et poils éventuels
- Stérilisation du piège à poil et recharge en attractif
</t>
  </si>
  <si>
    <t>Signalement de collision:
- kit de prélèvement PMCC (gants, tube Eppendorf, alcool, ciseaux)
- fiche adaptée
Suivi pièges photographiques:
- pièges photographiques
- brosses métalliques (pièges à poils)
- attractif à base de valériane
- gants, pinces à épiler, enveloppes
- fiche adaptée</t>
  </si>
  <si>
    <t>77, 91</t>
  </si>
  <si>
    <t>Recherche ciblée
Secteurs d'étude d'environ 100km²  comprenant des lisières forestières au contact de prairies. 
Chaque secteur est suivi par un minimum de six dispositifs</t>
  </si>
  <si>
    <t>Saisie des observations sur l'application Rezo-PMCC (pour les observations annexes: saisie sur Rezo-PMCC ou Oison en fonction des espèces)
Transmission des prélèvements à la DRAS pour analyses génétiques
Validation des observations sur photo sur la base du phénotype</t>
  </si>
  <si>
    <t>SINP national</t>
  </si>
  <si>
    <t>https://openobs.mnhn.fr/</t>
  </si>
  <si>
    <t xml:space="preserve">Géonat'IdF (CA: Etude Chat forestier) </t>
  </si>
  <si>
    <t>https://geonature.arb-idf.fr/geonature/#/synthese</t>
  </si>
  <si>
    <t>ONF
ARB
Conseils départementaux (ENS)
Réserve de la Bassée
Ile-de-France Nature
CPIE Boucles de la Marne</t>
  </si>
  <si>
    <t>Observations opportunistes</t>
  </si>
  <si>
    <t>Fiche espèce</t>
  </si>
  <si>
    <t>https://professionnels.ofb.fr/fr/doc-fiches-especes/chat-forestier-felis-silvestris-silvestris</t>
  </si>
  <si>
    <t>SiteAlfresco de l'étude IdF</t>
  </si>
  <si>
    <t>https://ged.ofb.fr/share/page/site/etude-chat-forestier-idf/dashboard</t>
  </si>
  <si>
    <t>Livret de présentation de l'étude IdF</t>
  </si>
  <si>
    <t>https://oai-gem.ofb.fr/exl-php/document-affiche/ofb_recherche_oai/OUVRE_DOC/49974?fic=doc00073302.pdf</t>
  </si>
  <si>
    <t>https://ged.ofb.fr/share/s/sY4zG36QS1aDJ34fKNlrhw</t>
  </si>
  <si>
    <t>Vidéo MNHN</t>
  </si>
  <si>
    <t>https://www.youtube.com/watch?v=UopppCJfUHA</t>
  </si>
  <si>
    <t>Serveur DR</t>
  </si>
  <si>
    <t xml:space="preserve">file://ad.intra/dfs/COMMUNS/REGIONS/IDF/DR/05_CONNAISSANCE/PMC/Chat_Forestier
</t>
  </si>
  <si>
    <t>Suivi du Castor d'Europe</t>
  </si>
  <si>
    <t xml:space="preserve">L'OFB est chargé de suivre l'évolution de la répartition du Castor d'Europe (Castor fiber), espèce protégée en France depuis 1968, en s'appuyant sur un réseau de correspondant, s'ouvrant progressivement aux partenaires.
L'Île-de-France est située en limite d'aire de répartition, la présence de l'espèce étant confirmée sur la rivière Essonne.				
</t>
  </si>
  <si>
    <t>Formation Petit et Méso-Carnivores et Castor
(Formation dommage)</t>
  </si>
  <si>
    <t>Animation
Base de données
Formation</t>
  </si>
  <si>
    <t>Coordination
Remontée des données au national</t>
  </si>
  <si>
    <t>Prospections
(Constats de dommage)</t>
  </si>
  <si>
    <t xml:space="preserve">Suivre l’évolution spatio-temporelle du Castor européen
Étudier la structure génétique de la population de Castor européen
Former des agents constatant les dégâts
Réaliser des expertises techniques pour les administrations </t>
  </si>
  <si>
    <r>
      <rPr>
        <rFont val="Calibri"/>
        <b/>
        <color theme="1"/>
        <sz val="11.0"/>
      </rPr>
      <t>Animation nationale:</t>
    </r>
    <r>
      <rPr>
        <rFont val="Calibri"/>
        <color theme="1"/>
        <sz val="11.0"/>
      </rPr>
      <t xml:space="preserve">
Paul HUREL
</t>
    </r>
    <r>
      <rPr>
        <rFont val="Calibri"/>
        <b/>
        <color theme="1"/>
        <sz val="11.0"/>
      </rPr>
      <t>Suivi scientifique:</t>
    </r>
    <r>
      <rPr>
        <rFont val="Calibri"/>
        <color theme="1"/>
        <sz val="11.0"/>
      </rPr>
      <t xml:space="preserve">
Yoann BRESSAN
</t>
    </r>
    <r>
      <rPr>
        <rFont val="Calibri"/>
        <b/>
        <color theme="1"/>
        <sz val="11.0"/>
      </rPr>
      <t>Animation régionale:</t>
    </r>
    <r>
      <rPr>
        <rFont val="Calibri"/>
        <color theme="1"/>
        <sz val="11.0"/>
      </rPr>
      <t xml:space="preserve">
Cédric MONDY
</t>
    </r>
    <r>
      <rPr>
        <rFont val="Calibri"/>
        <b/>
        <color theme="1"/>
        <sz val="11.0"/>
      </rPr>
      <t>Correspondants départementaux:</t>
    </r>
    <r>
      <rPr>
        <rFont val="Calibri"/>
        <color theme="1"/>
        <sz val="11.0"/>
      </rPr>
      <t xml:space="preserve">
77: Cyrille BOST
91: Cyril KLEINPRINZ
</t>
    </r>
    <r>
      <rPr>
        <rFont val="Calibri"/>
        <b/>
        <color theme="1"/>
        <sz val="11.0"/>
      </rPr>
      <t>Courriel du réseau:</t>
    </r>
    <r>
      <rPr>
        <rFont val="Calibri"/>
        <color theme="1"/>
        <sz val="11.0"/>
      </rPr>
      <t xml:space="preserve">
reseau.castor@ofb.gouv.fr</t>
    </r>
  </si>
  <si>
    <t>Rapportage de la Directive européenne Habitat Faune Flore
Régulation du piégeage près des cours d'eau colonisés
Apport de connaissances (enquêtes) sur les caractéristiques de l'espèce et de ses aménagements, notamment pour la gestion des conflits</t>
  </si>
  <si>
    <t>Recherche d'indices de présence (bois coupé, écorçage, hutte…) en prospection sur l'eau et à pied en berge le long d'un linéaire de cours d'eau.
La nature et la localisation des indices sont reportés sur une fiche terrain</t>
  </si>
  <si>
    <t>- embarquation (ex. kayak)
- gilet de sauvetage
- jumelles
- appareil photo
- GPS</t>
  </si>
  <si>
    <t>Prospection de linéaires de cours d'eau à la recherche d'indices de présence</t>
  </si>
  <si>
    <t>Observations opportunistes: Saisie dans l'application Rezo PMCC
Remplissage des fiches terrains
Bancarisation régionale
Transmission au national qui effectue une validation et consolidation nationale des données</t>
  </si>
  <si>
    <t>Carte nationale de présence</t>
  </si>
  <si>
    <t>https://carmen.carmencarto.fr/38/Castor.map</t>
  </si>
  <si>
    <t>Conseils départementaux (ENS)
Syndicats de rivière</t>
  </si>
  <si>
    <t>ROE
Observations opportunistes</t>
  </si>
  <si>
    <t>Prospections préférentiellement hivernales avant la reprise de la végétation</t>
  </si>
  <si>
    <t>Le réseau Castor</t>
  </si>
  <si>
    <t>https://professionnels.ofb.fr/fr/reseau-castor</t>
  </si>
  <si>
    <t>Site du réseau castor IdF</t>
  </si>
  <si>
    <t>https://ged.ofb.fr/share/page/site/dridf-rseau-partenarial-castor/dashboard</t>
  </si>
  <si>
    <t>https://professionnels.ofb.fr/fr/doc-fiches-especes/castor-deurope-castor-fiber</t>
  </si>
  <si>
    <t>https://ged.ofb.fr/share/s/giB4EPFIRPmsQZiGFeYY0A</t>
  </si>
  <si>
    <t>Rezo PMCC</t>
  </si>
  <si>
    <t>http://geo.ofb.fr/rezopmcc</t>
  </si>
  <si>
    <t>Réseau Petits et Méso-Carnivores</t>
  </si>
  <si>
    <t>variable</t>
  </si>
  <si>
    <t>Le réseau Petits et mésocarnivores (PMC) suit l’évolution de la répartition des populations de 14 espèces de carnivores en France métropolitaine, aux statuts règlementaires et de conservation variés.</t>
  </si>
  <si>
    <t>Formation de 3 jours sur les petits et moyens carnivores et l’utilisation de l’outil rezo-pmcc</t>
  </si>
  <si>
    <t>Animation
Formation
Gestion des bases de données</t>
  </si>
  <si>
    <t>Observations
Recueil de signalement
Saisie des données</t>
  </si>
  <si>
    <t>Suivre l’évolution de l’aire de répartitions des 14 espèces, la dynamique de certaines populations et améliorer les connaissances sur leur écologie.
Former et partager les connaissances sur l’écologie de ces espèces.
Apporter une expertise technique et des conseils pour la gestion des espèces, évaluer la mise en œuvre des règlementations.</t>
  </si>
  <si>
    <r>
      <rPr>
        <rFont val="Calibri"/>
        <b/>
        <color theme="1"/>
        <sz val="11.0"/>
      </rPr>
      <t>Animation nationale:</t>
    </r>
    <r>
      <rPr>
        <rFont val="Calibri"/>
        <color theme="1"/>
        <sz val="11.0"/>
      </rPr>
      <t xml:space="preserve">
Paul HUREL
</t>
    </r>
    <r>
      <rPr>
        <rFont val="Calibri"/>
        <b/>
        <color theme="1"/>
        <sz val="11.0"/>
      </rPr>
      <t>Suivi scientifique:</t>
    </r>
    <r>
      <rPr>
        <rFont val="Calibri"/>
        <color theme="1"/>
        <sz val="11.0"/>
      </rPr>
      <t xml:space="preserve">
Yoann BRESSAN
Laurence HENRY
Maëlle TEYSSEIRE
</t>
    </r>
    <r>
      <rPr>
        <rFont val="Calibri"/>
        <b/>
        <color theme="1"/>
        <sz val="11.0"/>
      </rPr>
      <t>Animation régionale:</t>
    </r>
    <r>
      <rPr>
        <rFont val="Calibri"/>
        <color theme="1"/>
        <sz val="11.0"/>
      </rPr>
      <t xml:space="preserve">
Cédric MONDY
</t>
    </r>
    <r>
      <rPr>
        <rFont val="Calibri"/>
        <b/>
        <color theme="1"/>
        <sz val="11.0"/>
      </rPr>
      <t>Correspondants départementaux:</t>
    </r>
    <r>
      <rPr>
        <rFont val="Calibri"/>
        <color theme="1"/>
        <sz val="11.0"/>
      </rPr>
      <t xml:space="preserve">
PPC: Arnaud LOIZE
77: Anne-Gaëlle BLANC
78-95: Jennifer BONHOMME
91: Cyril KLEINPRINZ</t>
    </r>
  </si>
  <si>
    <t>Rapportages européens (DHFF, EEE)
Listes rouges de l’UICN
Classement ‘Espèces susceptibles d’occasionner des dégâts (ESOD)’</t>
  </si>
  <si>
    <t>En général:
- Accès à l’outil Rezo-PMCC (appli smartphone ou site internet)
Prélèvement tissu pour analyse génétique:
- kit de prélèvement PMCC (gants, tube Eppendorf, alcool, ciseaux)
- fiche adaptée</t>
  </si>
  <si>
    <t>Opportuniste</t>
  </si>
  <si>
    <t>Saisie des observations sur l’application Rezo-PMCC
Pour les espèces d’identification délicate ou en limite/en dehors de leur aire de distribution: validation manuelle, utilisation possible de la génétique</t>
  </si>
  <si>
    <t>Articles de recherche</t>
  </si>
  <si>
    <t>Portail cartographique</t>
  </si>
  <si>
    <t>https://professionnels.ofb.fr/fr/node/1089</t>
  </si>
  <si>
    <t>Autres observations opportunistes</t>
  </si>
  <si>
    <t>Réseau PMCC</t>
  </si>
  <si>
    <t>https://professionnels.ofb.fr/fr/reseau-petits-meso-carnivores</t>
  </si>
  <si>
    <t>file://ad.intra/dfs/COMMUNS/REGIONS/IDF/DR/05_CONNAISSANCE/PMC</t>
  </si>
  <si>
    <t>Réseau Loup/Lynx</t>
  </si>
  <si>
    <t>Espèce protégée (convention de Berne), recolonisant progressivement la France, le loup gris (Canis lupus) est encore très peu observé en Ile-de-France. Comme pour tous les territoires en front de colonisation, le réseau Loup est déployé au niveau « Sentinelle » depuis 2017, et différentes procédures peuvent alors être mises en place en cas de signalement ou de détection d’un grand canidé.</t>
  </si>
  <si>
    <t>Formation correspondant de réseau (3 jours)
Formation constat de dommage (1,5 jours)</t>
  </si>
  <si>
    <t>Rapportage PNA
Animation &amp; Communication
Méthodologie
Production bilans
Gestion des données</t>
  </si>
  <si>
    <t>Centralisation et analyse des signalements
Saisie des données
Formation</t>
  </si>
  <si>
    <t>Recueil d’indices
Constat de dommages
Cellule de veille</t>
  </si>
  <si>
    <t>Veille
Observations opportunistes et recueil d’indices
Constats de dommages</t>
  </si>
  <si>
    <r>
      <rPr>
        <rFont val="Calibri"/>
        <b/>
        <color theme="1"/>
        <sz val="11.0"/>
      </rPr>
      <t>Animation nationale:</t>
    </r>
    <r>
      <rPr>
        <rFont val="Calibri"/>
        <color theme="1"/>
        <sz val="11.0"/>
      </rPr>
      <t xml:space="preserve">
Nicolas JEAN
</t>
    </r>
    <r>
      <rPr>
        <rFont val="Calibri"/>
        <b/>
        <color theme="1"/>
        <sz val="11.0"/>
      </rPr>
      <t>Animation régionale:</t>
    </r>
    <r>
      <rPr>
        <rFont val="Calibri"/>
        <color theme="1"/>
        <sz val="11.0"/>
      </rPr>
      <t xml:space="preserve">
Samuel DEMBSKI
</t>
    </r>
    <r>
      <rPr>
        <rFont val="Calibri"/>
        <b/>
        <color theme="1"/>
        <sz val="11.0"/>
      </rPr>
      <t xml:space="preserve">Correspondants départementaux:
</t>
    </r>
    <r>
      <rPr>
        <rFont val="Calibri"/>
        <color theme="1"/>
        <sz val="11.0"/>
      </rPr>
      <t xml:space="preserve">PPC: Arnaud LOIZE
77: Corinne REVEL ; Julien CURE
78-95: Estelle DEBOST
91: Philippe TURQUIN
</t>
    </r>
    <r>
      <rPr>
        <rFont val="Calibri"/>
        <b/>
        <color theme="1"/>
        <sz val="11.0"/>
      </rPr>
      <t>Courriel du réseau:</t>
    </r>
    <r>
      <rPr>
        <rFont val="Calibri"/>
        <color theme="1"/>
        <sz val="11.0"/>
      </rPr>
      <t xml:space="preserve">
</t>
    </r>
    <r>
      <rPr>
        <rFont val="Calibri"/>
        <color theme="1"/>
        <sz val="10.0"/>
      </rPr>
      <t>reseau.loup-lynx@ofb.gouv.fr</t>
    </r>
  </si>
  <si>
    <t>Les données contribuent à la mise en oeuvre du PNA Loup notamment pour l’estimation annuelle de l’effectif de loups en France. Elles sont également valorisées dans les flash infos loup, les bilans saisonniers ou annuels et contribuent à de nombreux travaux scientifiques. Tout cela permet de mieux connaître la population de loups (aire de répartition, démographie) et de suivre son évolution afin d’accompagner les acteurs et d’aider à la mise en place de mesures de protection.</t>
  </si>
  <si>
    <t>9 « fiches indices » liées chacune à un type d’évènement (observation visuelle, photo, empreintes/piste, excrément/poils, hurlement, cadavre de proie sauvage, cadavre de proie domestique, urine/sang, cadavre) sont disponibles et doivent être renseignées par le correspondant après entretien avec l’observateur.
La localisation précise (coordonnées géographiques) de l’observation est systématiquement relevée.
Stockage des prélèvements de matériel biologique dans un congélateur spécifique. Eviter la congélation/décongélation pour les analyses ADN. Délai de 48h max pour analyse de cadavre.</t>
  </si>
  <si>
    <t>Pour chaque signalement, prendre le kit matériel adapté selon la situation (cf. matériel détaillé pour chaque cas dans le guide réflexe).
De manière systématique prévoir:
fiche adaptée, GPS, appareil photo.
Pour le prélèvement de matériel biologique prévoir:
sac de récupération d’indice, feutre indélébile, gants, scalpel, masque, gel hydroalcoolique.</t>
  </si>
  <si>
    <t>Le correspondant départemental complète la ou les fiches indices adéquates à partir du témoignage de l’observateur et fournit une carte de localisation, avec si possible des coordonnées GPS et tout élément pertinent (photo/vidéo, échantillons).
Transmettre les éléments à l’animateur régional du réseau pour expertise.
Classement de l’évènement après analyse, et transmission du résultat à la DDT par le correspondant départemental.</t>
  </si>
  <si>
    <t>Carte des indices de présence</t>
  </si>
  <si>
    <t>https://www.loupfrance.fr/carte-des-indices-de-presence-transmis-au-reseau-loup-lynx/</t>
  </si>
  <si>
    <t>DRIEAT/DDT
Préfectures</t>
  </si>
  <si>
    <t>SAGIR</t>
  </si>
  <si>
    <t>sur signalement</t>
  </si>
  <si>
    <t>Site d'information</t>
  </si>
  <si>
    <t>https://www.loupfrance.fr/</t>
  </si>
  <si>
    <t>file://ad.intra/dfs/COMMUNS/REGIONS/IDF/DR/05_CONNAISSANCE/Loup</t>
  </si>
  <si>
    <t>Plan loup</t>
  </si>
  <si>
    <t>https://agriculture.gouv.fr/plan-loup-un-nouveau-cadre-national-dactions-pour-renforcer-la-coexistence-du-loup-et-des-activites</t>
  </si>
  <si>
    <t>Guide réflexe (serveur DR)</t>
  </si>
  <si>
    <t>file://ad.intra/dfs/COMMUNS/REGIONS/IDF/DR/05_CONNAISSANCE/Loup/Guide%20r%C3%A9flexe%20r%C3%A9seau%20Loup%20Lynx_DRIDF_v2.4.pdf</t>
  </si>
  <si>
    <t>Réseau Bécasse</t>
  </si>
  <si>
    <t>Croule: 2h
Baguage: variable</t>
  </si>
  <si>
    <t>Croule: 1-2
Baguage: au moins 2</t>
  </si>
  <si>
    <t>La Bécasse des bois (Scolopax rusticola) est un limicole forestier, migrateur dont une part des effectifs hiverne en France, et chassable de l’ouverture générale jusqu’au 20 février. Le réseau Bécasse collecte des informations sur l’état de la population des Bécasses des bois en France au moyen de plusieurs suivis.</t>
  </si>
  <si>
    <t>Reconnaissance chants (croule)
Baguage : carte de bagueur (formation spécifique et plus de 10 soirées de baguage encadrées)</t>
  </si>
  <si>
    <t>Animation &amp; Communication
Méthodologie
Gestion des données
Formation</t>
  </si>
  <si>
    <t>Coordination</t>
  </si>
  <si>
    <t>Suivi des points croule
Baguage
Saisie des données</t>
  </si>
  <si>
    <t>Enquête croule (suivi des effectifs nicheurs)
Baguage (suivi des effectifs migrateurs et hivernants)</t>
  </si>
  <si>
    <r>
      <rPr>
        <rFont val="Calibri"/>
        <b/>
        <color theme="1"/>
        <sz val="11.0"/>
      </rPr>
      <t>Animation nationale:</t>
    </r>
    <r>
      <rPr>
        <rFont val="Calibri"/>
        <color theme="1"/>
        <sz val="11.0"/>
      </rPr>
      <t xml:space="preserve">
Maxime PASSERAULT
</t>
    </r>
    <r>
      <rPr>
        <rFont val="Calibri"/>
        <b/>
        <color theme="1"/>
        <sz val="11.0"/>
      </rPr>
      <t>Suivi scientifique:</t>
    </r>
    <r>
      <rPr>
        <rFont val="Calibri"/>
        <color theme="1"/>
        <sz val="11.0"/>
      </rPr>
      <t xml:space="preserve">
Kévin LE REST
</t>
    </r>
    <r>
      <rPr>
        <rFont val="Calibri"/>
        <b/>
        <color theme="1"/>
        <sz val="11.0"/>
      </rPr>
      <t>Animation régionale:</t>
    </r>
    <r>
      <rPr>
        <rFont val="Calibri"/>
        <color theme="1"/>
        <sz val="11.0"/>
      </rPr>
      <t xml:space="preserve">
Samuel DEMBSKI
</t>
    </r>
    <r>
      <rPr>
        <rFont val="Calibri"/>
        <b/>
        <color theme="1"/>
        <sz val="11.0"/>
      </rPr>
      <t>Correspondants départementaux:</t>
    </r>
    <r>
      <rPr>
        <rFont val="Calibri"/>
        <color theme="1"/>
        <sz val="11.0"/>
      </rPr>
      <t xml:space="preserve">
77: Julien CURE
78-95: Estelle DEBOST
</t>
    </r>
    <r>
      <rPr>
        <rFont val="Calibri"/>
        <b/>
        <color theme="1"/>
        <sz val="11.0"/>
      </rPr>
      <t>Courriel du réseau:</t>
    </r>
    <r>
      <rPr>
        <rFont val="Calibri"/>
        <color theme="1"/>
        <sz val="11.0"/>
      </rPr>
      <t xml:space="preserve">
reseau.becasse@ofb.gouv.fr</t>
    </r>
  </si>
  <si>
    <t>Evaluer l’évolution démographique de l’espèce
Identifier et quantifier les mécanismes influençant cette démographie
Proposer des mesures de gestion d’une espèce exploitée</t>
  </si>
  <si>
    <t>Croule: recherche et écoute de mâles chanteurs. L’observateur doit être en place 30 mn avant le coucher du soleil et rester pendant deux heures. Tous les contacts visuels ou auditifs (en précisant l’horaire de chacun) durant cette période doivent être notés. Privilégier des conditions météorologiques favorables: pas de pluie, pas de vent, pas d’orage.
Baguage: les opérations capture-marquage sont réalisées de nuit. Ne pas éblouir les oiseaux en vol ! Les bagueurs doivent réaliser au moins 9 soirées par saison.
Rappel des consignes de sécurité: ne pas sortir par temps d’orage, ni s’apporcher des lignes électriques !</t>
  </si>
  <si>
    <t>Croule:
∙ montre, jumelles, torche
∙ fiche terrain
Baguage:
∙ épuisette
∙ matériel de baguage</t>
  </si>
  <si>
    <t>77, 78, 91, 95</t>
  </si>
  <si>
    <t>Croule: le point d’écoute est défini comme l’ouverture (plantation, coupe, clairière, etc.) d’une surface minimum de 1 ha, la plus proche du centroïde du carré. Mailles carrées tirées aléatoirement chaque année parmi les habitats susceptibles d’accueillir l’espèce. 600 points d’écoutes sur toute la France ; 15 points en Ile-de-France en 2024.
Baguage: zone définie par le bagueur.</t>
  </si>
  <si>
    <t>Remplissage des fiches de terrain
Croule: saisie des données et transmission des fiches au plus tard le 15 juillet via l’outil https://reseau-becasse.shinyapps.io/enquete-croule/
Baguage: données saisies sur https://becasse.ofb.fr
Que faire en cas de recapture d’une bécasse avec une bague métallique? Transmettre l’information à reseau.becasse@ofb.gouv.fr avec les informations nécessaires</t>
  </si>
  <si>
    <t>Lettres d'information</t>
  </si>
  <si>
    <t>https://professionnels.ofb.fr/fr/node/1273</t>
  </si>
  <si>
    <t>Réunions annuelles du réseau</t>
  </si>
  <si>
    <t>Fédérations de chasse</t>
  </si>
  <si>
    <t>Cartes de répartition et estimations d'abondance</t>
  </si>
  <si>
    <t>Articles techniques</t>
  </si>
  <si>
    <t>croule</t>
  </si>
  <si>
    <t>baguage</t>
  </si>
  <si>
    <t>Croule: 1 soirée/maille entre le 15 mai et le 30 juin
Baguage: 3 soirées avant le 10 décembre / 4 soirées entre le 10 décembre et le 20 février / 2 soirées après le 20 février</t>
  </si>
  <si>
    <t>https://professionnels.ofb.fr/fr/reseau-becasse</t>
  </si>
  <si>
    <t>file://ad.intra/dfs/COMMUNS/REGIONS/IDF/DR/05_CONNAISSANCE/Becasse/</t>
  </si>
  <si>
    <t>https://professionnels.ofb.fr/fr/doc-fiches-especes/becasse-bois-scolopax-rusticola</t>
  </si>
  <si>
    <t>Protocole de suivi Hivernage (capture et baguage)</t>
  </si>
  <si>
    <t>https://drive.google.com/file/d/1PqClJnFQb2zpZGFF9P2s93YpivuMclmu/view</t>
  </si>
  <si>
    <t>Cahiers d'Habitat Oiseaux</t>
  </si>
  <si>
    <t>https://inpn.mnhn.fr/docs/cahab/fiches/Becasse-desbois.pdf</t>
  </si>
  <si>
    <t>Observatoire national des étiages (ONDE)</t>
  </si>
  <si>
    <t>&lt; 5mn/station</t>
  </si>
  <si>
    <t>L’Observatoire national des étiages (ONDE), mis en place en 2012, est un dispositif complémentaire des stations hydrométriques. Les observations réalisées sont utiles aux pouvoirs publics pour la gestion de la ressource en eau en période de sécheresse, afin de limiter les impacts sur la faune et la flore aquatiques. Onde caractérise les étiages estivaux par l’observation du niveau d’écoulement de petits cours d’eau.</t>
  </si>
  <si>
    <t>Information sur le protocole terrain
Droit de saisie à la demande</t>
  </si>
  <si>
    <t>Animation &amp; Communication
Fourniture d’éléments techniques sur la sécheresse
Gestion des données</t>
  </si>
  <si>
    <t>Coordination
Synthèse des données
Contribution au BSH</t>
  </si>
  <si>
    <t>Observation
Saisie des données
Diffusion et présentation des données en CRE
Intégration de ONDE dans les ACS</t>
  </si>
  <si>
    <t>Apprécier et suivre l’évolution des conditions d’écoulement.
Aider à l’anticipation et à la gestion des situations de crise.</t>
  </si>
  <si>
    <r>
      <rPr>
        <rFont val="Calibri"/>
        <b/>
        <color theme="1"/>
        <sz val="11.0"/>
      </rPr>
      <t>Animation nationale:</t>
    </r>
    <r>
      <rPr>
        <rFont val="Calibri"/>
        <color theme="1"/>
        <sz val="11.0"/>
      </rPr>
      <t xml:space="preserve">
Céline NOWAK
</t>
    </r>
    <r>
      <rPr>
        <rFont val="Calibri"/>
        <b/>
        <color theme="1"/>
        <sz val="11.0"/>
      </rPr>
      <t>Animation régionale:</t>
    </r>
    <r>
      <rPr>
        <rFont val="Calibri"/>
        <color theme="1"/>
        <sz val="11.0"/>
      </rPr>
      <t xml:space="preserve">
Samuel DEMBSKI
</t>
    </r>
    <r>
      <rPr>
        <rFont val="Calibri"/>
        <b/>
        <color theme="1"/>
        <sz val="11.0"/>
      </rPr>
      <t xml:space="preserve">Correspondants départementaux:
</t>
    </r>
    <r>
      <rPr>
        <rFont val="Calibri"/>
        <color theme="1"/>
        <sz val="11.0"/>
      </rPr>
      <t xml:space="preserve">PPC: Arnaud LOIZE
77: Cyrille BOST
78-95: Paul RIVAUD
91: Alice PACAUD
</t>
    </r>
    <r>
      <rPr>
        <rFont val="Calibri"/>
        <b/>
        <color theme="1"/>
        <sz val="11.0"/>
      </rPr>
      <t>Assistance:</t>
    </r>
    <r>
      <rPr>
        <rFont val="Calibri"/>
        <color theme="1"/>
        <sz val="11.0"/>
      </rPr>
      <t xml:space="preserve">
assistance.onde@ofb.gouv.fr</t>
    </r>
  </si>
  <si>
    <t>Point de situation sur les secteurs en étiage lors des comités ressource en eau (CRE).
Les seuils de déclenchement des mesures de restriction en eau peuvent s’appuyer sur ces observations.
Contribution aux Bulletins de Situation Hydrologique (BSH): donnée complémentaire pour caractériser la situation hydrologique d’un territoire.</t>
  </si>
  <si>
    <t>Observation visuelle selon les modalités suivantes:
∙ Ecoulement visible (acceptable ou faible)
∙ Ecoulement non visible
∙ Assec
⚠️ L’appréciation peut varier selon les observateurs.</t>
  </si>
  <si>
    <t>Catalogue des stations (si disponible)</t>
  </si>
  <si>
    <t>77, 78, 91, 94, 95</t>
  </si>
  <si>
    <t>Stations fixes représentatives des situations hydrologiques des petits cours d’eau (rangs de Strahler 1 à 4) d’un département
60 stations en Ile-de-France</t>
  </si>
  <si>
    <t>Saisie des observations sur https://onde.ofb.fr avant la fin du mois de l’observation</t>
  </si>
  <si>
    <t>Site officiel</t>
  </si>
  <si>
    <t>http://www.onde.eaufrance.fr/</t>
  </si>
  <si>
    <t>API Hubeau</t>
  </si>
  <si>
    <t>https://hubeau.eaufrance.fr/page/api-ecoulement</t>
  </si>
  <si>
    <t>DRIEAT/DDT</t>
  </si>
  <si>
    <t>Catalogue de données OFB</t>
  </si>
  <si>
    <t>https://data.ofb.fr/catalogue/data-eaufrance/fre/catalog.search#/metadata/1006fb89-6dfe-4063-b601-0c510ad31077</t>
  </si>
  <si>
    <t>Tableau de bord interne (NE PAS DIFFUSER)</t>
  </si>
  <si>
    <t>https://ofb-idf.github.io/PRR_ONDE/</t>
  </si>
  <si>
    <t>complémentaire</t>
  </si>
  <si>
    <t>usuel</t>
  </si>
  <si>
    <t>ROE</t>
  </si>
  <si>
    <t>Suivi usuel: 1 fois par mois, le 25 (+/- 2 jours)
Suivi complémentaire: en fonction des conditions hydrologiques</t>
  </si>
  <si>
    <t>Plaquette de présentation (Serveur DR)</t>
  </si>
  <si>
    <t>file://ad.intra/dfs/COMMUNS/REGIONS/IDF/DR/05_CONNAISSANCE/ONDE/01_Documentation/ONDE_fiche%20technique.pdf</t>
  </si>
  <si>
    <t>Gestion quantitative de l'eau et sécheresses (intranet)</t>
  </si>
  <si>
    <t>https://intranet.ofb.fr/gestion-quantitative-de-leau-et-des-secheresses</t>
  </si>
  <si>
    <t>La gestion de la sécheresse en 8 questions-réponses</t>
  </si>
  <si>
    <t>https://www.ofb.gouv.fr/la-gestion-de-la-secheresse-en-8-questions-reponses</t>
  </si>
  <si>
    <t>Fiches de synthèse de l'impact du manque d'eau sur la biodiversité (intranet)</t>
  </si>
  <si>
    <t>https://intranet.ofb.fr/sites/default/files/Ressources/Th%C3%A9matiques/s%C3%A9cheresse/Fiches%20techniques_manquedeau_faune%20aquatique.pdf</t>
  </si>
  <si>
    <t>Dataviz nationale</t>
  </si>
  <si>
    <t>https://professionnels.ofb.fr/fr/doc-dataviz/dataviz-lassechement-estival-cours-deau-metropole-2012-2022</t>
  </si>
  <si>
    <t>Bulletin de suivi hydrologique d'Île-de-France</t>
  </si>
  <si>
    <t>https://www.drieat.ile-de-france.developpement-durable.gouv.fr/bulletin-de-suivi-hydrologique-d-ile-de-france-r4864.html</t>
  </si>
  <si>
    <t>Caractérisation des obstacles à l'écoulement</t>
  </si>
  <si>
    <t>Le ROE permet d’avoir une information spatialisée sur les obstacles à l’écoulement des cours d’eau d’origine humaine (caractéristiques, usages, gestion). Cette information peut être complétée dans la BDOE.</t>
  </si>
  <si>
    <t>Outil Géobs:
- Consultation: sur demande à l'assistance
- Saisie: information dispensée par les agents de la DR
- Validation: correspondants continuité formés</t>
  </si>
  <si>
    <t>Animation
Base de données</t>
  </si>
  <si>
    <t>Animation locale
Saisie
Validation</t>
  </si>
  <si>
    <t>Collecter et animer la collecte d’informations objectives sur le nombre, la localisation et les caractéristiques des obstacles à l’écoulement sur les cours d’eau</t>
  </si>
  <si>
    <r>
      <rPr>
        <rFont val="Calibri"/>
        <b/>
        <color theme="1"/>
        <sz val="11.0"/>
      </rPr>
      <t>Animation nationale:</t>
    </r>
    <r>
      <rPr>
        <rFont val="Calibri"/>
        <color theme="1"/>
        <sz val="11.0"/>
      </rPr>
      <t xml:space="preserve">
Karl KREUTZENBERGER
</t>
    </r>
    <r>
      <rPr>
        <rFont val="Calibri"/>
        <b/>
        <color theme="1"/>
        <sz val="11.0"/>
      </rPr>
      <t>Animation régionale:</t>
    </r>
    <r>
      <rPr>
        <rFont val="Calibri"/>
        <color theme="1"/>
        <sz val="11.0"/>
      </rPr>
      <t xml:space="preserve">
Cédric MONDY
</t>
    </r>
    <r>
      <rPr>
        <rFont val="Calibri"/>
        <b/>
        <color theme="1"/>
        <sz val="11.0"/>
      </rPr>
      <t xml:space="preserve">Correspondants départementaux:
</t>
    </r>
    <r>
      <rPr>
        <rFont val="Calibri"/>
        <color theme="1"/>
        <sz val="11.0"/>
      </rPr>
      <t xml:space="preserve">PPC: Gaëtan MORNET
77: Cyrille BOST
78-95: Angélique EGLOFF
91: Sébastien LANGUILLE
</t>
    </r>
    <r>
      <rPr>
        <rFont val="Calibri"/>
        <b/>
        <color theme="1"/>
        <sz val="11.0"/>
      </rPr>
      <t>Assistance:</t>
    </r>
    <r>
      <rPr>
        <rFont val="Calibri"/>
        <color theme="1"/>
        <sz val="11.0"/>
      </rPr>
      <t xml:space="preserve">
</t>
    </r>
    <r>
      <rPr>
        <rFont val="Calibri"/>
        <color theme="1"/>
        <sz val="10.0"/>
      </rPr>
      <t>assistance.geobs@ofb.gouv.fr</t>
    </r>
  </si>
  <si>
    <t>Elaboration d’un référentiel national et un socle commun d’information. Estimer la pression ouvrage sur les cours d’eau.
Suivi des politiques de restauration de la continuité écologique
Calcul d’indicateurs de continuité écologique</t>
  </si>
  <si>
    <t>Caractérisation physique des ouvrages et de leurs annexes (dispositifs de franchissement...)
Caractérisation de leurs usages et modes de gestion
Animation du réseau de partenaires</t>
  </si>
  <si>
    <t>- Fiche terrain
- GPS
- Appareil photo
- Mire ou autre équipement permettant de mesurer la hauteur de chute</t>
  </si>
  <si>
    <t>Opportuniste ou plannifié</t>
  </si>
  <si>
    <t>Remontée de données des partenaires
Saisie sur GéObs (https://geobs.eaufrance.fr/)
Validation obligatoire par un agent OFB disposant du profil validation</t>
  </si>
  <si>
    <t>Catalogue de données du Sandre</t>
  </si>
  <si>
    <t>https://www.sandre.eaufrance.fr/atlas/srv/fre/catalog.search#/metadata/59057026-b40c-4cf9-9e3e-7296e0aa1a78</t>
  </si>
  <si>
    <t>Agence de l’eau
DRIEAT
Syndicats de rivière
Fédérations de pêche
Collectivités</t>
  </si>
  <si>
    <t>hauteur de chute</t>
  </si>
  <si>
    <t>inventaire</t>
  </si>
  <si>
    <t>A l'étiage pour la caractérisation des hauteurs de chute</t>
  </si>
  <si>
    <t>La continuité écologique des cours d'eau</t>
  </si>
  <si>
    <t>https://www.ofb.gouv.fr/la-continuite-ecologique-des-cours-deau</t>
  </si>
  <si>
    <t>Bilans (serveur DR)</t>
  </si>
  <si>
    <t>file://ad.intra/dfs/COMMUNS/REGIONS/IDF/DR/05_CONNAISSANCE/ROE/04_Bilans</t>
  </si>
  <si>
    <t>https://professionnels.ofb.fr/fr/doc-dataviz/dataviz-mieux-connaitre-ouvrages-qui-jalonnent-nos-cours-deau</t>
  </si>
  <si>
    <t>La méthode ICE</t>
  </si>
  <si>
    <t>https://professionnels.ofb.fr/fr/node/387</t>
  </si>
  <si>
    <t>Dispositif de suivi des bocages (DSB)</t>
  </si>
  <si>
    <t>Le dispositif de suivi des bocages, initié en 2017, vise l'amélioration de la connaissance des paysages bocagers et le suivi de leurs écosystèmes associés. Après l'établissement d'une couche nationale de référence des linéaires de haies diffusée par l'IGN depuis 2020 et la cartographie des types de paysages bocagers, la phase actuelle doit établir des références locales qualitatives sur les haies. En Ile-de-France la densité en haies est très faible, souvent inférieure à 20 mètres linéaires par hectare. Les haies et bocages sont pourtant des milieux privilégiés par de nombreuses espèces et des facteurs de continuité écologique.</t>
  </si>
  <si>
    <t>Connaissance en botanique (végétation arborée et arbustives)</t>
  </si>
  <si>
    <t>Recueil de données
Saisie des données</t>
  </si>
  <si>
    <t>Suivre l’évolution quantitative et qualitative des territoires bocagers</t>
  </si>
  <si>
    <r>
      <rPr>
        <rFont val="Calibri"/>
        <b/>
        <color theme="1"/>
        <sz val="11.0"/>
      </rPr>
      <t>Animation nationale:</t>
    </r>
    <r>
      <rPr>
        <rFont val="Calibri"/>
        <color theme="1"/>
        <sz val="11.0"/>
      </rPr>
      <t xml:space="preserve">
Sophie MORIN
Sylvain HAIE
</t>
    </r>
    <r>
      <rPr>
        <rFont val="Calibri"/>
        <b/>
        <color theme="1"/>
        <sz val="11.0"/>
      </rPr>
      <t>Animation régionale:</t>
    </r>
    <r>
      <rPr>
        <rFont val="Calibri"/>
        <color theme="1"/>
        <sz val="11.0"/>
      </rPr>
      <t xml:space="preserve">
Samuel DEMBSKI
</t>
    </r>
  </si>
  <si>
    <t xml:space="preserve">Suivi temporel de la qualité du bocage. 
Cibler les zones pour la mise en place de mesures de préservation / restauration. 
Evaluer l'impact des modes de gestion des écosystèmes bocagers.
Aide pour les documents de planification (Pacte en faveur de la haie), les politiques agricoles et la construction de l’observatoire de la haie. </t>
  </si>
  <si>
    <t>Caractérisation des haies d'une sélection de mailles de 1 km² (hors zones urbaines).
Pour 4/16ème de la surface de chacune des mailles :
- Localisation des haies, des alignements d’arbres et des modes d’occupation du sol.
- Description des haies : forme (selon la classification simplifiée disponible), emprise au sol,  composition, intensité de gestion, présence de facteurs favorables à la biodiversité...</t>
  </si>
  <si>
    <t>- Tablette intégrant le fond orthophotographique de la maille + accès à l'outil de saisie
- Smartphone pour se repérer si nécessaire, faire de la prise de vue, avec application "Pl@ntnet" installée
- Guide botanique (flore forestière française par exemple)
- Télémètre
- Fiches de description des haies (en cas de panne de la tablette ou pour saisie a posteriori)
⚠️ Avertir le(les) propriétaires des parcelles où s'effectuent les relevés</t>
  </si>
  <si>
    <t>Sélection de mailles de 1km²</t>
  </si>
  <si>
    <t>Saisie des relevés sur "adresse à préciser" directement sur le terrain</t>
  </si>
  <si>
    <t>BD Haie</t>
  </si>
  <si>
    <t>https://geoservices.ign.fr/bdhaie</t>
  </si>
  <si>
    <t>IGN</t>
  </si>
  <si>
    <t>possible</t>
  </si>
  <si>
    <t>préférable</t>
  </si>
  <si>
    <t>Observations opportunistes (en particulier avifaune)</t>
  </si>
  <si>
    <t>Un suivi tous les 6 ans.
Les relevés sont réalisés de préférence pendant la saison de végétation.</t>
  </si>
  <si>
    <t>Haies et bocages (Site OFB)</t>
  </si>
  <si>
    <t>https://www.ofb.gouv.fr/haies-et-bocages-des-reservoirs-de-biodiversite</t>
  </si>
  <si>
    <t>Connaître la haie et le bocage</t>
  </si>
  <si>
    <t>https://professionnels.ofb.fr/fr/node/852</t>
  </si>
  <si>
    <t>L'essentiel sur la haie</t>
  </si>
  <si>
    <t>https://professionnels.ofb.fr/index.php/fr/doc-comprendre-agir/lessentiel-haie</t>
  </si>
  <si>
    <t>Dispositif de suivi du bocage - Protocole</t>
  </si>
  <si>
    <t>file://ad.intra/dfs/COMMUNS/REGIONS/IDF/DR/05_CONNAISSANCE/HABITATS/Bocage/03_DSB/DNSB_TEST2021-NATIONAL.pdf</t>
  </si>
  <si>
    <t>Haies et bocages (Portail technique)</t>
  </si>
  <si>
    <t>https://professionnels.ofb.fr/index.php/fr/haies-bocage</t>
  </si>
  <si>
    <t>Atlas cartographique des densités de haies en Ile-de-France</t>
  </si>
  <si>
    <t>file://ad.intra/dfs/COMMUNS/REGIONS/IDF/DR/05_CONNAISSANCE/HABITATS/Bocage/02_ATLAS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</si>
</sst>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yyyy\-mm\-dd"/>
    <numFmt numFmtId="165" formatCode="d\-m"/>
    <numFmt numFmtId="166" formatCode="yyyy-mm-dd"/>
  </numFmts>
  <fonts count="36">
    <font>
      <sz val="11.0"/>
      <color theme="1"/>
      <name val="Calibri"/>
      <scheme val="minor"/>
    </font>
    <font>
      <b/>
      <sz val="14.0"/>
      <color rgb="FF0563C1"/>
      <name val="Calibri"/>
    </font>
    <font/>
    <font>
      <sz val="11.0"/>
      <color theme="1"/>
      <name val="Calibri"/>
    </font>
    <font>
      <sz val="18.0"/>
      <color rgb="FFFFFFFF"/>
      <name val="Calibri"/>
    </font>
    <font>
      <sz val="18.0"/>
      <color theme="0"/>
      <name val="Calibri"/>
    </font>
    <font>
      <b/>
      <sz val="14.0"/>
      <color theme="1"/>
      <name val="Calibri"/>
    </font>
    <font>
      <b/>
      <sz val="11.0"/>
      <color theme="1"/>
      <name val="Calibri"/>
    </font>
    <font>
      <sz val="11.0"/>
      <color rgb="FFFFE599"/>
      <name val="Calibri"/>
    </font>
    <font>
      <sz val="11.0"/>
      <color rgb="FF00FF00"/>
      <name val="Calibri"/>
    </font>
    <font>
      <sz val="11.0"/>
      <color rgb="FF38761D"/>
      <name val="Calibri"/>
    </font>
    <font>
      <sz val="11.0"/>
      <color rgb="FF3D85C6"/>
      <name val="Calibri"/>
    </font>
    <font>
      <sz val="11.0"/>
      <color rgb="FF351C75"/>
      <name val="Calibri"/>
    </font>
    <font>
      <b/>
      <sz val="10.0"/>
      <color rgb="FF000000"/>
      <name val="Calibri"/>
    </font>
    <font>
      <i/>
      <sz val="11.0"/>
      <color theme="1"/>
      <name val="Calibri"/>
    </font>
    <font>
      <b/>
      <sz val="11.0"/>
      <color rgb="FF000000"/>
      <name val="Calibri"/>
    </font>
    <font>
      <sz val="11.0"/>
      <color rgb="FF000000"/>
      <name val="Calibri"/>
    </font>
    <font>
      <b/>
      <sz val="10.0"/>
      <color theme="1"/>
      <name val="Calibri"/>
    </font>
    <font>
      <sz val="11.0"/>
      <color theme="6"/>
      <name val="Calibri"/>
    </font>
    <font>
      <sz val="11.0"/>
      <color rgb="FFA5A5A5"/>
      <name val="Calibri"/>
    </font>
    <font>
      <b/>
      <sz val="11.0"/>
      <color theme="0"/>
      <name val="Calibri"/>
    </font>
    <font>
      <sz val="11.0"/>
      <color rgb="FF0563C1"/>
      <name val="Calibri"/>
    </font>
    <font>
      <sz val="10.0"/>
      <color theme="1"/>
      <name val="Calibri"/>
    </font>
    <font>
      <u/>
      <sz val="11.0"/>
      <color rgb="FF000000"/>
      <name val="Calibri"/>
    </font>
    <font>
      <u/>
      <sz val="11.0"/>
      <color rgb="FF0563C1"/>
      <name val="Calibri"/>
    </font>
    <font>
      <u/>
      <sz val="11.0"/>
      <color rgb="FF0563C1"/>
      <name val="Calibri"/>
    </font>
    <font>
      <sz val="10.0"/>
      <color rgb="FF000000"/>
      <name val="Calibri"/>
    </font>
    <font>
      <u/>
      <sz val="11.0"/>
      <color rgb="FF0000FF"/>
      <name val="Calibri"/>
    </font>
    <font>
      <sz val="9.0"/>
      <color theme="1"/>
      <name val="Calibri"/>
    </font>
    <font>
      <u/>
      <sz val="11.0"/>
      <color rgb="FF0563C1"/>
      <name val="Calibri"/>
    </font>
    <font>
      <u/>
      <sz val="11.0"/>
      <color rgb="FF0000FF"/>
      <name val="Calibri"/>
    </font>
    <font>
      <b/>
      <sz val="9.0"/>
      <color theme="1"/>
      <name val="Calibri"/>
    </font>
    <font>
      <sz val="8.0"/>
      <color theme="1"/>
      <name val="Calibri"/>
    </font>
    <font>
      <u/>
      <sz val="11.0"/>
      <color rgb="FF0000FF"/>
      <name val="Calibri"/>
    </font>
    <font>
      <u/>
      <sz val="11.0"/>
      <color rgb="FF0000FF"/>
      <name val="Calibri"/>
    </font>
    <font>
      <color theme="10"/>
      <name val="Calibri"/>
      <sz val="11.0"/>
      <u val="single"/>
    </font>
  </fonts>
  <fills count="10">
    <fill>
      <patternFill patternType="none"/>
    </fill>
    <fill>
      <patternFill patternType="lightGray"/>
    </fill>
    <fill>
      <patternFill patternType="solid">
        <fgColor rgb="FFFFFFFF"/>
        <bgColor rgb="FFFFFFFF"/>
      </patternFill>
    </fill>
    <fill>
      <patternFill patternType="solid">
        <fgColor theme="8"/>
        <bgColor theme="8"/>
      </patternFill>
    </fill>
    <fill>
      <patternFill patternType="solid">
        <fgColor theme="0"/>
        <bgColor theme="0"/>
      </patternFill>
    </fill>
    <fill>
      <patternFill patternType="solid">
        <fgColor rgb="FFFFE599"/>
        <bgColor rgb="FFFFE599"/>
      </patternFill>
    </fill>
    <fill>
      <patternFill patternType="solid">
        <fgColor rgb="FF00FF00"/>
        <bgColor rgb="FF00FF00"/>
      </patternFill>
    </fill>
    <fill>
      <patternFill patternType="solid">
        <fgColor rgb="FF38761D"/>
        <bgColor rgb="FF38761D"/>
      </patternFill>
    </fill>
    <fill>
      <patternFill patternType="solid">
        <fgColor rgb="FF3D85C6"/>
        <bgColor rgb="FF3D85C6"/>
      </patternFill>
    </fill>
    <fill>
      <patternFill patternType="solid">
        <fgColor rgb="FF351C75"/>
        <bgColor rgb="FF351C75"/>
      </patternFill>
    </fill>
  </fills>
  <borders count="73">
    <border/>
    <border>
      <left style="thick">
        <color rgb="FF0563C1"/>
      </left>
      <top style="thick">
        <color rgb="FF0563C1"/>
      </top>
      <bottom/>
    </border>
    <border>
      <top style="thick">
        <color rgb="FF0563C1"/>
      </top>
      <bottom/>
    </border>
    <border>
      <right style="thick">
        <color rgb="FF0563C1"/>
      </right>
      <top style="thick">
        <color rgb="FF0563C1"/>
      </top>
      <bottom/>
    </border>
    <border>
      <left/>
      <right/>
      <top/>
      <bottom/>
    </border>
    <border>
      <left style="thick">
        <color rgb="FF0563C1"/>
      </left>
      <right/>
      <top/>
      <bottom/>
    </border>
    <border>
      <left/>
      <right style="thick">
        <color rgb="FF0563C1"/>
      </right>
      <top/>
      <bottom/>
    </border>
    <border>
      <left style="thick">
        <color rgb="FF0563C1"/>
      </left>
      <top/>
      <bottom/>
    </border>
    <border>
      <top/>
      <bottom/>
    </border>
    <border>
      <right style="thick">
        <color rgb="FF0563C1"/>
      </right>
      <top/>
      <bottom/>
    </border>
    <border>
      <left style="thick">
        <color rgb="FF0563C1"/>
      </left>
      <top/>
      <bottom style="thick">
        <color rgb="FF0563C1"/>
      </bottom>
    </border>
    <border>
      <top/>
      <bottom style="thick">
        <color rgb="FF0563C1"/>
      </bottom>
    </border>
    <border>
      <right style="thick">
        <color rgb="FF0563C1"/>
      </right>
      <top/>
      <bottom style="thick">
        <color rgb="FF0563C1"/>
      </bottom>
    </border>
    <border>
      <left/>
      <top/>
      <bottom/>
    </border>
    <border>
      <right/>
      <top/>
      <bottom/>
    </border>
    <border>
      <left style="thin">
        <color rgb="FF284E3F"/>
      </left>
      <right style="thin">
        <color rgb="FF356854"/>
      </right>
      <top style="thin">
        <color rgb="FF284E3F"/>
      </top>
      <bottom style="thin">
        <color rgb="FF284E3F"/>
      </bottom>
    </border>
    <border>
      <left style="thin">
        <color rgb="FF356854"/>
      </left>
      <right style="thin">
        <color rgb="FF356854"/>
      </right>
      <top style="thin">
        <color rgb="FF284E3F"/>
      </top>
      <bottom style="thin">
        <color rgb="FF284E3F"/>
      </bottom>
    </border>
    <border>
      <left style="thin">
        <color rgb="FF356854"/>
      </left>
      <right style="thin">
        <color rgb="FF284E3F"/>
      </right>
      <top style="thin">
        <color rgb="FF284E3F"/>
      </top>
      <bottom style="thin">
        <color rgb="FF284E3F"/>
      </bottom>
    </border>
    <border>
      <left style="thin">
        <color rgb="FF284E3F"/>
      </left>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FFFFFF"/>
      </left>
      <right style="thin">
        <color rgb="FF284E3F"/>
      </right>
      <top style="thin">
        <color rgb="FFFFFFFF"/>
      </top>
      <bottom style="thin">
        <color rgb="FFFFFFFF"/>
      </bottom>
    </border>
    <border>
      <left style="thin">
        <color rgb="FF284E3F"/>
      </left>
      <right style="thin">
        <color rgb="FFF6F8F9"/>
      </right>
      <top style="thin">
        <color rgb="FFF6F8F9"/>
      </top>
      <bottom style="thin">
        <color rgb="FFF6F8F9"/>
      </bottom>
    </border>
    <border>
      <left style="thin">
        <color rgb="FFF6F8F9"/>
      </left>
      <right style="thin">
        <color rgb="FFF6F8F9"/>
      </right>
      <top style="thin">
        <color rgb="FFF6F8F9"/>
      </top>
      <bottom style="thin">
        <color rgb="FFF6F8F9"/>
      </bottom>
    </border>
    <border>
      <left style="thin">
        <color rgb="FFF6F8F9"/>
      </left>
      <right style="thin">
        <color rgb="FF284E3F"/>
      </right>
      <top style="thin">
        <color rgb="FFF6F8F9"/>
      </top>
      <bottom style="thin">
        <color rgb="FFF6F8F9"/>
      </bottom>
    </border>
    <border>
      <left style="thin">
        <color rgb="FF284E3F"/>
      </left>
      <right style="thin">
        <color rgb="FFFFFFFF"/>
      </right>
      <top style="thin">
        <color rgb="FFFFFFFF"/>
      </top>
      <bottom style="thin">
        <color rgb="FF284E3F"/>
      </bottom>
    </border>
    <border>
      <left style="thin">
        <color rgb="FFFFFFFF"/>
      </left>
      <right style="thin">
        <color rgb="FFFFFFFF"/>
      </right>
      <top style="thin">
        <color rgb="FFFFFFFF"/>
      </top>
      <bottom style="thin">
        <color rgb="FF284E3F"/>
      </bottom>
    </border>
    <border>
      <left style="thin">
        <color rgb="FFFFFFFF"/>
      </left>
      <right style="thin">
        <color rgb="FF284E3F"/>
      </right>
      <top style="thin">
        <color rgb="FFFFFFFF"/>
      </top>
      <bottom style="thin">
        <color rgb="FF284E3F"/>
      </bottom>
    </border>
    <border>
      <left/>
      <top/>
    </border>
    <border>
      <top/>
    </border>
    <border>
      <right/>
      <top/>
    </border>
    <border>
      <left/>
    </border>
    <border>
      <right/>
    </border>
    <border>
      <left/>
      <bottom/>
    </border>
    <border>
      <bottom/>
    </border>
    <border>
      <right/>
      <bottom/>
    </border>
    <border>
      <left style="medium">
        <color rgb="FF8EAADB"/>
      </left>
      <right/>
      <top/>
      <bottom/>
    </border>
    <border>
      <left/>
      <right style="medium">
        <color rgb="FF8EAADB"/>
      </right>
      <top/>
      <bottom/>
    </border>
    <border>
      <left/>
      <right/>
      <top/>
    </border>
    <border>
      <left/>
      <right/>
      <top/>
      <bottom style="medium">
        <color rgb="FF8EAADB"/>
      </bottom>
    </border>
    <border>
      <left/>
      <right/>
      <bottom/>
    </border>
    <border>
      <left style="medium">
        <color rgb="FF8EAADB"/>
      </left>
      <right/>
      <top style="medium">
        <color rgb="FF8EAADB"/>
      </top>
      <bottom/>
    </border>
    <border>
      <left/>
      <top style="medium">
        <color rgb="FF8EAADB"/>
      </top>
    </border>
    <border>
      <top style="medium">
        <color rgb="FF8EAADB"/>
      </top>
    </border>
    <border>
      <right style="medium">
        <color rgb="FF8EAADB"/>
      </right>
      <top style="medium">
        <color rgb="FF8EAADB"/>
      </top>
    </border>
    <border>
      <right style="medium">
        <color rgb="FF8EAADB"/>
      </right>
    </border>
    <border>
      <left style="medium">
        <color rgb="FF8EAADB"/>
      </left>
    </border>
    <border>
      <left style="medium">
        <color rgb="FF8EAADB"/>
      </left>
      <right style="medium">
        <color rgb="FF8EAADB"/>
      </right>
      <top/>
      <bottom/>
    </border>
    <border>
      <left style="medium">
        <color rgb="FF8EAADB"/>
      </left>
      <right/>
      <top/>
      <bottom style="medium">
        <color rgb="FF8EAADB"/>
      </bottom>
    </border>
    <border>
      <left/>
      <bottom style="medium">
        <color rgb="FF8EAADB"/>
      </bottom>
    </border>
    <border>
      <bottom style="medium">
        <color rgb="FF8EAADB"/>
      </bottom>
    </border>
    <border>
      <right style="medium">
        <color rgb="FF8EAADB"/>
      </right>
      <bottom style="medium">
        <color rgb="FF8EAADB"/>
      </bottom>
    </border>
    <border>
      <left style="medium">
        <color rgb="FF8EAADB"/>
      </left>
      <right style="medium">
        <color rgb="FF8EAADB"/>
      </right>
      <top/>
    </border>
    <border>
      <left style="medium">
        <color rgb="FF8EAADB"/>
      </left>
      <top/>
    </border>
    <border>
      <left/>
      <right style="medium">
        <color rgb="FF8EAADB"/>
      </right>
      <top style="medium">
        <color rgb="FF8EAADB"/>
      </top>
      <bottom/>
    </border>
    <border>
      <left style="medium">
        <color rgb="FF8EAADB"/>
      </left>
      <right style="medium">
        <color rgb="FF8EAADB"/>
      </right>
    </border>
    <border>
      <right style="medium">
        <color rgb="FF8EAADB"/>
      </right>
      <top/>
    </border>
    <border>
      <left style="medium">
        <color rgb="FF8EAADB"/>
      </left>
      <right style="medium">
        <color rgb="FF8EAADB"/>
      </right>
      <bottom style="medium">
        <color rgb="FF8EAADB"/>
      </bottom>
    </border>
    <border>
      <left style="medium">
        <color rgb="FF8EAADB"/>
      </left>
      <bottom style="medium">
        <color rgb="FF8EAADB"/>
      </bottom>
    </border>
    <border>
      <right/>
      <bottom style="medium">
        <color rgb="FF8EAADB"/>
      </bottom>
    </border>
    <border>
      <left/>
      <right/>
      <top style="medium">
        <color rgb="FF8EAADB"/>
      </top>
      <bottom/>
    </border>
    <border>
      <left style="medium">
        <color rgb="FF8EAADB"/>
      </left>
      <top style="medium">
        <color rgb="FF8EAADB"/>
      </top>
      <bottom/>
    </border>
    <border>
      <top style="medium">
        <color rgb="FF8EAADB"/>
      </top>
      <bottom/>
    </border>
    <border>
      <right/>
      <top style="medium">
        <color rgb="FF8EAADB"/>
      </top>
      <bottom/>
    </border>
    <border>
      <right style="medium">
        <color rgb="FF8EAADB"/>
      </right>
      <top/>
      <bottom/>
    </border>
    <border>
      <left style="medium">
        <color rgb="FF8EAADB"/>
      </left>
      <top/>
      <bottom/>
    </border>
    <border>
      <right style="medium">
        <color rgb="FF8EAADB"/>
      </right>
      <bottom/>
    </border>
    <border>
      <left style="medium">
        <color rgb="FF8EAADB"/>
      </left>
      <top/>
      <bottom style="medium">
        <color rgb="FF6FA8DC"/>
      </bottom>
    </border>
    <border>
      <top/>
      <bottom style="medium">
        <color rgb="FF6FA8DC"/>
      </bottom>
    </border>
    <border>
      <right/>
      <top/>
      <bottom style="medium">
        <color rgb="FF6FA8DC"/>
      </bottom>
    </border>
    <border>
      <left/>
      <top/>
      <bottom style="medium">
        <color rgb="FF6FA8DC"/>
      </bottom>
    </border>
    <border>
      <right style="medium">
        <color rgb="FF8EAADB"/>
      </right>
      <top/>
      <bottom style="medium">
        <color rgb="FF6FA8DC"/>
      </bottom>
    </border>
    <border>
      <left style="medium">
        <color rgb="FF8EAADB"/>
      </left>
      <bottom/>
    </border>
    <border>
      <left/>
      <top style="medium">
        <color rgb="FF8EAADB"/>
      </top>
      <bottom/>
    </border>
  </borders>
  <cellStyleXfs count="1">
    <xf borderId="0" fillId="0" fontId="0" numFmtId="0" applyAlignment="1" applyFont="1"/>
  </cellStyleXfs>
  <cellXfs count="175">
    <xf borderId="0" fillId="0" fontId="0" numFmtId="0" xfId="0" applyAlignment="1" applyFont="1">
      <alignment readingOrder="0" shrinkToFit="0" vertical="bottom" wrapText="0"/>
    </xf>
    <xf borderId="1" fillId="2" fontId="1" numFmtId="0" xfId="0" applyBorder="1" applyFill="1" applyFont="1"/>
    <xf borderId="2" fillId="0" fontId="2" numFmtId="0" xfId="0" applyBorder="1" applyFont="1"/>
    <xf borderId="3" fillId="0" fontId="2" numFmtId="0" xfId="0" applyBorder="1" applyFont="1"/>
    <xf borderId="4" fillId="2" fontId="3" numFmtId="0" xfId="0" applyBorder="1" applyFont="1"/>
    <xf borderId="5" fillId="2" fontId="3" numFmtId="0" xfId="0" applyBorder="1" applyFont="1"/>
    <xf borderId="6" fillId="2" fontId="3" numFmtId="0" xfId="0" applyBorder="1" applyFont="1"/>
    <xf borderId="7" fillId="2" fontId="3" numFmtId="0" xfId="0" applyBorder="1" applyFont="1"/>
    <xf borderId="8" fillId="0" fontId="2" numFmtId="0" xfId="0" applyBorder="1" applyFont="1"/>
    <xf borderId="9" fillId="0" fontId="2" numFmtId="0" xfId="0" applyBorder="1" applyFont="1"/>
    <xf borderId="7" fillId="2" fontId="3" numFmtId="0" xfId="0" applyAlignment="1" applyBorder="1" applyFont="1">
      <alignment shrinkToFit="0" wrapText="1"/>
    </xf>
    <xf borderId="5" fillId="2" fontId="3" numFmtId="0" xfId="0" applyAlignment="1" applyBorder="1" applyFont="1">
      <alignment shrinkToFit="0" wrapText="1"/>
    </xf>
    <xf borderId="4" fillId="2" fontId="3" numFmtId="0" xfId="0" applyAlignment="1" applyBorder="1" applyFont="1">
      <alignment shrinkToFit="0" wrapText="1"/>
    </xf>
    <xf borderId="6" fillId="2" fontId="3" numFmtId="0" xfId="0" applyAlignment="1" applyBorder="1" applyFont="1">
      <alignment shrinkToFit="0" wrapText="1"/>
    </xf>
    <xf borderId="10" fillId="2" fontId="3" numFmtId="0" xfId="0" applyAlignment="1" applyBorder="1" applyFont="1">
      <alignment shrinkToFit="0" wrapText="1"/>
    </xf>
    <xf borderId="11" fillId="0" fontId="2" numFmtId="0" xfId="0" applyBorder="1" applyFont="1"/>
    <xf borderId="12" fillId="0" fontId="2" numFmtId="0" xfId="0" applyBorder="1" applyFont="1"/>
    <xf borderId="13" fillId="2" fontId="3" numFmtId="0" xfId="0" applyAlignment="1" applyBorder="1" applyFont="1">
      <alignment shrinkToFit="0" wrapText="1"/>
    </xf>
    <xf borderId="14" fillId="0" fontId="2" numFmtId="0" xfId="0" applyBorder="1" applyFont="1"/>
    <xf borderId="15" fillId="0" fontId="3" numFmtId="0" xfId="0" applyAlignment="1" applyBorder="1" applyFont="1">
      <alignment horizontal="left" readingOrder="0" shrinkToFit="0" vertical="center" wrapText="0"/>
    </xf>
    <xf borderId="16" fillId="0" fontId="3" numFmtId="0" xfId="0" applyAlignment="1" applyBorder="1" applyFont="1">
      <alignment horizontal="left" readingOrder="0" shrinkToFit="0" vertical="center" wrapText="0"/>
    </xf>
    <xf borderId="17" fillId="0" fontId="3" numFmtId="0" xfId="0" applyAlignment="1" applyBorder="1" applyFont="1">
      <alignment horizontal="left" readingOrder="0" shrinkToFit="0" vertical="center" wrapText="0"/>
    </xf>
    <xf borderId="18" fillId="0" fontId="3" numFmtId="0" xfId="0" applyAlignment="1" applyBorder="1" applyFont="1">
      <alignment shrinkToFit="0" vertical="center" wrapText="0"/>
    </xf>
    <xf borderId="19" fillId="0" fontId="3" numFmtId="0" xfId="0" applyAlignment="1" applyBorder="1" applyFont="1">
      <alignment shrinkToFit="0" vertical="center" wrapText="0"/>
    </xf>
    <xf borderId="20" fillId="0" fontId="3" numFmtId="0" xfId="0" applyAlignment="1" applyBorder="1" applyFont="1">
      <alignment readingOrder="0" shrinkToFit="0" vertical="center" wrapText="0"/>
    </xf>
    <xf borderId="21" fillId="0" fontId="3" numFmtId="0" xfId="0" applyAlignment="1" applyBorder="1" applyFont="1">
      <alignment shrinkToFit="0" vertical="center" wrapText="0"/>
    </xf>
    <xf borderId="22" fillId="0" fontId="3" numFmtId="0" xfId="0" applyAlignment="1" applyBorder="1" applyFont="1">
      <alignment shrinkToFit="0" vertical="center" wrapText="0"/>
    </xf>
    <xf borderId="23" fillId="0" fontId="3" numFmtId="0" xfId="0" applyAlignment="1" applyBorder="1" applyFont="1">
      <alignment readingOrder="0" shrinkToFit="0" vertical="center" wrapText="0"/>
    </xf>
    <xf borderId="23" fillId="0" fontId="3" numFmtId="0" xfId="0" applyAlignment="1" applyBorder="1" applyFont="1">
      <alignment shrinkToFit="0" vertical="center" wrapText="0"/>
    </xf>
    <xf borderId="20" fillId="0" fontId="3" numFmtId="0" xfId="0" applyAlignment="1" applyBorder="1" applyFont="1">
      <alignment shrinkToFit="0" vertical="center" wrapText="0"/>
    </xf>
    <xf borderId="24" fillId="0" fontId="3" numFmtId="0" xfId="0" applyAlignment="1" applyBorder="1" applyFont="1">
      <alignment readingOrder="0" shrinkToFit="0" vertical="center" wrapText="0"/>
    </xf>
    <xf borderId="25" fillId="0" fontId="3" numFmtId="0" xfId="0" applyAlignment="1" applyBorder="1" applyFont="1">
      <alignment readingOrder="0" shrinkToFit="0" vertical="center" wrapText="0"/>
    </xf>
    <xf borderId="26" fillId="0" fontId="3" numFmtId="0" xfId="0" applyAlignment="1" applyBorder="1" applyFont="1">
      <alignment readingOrder="0" shrinkToFit="0" vertical="center" wrapText="0"/>
    </xf>
    <xf borderId="4" fillId="3" fontId="3" numFmtId="0" xfId="0" applyBorder="1" applyFill="1" applyFont="1"/>
    <xf borderId="27" fillId="3" fontId="4" numFmtId="0" xfId="0" applyAlignment="1" applyBorder="1" applyFont="1">
      <alignment horizontal="center" vertical="center"/>
    </xf>
    <xf borderId="28" fillId="0" fontId="2" numFmtId="0" xfId="0" applyBorder="1" applyFont="1"/>
    <xf borderId="29" fillId="0" fontId="2" numFmtId="0" xfId="0" applyBorder="1" applyFont="1"/>
    <xf borderId="27" fillId="3" fontId="5" numFmtId="0" xfId="0" applyAlignment="1" applyBorder="1" applyFont="1">
      <alignment horizontal="center" vertical="center"/>
    </xf>
    <xf borderId="0" fillId="0" fontId="3" numFmtId="0" xfId="0" applyFont="1"/>
    <xf borderId="30" fillId="0" fontId="2" numFmtId="0" xfId="0" applyBorder="1" applyFont="1"/>
    <xf borderId="31" fillId="0" fontId="2" numFmtId="0" xfId="0" applyBorder="1" applyFont="1"/>
    <xf borderId="32" fillId="0" fontId="2" numFmtId="0" xfId="0" applyBorder="1" applyFont="1"/>
    <xf borderId="33" fillId="0" fontId="2" numFmtId="0" xfId="0" applyBorder="1" applyFont="1"/>
    <xf borderId="34" fillId="0" fontId="2" numFmtId="0" xfId="0" applyBorder="1" applyFont="1"/>
    <xf borderId="4" fillId="4" fontId="6" numFmtId="0" xfId="0" applyBorder="1" applyFill="1" applyFont="1"/>
    <xf borderId="4" fillId="4" fontId="3" numFmtId="0" xfId="0" applyBorder="1" applyFont="1"/>
    <xf borderId="35" fillId="4" fontId="7" numFmtId="0" xfId="0" applyBorder="1" applyFont="1"/>
    <xf borderId="36" fillId="4" fontId="3" numFmtId="0" xfId="0" applyAlignment="1" applyBorder="1" applyFont="1">
      <alignment shrinkToFit="0" vertical="center" wrapText="1"/>
    </xf>
    <xf borderId="27" fillId="4" fontId="3" numFmtId="0" xfId="0" applyAlignment="1" applyBorder="1" applyFont="1">
      <alignment horizontal="center" vertical="center"/>
    </xf>
    <xf borderId="37" fillId="4" fontId="3" numFmtId="0" xfId="0" applyAlignment="1" applyBorder="1" applyFont="1">
      <alignment horizontal="left" readingOrder="0" shrinkToFit="0" vertical="center" wrapText="1"/>
    </xf>
    <xf borderId="27" fillId="4" fontId="3" numFmtId="0" xfId="0" applyAlignment="1" applyBorder="1" applyFont="1">
      <alignment horizontal="center" readingOrder="0" shrinkToFit="0" vertical="center" wrapText="1"/>
    </xf>
    <xf borderId="35" fillId="5" fontId="8" numFmtId="0" xfId="0" applyAlignment="1" applyBorder="1" applyFill="1" applyFont="1">
      <alignment horizontal="center" vertical="top"/>
    </xf>
    <xf borderId="4" fillId="6" fontId="9" numFmtId="0" xfId="0" applyAlignment="1" applyBorder="1" applyFill="1" applyFont="1">
      <alignment horizontal="center" vertical="top"/>
    </xf>
    <xf borderId="4" fillId="7" fontId="10" numFmtId="0" xfId="0" applyAlignment="1" applyBorder="1" applyFill="1" applyFont="1">
      <alignment horizontal="center" vertical="top"/>
    </xf>
    <xf borderId="4" fillId="8" fontId="11" numFmtId="0" xfId="0" applyAlignment="1" applyBorder="1" applyFill="1" applyFont="1">
      <alignment horizontal="center" vertical="top"/>
    </xf>
    <xf borderId="36" fillId="9" fontId="12" numFmtId="0" xfId="0" applyAlignment="1" applyBorder="1" applyFill="1" applyFont="1">
      <alignment horizontal="center" shrinkToFit="0" vertical="center" wrapText="1"/>
    </xf>
    <xf borderId="38" fillId="4" fontId="3" numFmtId="0" xfId="0" applyBorder="1" applyFont="1"/>
    <xf borderId="39" fillId="0" fontId="2" numFmtId="0" xfId="0" applyBorder="1" applyFont="1"/>
    <xf borderId="35" fillId="4" fontId="13" numFmtId="0" xfId="0" applyAlignment="1" applyBorder="1" applyFont="1">
      <alignment horizontal="center" vertical="top"/>
    </xf>
    <xf borderId="4" fillId="4" fontId="13" numFmtId="0" xfId="0" applyAlignment="1" applyBorder="1" applyFont="1">
      <alignment horizontal="center" vertical="top"/>
    </xf>
    <xf borderId="36" fillId="4" fontId="13" numFmtId="0" xfId="0" applyAlignment="1" applyBorder="1" applyFont="1">
      <alignment horizontal="center" shrinkToFit="0" vertical="center" wrapText="1"/>
    </xf>
    <xf borderId="40" fillId="4" fontId="7" numFmtId="0" xfId="0" applyAlignment="1" applyBorder="1" applyFont="1">
      <alignment vertical="top"/>
    </xf>
    <xf borderId="41" fillId="4" fontId="3" numFmtId="0" xfId="0" applyAlignment="1" applyBorder="1" applyFont="1">
      <alignment horizontal="left" shrinkToFit="0" vertical="top" wrapText="1"/>
    </xf>
    <xf borderId="42" fillId="0" fontId="2" numFmtId="0" xfId="0" applyBorder="1" applyFont="1"/>
    <xf borderId="43" fillId="0" fontId="2" numFmtId="0" xfId="0" applyBorder="1" applyFont="1"/>
    <xf borderId="35" fillId="4" fontId="3" numFmtId="0" xfId="0" applyBorder="1" applyFont="1"/>
    <xf borderId="35" fillId="4" fontId="7" numFmtId="0" xfId="0" applyAlignment="1" applyBorder="1" applyFont="1">
      <alignment vertical="top"/>
    </xf>
    <xf borderId="44" fillId="0" fontId="2" numFmtId="0" xfId="0" applyBorder="1" applyFont="1"/>
    <xf borderId="36" fillId="4" fontId="3" numFmtId="0" xfId="0" applyBorder="1" applyFont="1"/>
    <xf borderId="4" fillId="4" fontId="7" numFmtId="0" xfId="0" applyBorder="1" applyFont="1"/>
    <xf borderId="45" fillId="0" fontId="3" numFmtId="0" xfId="0" applyAlignment="1" applyBorder="1" applyFont="1">
      <alignment horizontal="left" readingOrder="0" shrinkToFit="0" vertical="top" wrapText="1"/>
    </xf>
    <xf borderId="46" fillId="4" fontId="14" numFmtId="0" xfId="0" applyBorder="1" applyFont="1"/>
    <xf borderId="13" fillId="4" fontId="14" numFmtId="0" xfId="0" applyAlignment="1" applyBorder="1" applyFont="1">
      <alignment horizontal="left"/>
    </xf>
    <xf borderId="45" fillId="0" fontId="2" numFmtId="0" xfId="0" applyBorder="1" applyFont="1"/>
    <xf borderId="47" fillId="4" fontId="7" numFmtId="0" xfId="0" applyAlignment="1" applyBorder="1" applyFont="1">
      <alignment vertical="top"/>
    </xf>
    <xf borderId="48" fillId="0" fontId="2" numFmtId="0" xfId="0" applyBorder="1" applyFont="1"/>
    <xf borderId="49" fillId="0" fontId="2" numFmtId="0" xfId="0" applyBorder="1" applyFont="1"/>
    <xf borderId="50" fillId="0" fontId="2" numFmtId="0" xfId="0" applyBorder="1" applyFont="1"/>
    <xf borderId="51" fillId="4" fontId="3" numFmtId="0" xfId="0" applyAlignment="1" applyBorder="1" applyFont="1">
      <alignment horizontal="left" shrinkToFit="0" vertical="top" wrapText="1"/>
    </xf>
    <xf borderId="52" fillId="4" fontId="3" numFmtId="0" xfId="0" applyAlignment="1" applyBorder="1" applyFont="1">
      <alignment horizontal="left" shrinkToFit="0" vertical="top" wrapText="1"/>
    </xf>
    <xf borderId="40" fillId="2" fontId="7" numFmtId="0" xfId="0" applyAlignment="1" applyBorder="1" applyFont="1">
      <alignment vertical="top"/>
    </xf>
    <xf borderId="41" fillId="2" fontId="3" numFmtId="0" xfId="0" applyAlignment="1" applyBorder="1" applyFont="1">
      <alignment horizontal="left" shrinkToFit="0" vertical="top" wrapText="1"/>
    </xf>
    <xf borderId="40" fillId="2" fontId="7" numFmtId="0" xfId="0" applyAlignment="1" applyBorder="1" applyFont="1">
      <alignment shrinkToFit="0" vertical="top" wrapText="1"/>
    </xf>
    <xf borderId="53" fillId="2" fontId="7" numFmtId="0" xfId="0" applyAlignment="1" applyBorder="1" applyFont="1">
      <alignment shrinkToFit="0" vertical="top" wrapText="1"/>
    </xf>
    <xf borderId="54" fillId="0" fontId="2" numFmtId="0" xfId="0" applyBorder="1" applyFont="1"/>
    <xf borderId="35" fillId="2" fontId="7" numFmtId="0" xfId="0" applyAlignment="1" applyBorder="1" applyFont="1">
      <alignment vertical="top"/>
    </xf>
    <xf borderId="52" fillId="2" fontId="3" numFmtId="0" xfId="0" applyAlignment="1" applyBorder="1" applyFont="1">
      <alignment horizontal="left" shrinkToFit="0" vertical="top" wrapText="1"/>
    </xf>
    <xf borderId="55" fillId="0" fontId="2" numFmtId="0" xfId="0" applyBorder="1" applyFont="1"/>
    <xf borderId="56" fillId="0" fontId="2" numFmtId="0" xfId="0" applyBorder="1" applyFont="1"/>
    <xf borderId="57" fillId="0" fontId="2" numFmtId="0" xfId="0" applyBorder="1" applyFont="1"/>
    <xf borderId="58" fillId="0" fontId="2" numFmtId="0" xfId="0" applyBorder="1" applyFont="1"/>
    <xf borderId="47" fillId="2" fontId="7" numFmtId="0" xfId="0" applyAlignment="1" applyBorder="1" applyFont="1">
      <alignment vertical="top"/>
    </xf>
    <xf borderId="40" fillId="4" fontId="7" numFmtId="0" xfId="0" applyBorder="1" applyFont="1"/>
    <xf borderId="59" fillId="4" fontId="3" numFmtId="0" xfId="0" applyBorder="1" applyFont="1"/>
    <xf borderId="53" fillId="4" fontId="3" numFmtId="0" xfId="0" applyBorder="1" applyFont="1"/>
    <xf borderId="60" fillId="2" fontId="7" numFmtId="0" xfId="0" applyAlignment="1" applyBorder="1" applyFont="1">
      <alignment horizontal="left" vertical="top"/>
    </xf>
    <xf borderId="61" fillId="0" fontId="2" numFmtId="0" xfId="0" applyBorder="1" applyFont="1"/>
    <xf borderId="62" fillId="0" fontId="2" numFmtId="0" xfId="0" applyBorder="1" applyFont="1"/>
    <xf borderId="59" fillId="2" fontId="3" numFmtId="0" xfId="0" applyBorder="1" applyFont="1"/>
    <xf borderId="53" fillId="2" fontId="3" numFmtId="0" xfId="0" applyBorder="1" applyFont="1"/>
    <xf borderId="35" fillId="2" fontId="7" numFmtId="0" xfId="0" applyBorder="1" applyFont="1"/>
    <xf borderId="13" fillId="2" fontId="3" numFmtId="0" xfId="0" applyBorder="1" applyFont="1"/>
    <xf borderId="63" fillId="0" fontId="2" numFmtId="0" xfId="0" applyBorder="1" applyFont="1"/>
    <xf borderId="52" fillId="2" fontId="3" numFmtId="0" xfId="0" applyBorder="1" applyFont="1"/>
    <xf borderId="13" fillId="2" fontId="15" numFmtId="0" xfId="0" applyAlignment="1" applyBorder="1" applyFont="1">
      <alignment horizontal="left" shrinkToFit="0" vertical="top" wrapText="1"/>
    </xf>
    <xf borderId="27" fillId="2" fontId="16" numFmtId="0" xfId="0" applyAlignment="1" applyBorder="1" applyFont="1">
      <alignment horizontal="left" shrinkToFit="0" vertical="top" wrapText="1"/>
    </xf>
    <xf borderId="27" fillId="4" fontId="3" numFmtId="0" xfId="0" applyAlignment="1" applyBorder="1" applyFont="1">
      <alignment horizontal="left" shrinkToFit="0" vertical="center" wrapText="1"/>
    </xf>
    <xf borderId="64" fillId="2" fontId="16" numFmtId="0" xfId="0" applyAlignment="1" applyBorder="1" applyFont="1">
      <alignment shrinkToFit="0" vertical="top" wrapText="1"/>
    </xf>
    <xf borderId="13" fillId="2" fontId="16" numFmtId="0" xfId="0" applyAlignment="1" applyBorder="1" applyFont="1">
      <alignment shrinkToFit="0" vertical="top" wrapText="1"/>
    </xf>
    <xf borderId="40" fillId="2" fontId="7" numFmtId="0" xfId="0" applyBorder="1" applyFont="1"/>
    <xf borderId="59" fillId="2" fontId="7" numFmtId="0" xfId="0" applyAlignment="1" applyBorder="1" applyFont="1">
      <alignment vertical="top"/>
    </xf>
    <xf borderId="4" fillId="2" fontId="7" numFmtId="0" xfId="0" applyAlignment="1" applyBorder="1" applyFont="1">
      <alignment horizontal="center"/>
    </xf>
    <xf borderId="35" fillId="2" fontId="17" numFmtId="0" xfId="0" applyAlignment="1" applyBorder="1" applyFont="1">
      <alignment vertical="top"/>
    </xf>
    <xf borderId="4" fillId="2" fontId="18" numFmtId="0" xfId="0" applyAlignment="1" applyBorder="1" applyFont="1">
      <alignment horizontal="center"/>
    </xf>
    <xf borderId="4" fillId="2" fontId="19" numFmtId="0" xfId="0" applyAlignment="1" applyBorder="1" applyFont="1">
      <alignment horizontal="center"/>
    </xf>
    <xf borderId="65" fillId="0" fontId="2" numFmtId="0" xfId="0" applyBorder="1" applyFont="1"/>
    <xf borderId="66" fillId="2" fontId="16" numFmtId="0" xfId="0" applyAlignment="1" applyBorder="1" applyFont="1">
      <alignment shrinkToFit="0" vertical="top" wrapText="1"/>
    </xf>
    <xf borderId="67" fillId="0" fontId="2" numFmtId="0" xfId="0" applyBorder="1" applyFont="1"/>
    <xf borderId="68" fillId="0" fontId="2" numFmtId="0" xfId="0" applyBorder="1" applyFont="1"/>
    <xf borderId="69" fillId="2" fontId="16" numFmtId="0" xfId="0" applyAlignment="1" applyBorder="1" applyFont="1">
      <alignment shrinkToFit="0" vertical="top" wrapText="1"/>
    </xf>
    <xf borderId="70" fillId="0" fontId="2" numFmtId="0" xfId="0" applyBorder="1" applyFont="1"/>
    <xf borderId="52" fillId="2" fontId="3" numFmtId="0" xfId="0" applyAlignment="1" applyBorder="1" applyFont="1">
      <alignment horizontal="center" shrinkToFit="0" vertical="center" wrapText="1"/>
    </xf>
    <xf borderId="71" fillId="0" fontId="2" numFmtId="0" xfId="0" applyBorder="1" applyFont="1"/>
    <xf borderId="4" fillId="3" fontId="20" numFmtId="0" xfId="0" applyBorder="1" applyFont="1"/>
    <xf borderId="72" fillId="3" fontId="21" numFmtId="0" xfId="0" applyAlignment="1" applyBorder="1" applyFont="1">
      <alignment horizontal="left" shrinkToFit="0" vertical="center" wrapText="1"/>
    </xf>
    <xf borderId="13" fillId="3" fontId="20" numFmtId="0" xfId="0" applyBorder="1" applyFont="1"/>
    <xf borderId="13" fillId="3" fontId="21" numFmtId="0" xfId="0" applyAlignment="1" applyBorder="1" applyFont="1">
      <alignment horizontal="left" shrinkToFit="0" vertical="center" wrapText="1"/>
    </xf>
    <xf borderId="13" fillId="3" fontId="3" numFmtId="0" xfId="0" applyAlignment="1" applyBorder="1" applyFont="1">
      <alignment horizontal="left"/>
    </xf>
    <xf borderId="37" fillId="4" fontId="3" numFmtId="0" xfId="0" applyAlignment="1" applyBorder="1" applyFont="1">
      <alignment horizontal="left" shrinkToFit="0" vertical="center" wrapText="1"/>
    </xf>
    <xf borderId="27" fillId="4" fontId="3" numFmtId="0" xfId="0" applyAlignment="1" applyBorder="1" applyFont="1">
      <alignment horizontal="center" shrinkToFit="0" vertical="center" wrapText="1"/>
    </xf>
    <xf borderId="41" fillId="4" fontId="22" numFmtId="0" xfId="0" applyAlignment="1" applyBorder="1" applyFont="1">
      <alignment horizontal="left" shrinkToFit="0" vertical="top" wrapText="1"/>
    </xf>
    <xf borderId="45" fillId="0" fontId="3" numFmtId="0" xfId="0" applyAlignment="1" applyBorder="1" applyFont="1">
      <alignment horizontal="left" shrinkToFit="0" vertical="top" wrapText="1"/>
    </xf>
    <xf borderId="13" fillId="2" fontId="23" numFmtId="0" xfId="0" applyAlignment="1" applyBorder="1" applyFont="1">
      <alignment shrinkToFit="0" vertical="top" wrapText="1"/>
    </xf>
    <xf borderId="72" fillId="3" fontId="24" numFmtId="0" xfId="0" applyAlignment="1" applyBorder="1" applyFont="1">
      <alignment horizontal="left" shrinkToFit="0" vertical="center" wrapText="1"/>
    </xf>
    <xf borderId="13" fillId="3" fontId="25" numFmtId="0" xfId="0" applyAlignment="1" applyBorder="1" applyFont="1">
      <alignment horizontal="left" shrinkToFit="0" vertical="center" wrapText="1"/>
    </xf>
    <xf borderId="13" fillId="3" fontId="3" numFmtId="164" xfId="0" applyAlignment="1" applyBorder="1" applyFont="1" applyNumberFormat="1">
      <alignment horizontal="left"/>
    </xf>
    <xf borderId="13" fillId="3" fontId="21" numFmtId="0" xfId="0" applyAlignment="1" applyBorder="1" applyFont="1">
      <alignment horizontal="left" readingOrder="0" shrinkToFit="0" vertical="center" wrapText="1"/>
    </xf>
    <xf borderId="27" fillId="4" fontId="3" numFmtId="165" xfId="0" applyAlignment="1" applyBorder="1" applyFont="1" applyNumberFormat="1">
      <alignment horizontal="center" shrinkToFit="0" vertical="center" wrapText="1"/>
    </xf>
    <xf borderId="41" fillId="2" fontId="3" numFmtId="0" xfId="0" applyAlignment="1" applyBorder="1" applyFont="1">
      <alignment horizontal="left" readingOrder="0" shrinkToFit="0" vertical="top" wrapText="1"/>
    </xf>
    <xf borderId="27" fillId="4" fontId="3" numFmtId="0" xfId="0" applyAlignment="1" applyBorder="1" applyFont="1">
      <alignment horizontal="left" shrinkToFit="0" vertical="top" wrapText="1"/>
    </xf>
    <xf borderId="41" fillId="2" fontId="22" numFmtId="0" xfId="0" applyAlignment="1" applyBorder="1" applyFont="1">
      <alignment horizontal="left" readingOrder="0" shrinkToFit="0" vertical="top" wrapText="1"/>
    </xf>
    <xf borderId="52" fillId="2" fontId="3" numFmtId="0" xfId="0" applyAlignment="1" applyBorder="1" applyFont="1">
      <alignment horizontal="left" readingOrder="0" shrinkToFit="0" vertical="top" wrapText="1"/>
    </xf>
    <xf borderId="41" fillId="2" fontId="22" numFmtId="0" xfId="0" applyAlignment="1" applyBorder="1" applyFont="1">
      <alignment horizontal="left" shrinkToFit="0" vertical="top" wrapText="1"/>
    </xf>
    <xf borderId="27" fillId="4" fontId="22" numFmtId="0" xfId="0" applyAlignment="1" applyBorder="1" applyFont="1">
      <alignment horizontal="right" shrinkToFit="0" vertical="center" wrapText="1"/>
    </xf>
    <xf borderId="27" fillId="2" fontId="26" numFmtId="0" xfId="0" applyAlignment="1" applyBorder="1" applyFont="1">
      <alignment horizontal="left" shrinkToFit="0" vertical="top" wrapText="1"/>
    </xf>
    <xf borderId="13" fillId="2" fontId="27" numFmtId="0" xfId="0" applyAlignment="1" applyBorder="1" applyFont="1">
      <alignment shrinkToFit="0" vertical="top" wrapText="1"/>
    </xf>
    <xf borderId="52" fillId="2" fontId="28" numFmtId="0" xfId="0" applyAlignment="1" applyBorder="1" applyFont="1">
      <alignment horizontal="left" shrinkToFit="0" vertical="center" wrapText="1"/>
    </xf>
    <xf borderId="13" fillId="3" fontId="29" numFmtId="0" xfId="0" applyAlignment="1" applyBorder="1" applyFont="1">
      <alignment horizontal="left" readingOrder="0" shrinkToFit="0" vertical="center" wrapText="1"/>
    </xf>
    <xf borderId="13" fillId="3" fontId="30" numFmtId="0" xfId="0" applyAlignment="1" applyBorder="1" applyFont="1">
      <alignment horizontal="left" readingOrder="0" shrinkToFit="0" vertical="center" wrapText="1"/>
    </xf>
    <xf borderId="27" fillId="3" fontId="4" numFmtId="0" xfId="0" applyAlignment="1" applyBorder="1" applyFont="1">
      <alignment horizontal="right" vertical="center"/>
    </xf>
    <xf borderId="35" fillId="2" fontId="31" numFmtId="0" xfId="0" applyAlignment="1" applyBorder="1" applyFont="1">
      <alignment vertical="top"/>
    </xf>
    <xf borderId="52" fillId="2" fontId="22" numFmtId="0" xfId="0" applyAlignment="1" applyBorder="1" applyFont="1">
      <alignment horizontal="center" shrinkToFit="0" vertical="center" wrapText="1"/>
    </xf>
    <xf borderId="51" fillId="4" fontId="3" numFmtId="0" xfId="0" applyAlignment="1" applyBorder="1" applyFont="1">
      <alignment horizontal="left" readingOrder="0" shrinkToFit="0" vertical="top" wrapText="1"/>
    </xf>
    <xf borderId="27" fillId="4" fontId="3" numFmtId="0" xfId="0" applyAlignment="1" applyBorder="1" applyFont="1">
      <alignment horizontal="left" readingOrder="0" shrinkToFit="0" vertical="center" wrapText="1"/>
    </xf>
    <xf borderId="52" fillId="4" fontId="3" numFmtId="0" xfId="0" applyAlignment="1" applyBorder="1" applyFont="1">
      <alignment horizontal="left" readingOrder="0" shrinkToFit="0" vertical="top" wrapText="1"/>
    </xf>
    <xf borderId="27" fillId="3" fontId="4" numFmtId="0" xfId="0" applyAlignment="1" applyBorder="1" applyFont="1">
      <alignment horizontal="center" readingOrder="0" vertical="center"/>
    </xf>
    <xf borderId="4" fillId="7" fontId="10" numFmtId="0" xfId="0" applyAlignment="1" applyBorder="1" applyFont="1">
      <alignment horizontal="center" readingOrder="0" vertical="top"/>
    </xf>
    <xf borderId="41" fillId="4" fontId="32" numFmtId="0" xfId="0" applyAlignment="1" applyBorder="1" applyFont="1">
      <alignment horizontal="left" readingOrder="0" shrinkToFit="0" vertical="top" wrapText="1"/>
    </xf>
    <xf quotePrefix="1" borderId="52" fillId="4" fontId="3" numFmtId="0" xfId="0" applyAlignment="1" applyBorder="1" applyFont="1">
      <alignment horizontal="left" readingOrder="0" shrinkToFit="0" vertical="top" wrapText="1"/>
    </xf>
    <xf borderId="13" fillId="2" fontId="3" numFmtId="0" xfId="0" applyAlignment="1" applyBorder="1" applyFont="1">
      <alignment readingOrder="0"/>
    </xf>
    <xf borderId="27" fillId="2" fontId="16" numFmtId="0" xfId="0" applyAlignment="1" applyBorder="1" applyFont="1">
      <alignment horizontal="left" readingOrder="0" shrinkToFit="0" vertical="top" wrapText="1"/>
    </xf>
    <xf quotePrefix="1" borderId="27" fillId="4" fontId="3" numFmtId="0" xfId="0" applyAlignment="1" applyBorder="1" applyFont="1">
      <alignment horizontal="left" readingOrder="0" shrinkToFit="0" vertical="center" wrapText="1"/>
    </xf>
    <xf borderId="64" fillId="2" fontId="16" numFmtId="0" xfId="0" applyAlignment="1" applyBorder="1" applyFont="1">
      <alignment readingOrder="0" shrinkToFit="0" vertical="top" wrapText="1"/>
    </xf>
    <xf borderId="13" fillId="2" fontId="33" numFmtId="0" xfId="0" applyAlignment="1" applyBorder="1" applyFont="1">
      <alignment readingOrder="0" shrinkToFit="0" vertical="top" wrapText="1"/>
    </xf>
    <xf borderId="35" fillId="2" fontId="17" numFmtId="0" xfId="0" applyAlignment="1" applyBorder="1" applyFont="1">
      <alignment readingOrder="0" vertical="top"/>
    </xf>
    <xf borderId="52" fillId="2" fontId="3" numFmtId="0" xfId="0" applyAlignment="1" applyBorder="1" applyFont="1">
      <alignment horizontal="center" readingOrder="0" shrinkToFit="0" vertical="center" wrapText="1"/>
    </xf>
    <xf borderId="72" fillId="3" fontId="21" numFmtId="0" xfId="0" applyAlignment="1" applyBorder="1" applyFont="1">
      <alignment horizontal="left" readingOrder="0" shrinkToFit="0" vertical="center" wrapText="1"/>
    </xf>
    <xf borderId="72" fillId="3" fontId="34" numFmtId="0" xfId="0" applyAlignment="1" applyBorder="1" applyFont="1">
      <alignment horizontal="left" readingOrder="0" shrinkToFit="0" vertical="center" wrapText="1"/>
    </xf>
    <xf borderId="13" fillId="3" fontId="3" numFmtId="166" xfId="0" applyAlignment="1" applyBorder="1" applyFont="1" applyNumberFormat="1">
      <alignment horizontal="left" readingOrder="0"/>
    </xf>
    <xf applyAlignment="1" applyBorder="1" applyFont="1" borderId="72" fillId="3" fontId="35" numFmtId="0" xfId="0">
      <alignment horizontal="left" shrinkToFit="0" vertical="center" wrapText="1"/>
    </xf>
    <xf applyAlignment="1" applyBorder="1" applyFont="1" borderId="13" fillId="3" fontId="35" numFmtId="0" xfId="0">
      <alignment horizontal="left" shrinkToFit="0" vertical="center" wrapText="1"/>
    </xf>
    <xf applyAlignment="1" applyBorder="1" applyFont="1" borderId="64" fillId="2" fontId="35" numFmtId="0" xfId="0">
      <alignment shrinkToFit="0" vertical="top" wrapText="1"/>
    </xf>
    <xf applyAlignment="1" applyBorder="1" applyFont="1" borderId="13" fillId="3" fontId="35" numFmtId="0" xfId="0">
      <alignment horizontal="left" readingOrder="0" shrinkToFit="0" vertical="center" wrapText="1"/>
    </xf>
    <xf applyAlignment="1" applyBorder="1" applyFont="1" borderId="72" fillId="3" fontId="35" numFmtId="0" xfId="0">
      <alignment horizontal="left" readingOrder="0" shrinkToFit="0" vertical="center" wrapText="1"/>
    </xf>
    <xf applyAlignment="1" applyBorder="1" applyFont="1" borderId="64" fillId="2" fontId="35" numFmtId="0" xfId="0">
      <alignment readingOrder="0" shrinkToFit="0" vertical="top" wrapText="1"/>
    </xf>
  </cellXfs>
  <cellStyles count="1">
    <cellStyle xfId="0" name="Normal" builtinId="0"/>
  </cellStyles>
  <dxfs count="12">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6F8F9"/>
          <bgColor rgb="FFF6F8F9"/>
        </patternFill>
      </fill>
      <border/>
    </dxf>
    <dxf>
      <font/>
      <fill>
        <patternFill patternType="solid">
          <fgColor rgb="FFD9EAD3"/>
          <bgColor rgb="FFD9EAD3"/>
        </patternFill>
      </fill>
      <border/>
    </dxf>
    <dxf>
      <font/>
      <fill>
        <patternFill patternType="solid">
          <fgColor rgb="FFB6D7A8"/>
          <bgColor rgb="FFB6D7A8"/>
        </patternFill>
      </fill>
      <border/>
    </dxf>
    <dxf>
      <font/>
      <fill>
        <patternFill patternType="solid">
          <fgColor rgb="FFCFE2F3"/>
          <bgColor rgb="FFCFE2F3"/>
        </patternFill>
      </fill>
      <border/>
    </dxf>
    <dxf>
      <font/>
      <fill>
        <patternFill patternType="solid">
          <fgColor rgb="FFD9D2E9"/>
          <bgColor rgb="FFD9D2E9"/>
        </patternFill>
      </fill>
      <border/>
    </dxf>
    <dxf>
      <font/>
      <fill>
        <patternFill patternType="solid">
          <fgColor rgb="FFFFF2CC"/>
          <bgColor rgb="FFFFF2CC"/>
        </patternFill>
      </fill>
      <border/>
    </dxf>
    <dxf>
      <font/>
      <fill>
        <patternFill patternType="solid">
          <fgColor theme="6"/>
          <bgColor theme="6"/>
        </patternFill>
      </fill>
      <border/>
    </dxf>
    <dxf>
      <font>
        <color theme="0"/>
      </font>
      <fill>
        <patternFill patternType="none"/>
      </fill>
      <border/>
    </dxf>
    <dxf>
      <font>
        <color rgb="FFFFFFFF"/>
      </font>
      <fill>
        <patternFill patternType="none"/>
      </fill>
      <border/>
    </dxf>
  </dxfs>
  <tableStyles count="1" defaultTableStyle="TableStyleMedium2" defaultPivotStyle="PivotStyleLight16">
    <tableStyle count="3" pivot="0" name="suivis-style">
      <tableStyleElement dxfId="1" type="headerRow"/>
      <tableStyleElement dxfId="2" type="firstRowStripe"/>
      <tableStyleElement dxfId="3" type="secondRowStripe"/>
    </tableStyle>
  </tableStyles>
</styleSheet>
</file>

<file path=xl/_rels/workbook.xml.rels><?xml version="1.0" encoding="UTF-8" standalone="yes"?><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drawings/_rels/drawing10.xml.rels><?xml version="1.0" encoding="UTF-8" standalone="yes"?><Relationships xmlns="http://schemas.openxmlformats.org/package/2006/relationships"><Relationship Id="rId1" Type="http://schemas.openxmlformats.org/officeDocument/2006/relationships/image" Target="../media/image1.jpg"/><Relationship Id="rId2" Type="http://schemas.openxmlformats.org/officeDocument/2006/relationships/image" Target="../media/image3.png"/><Relationship Id="rId3" Type="http://schemas.openxmlformats.org/officeDocument/2006/relationships/image" Target="../media/image2.png"/><Relationship Id="rId4" Type="http://schemas.openxmlformats.org/officeDocument/2006/relationships/image" Target="../media/image9.png"/></Relationships>
</file>

<file path=xl/drawings/_rels/drawing11.xml.rels><?xml version="1.0" encoding="UTF-8" standalone="yes"?><Relationships xmlns="http://schemas.openxmlformats.org/package/2006/relationships"><Relationship Id="rId1" Type="http://schemas.openxmlformats.org/officeDocument/2006/relationships/image" Target="../media/image1.jpg"/><Relationship Id="rId2" Type="http://schemas.openxmlformats.org/officeDocument/2006/relationships/image" Target="../media/image3.png"/><Relationship Id="rId3" Type="http://schemas.openxmlformats.org/officeDocument/2006/relationships/image" Target="../media/image2.png"/><Relationship Id="rId4" Type="http://schemas.openxmlformats.org/officeDocument/2006/relationships/image" Target="../media/image13.png"/><Relationship Id="rId5" Type="http://schemas.openxmlformats.org/officeDocument/2006/relationships/image" Target="../media/image14.png"/></Relationships>
</file>

<file path=xl/drawings/_rels/drawing4.xml.rels><?xml version="1.0" encoding="UTF-8" standalone="yes"?><Relationships xmlns="http://schemas.openxmlformats.org/package/2006/relationships"><Relationship Id="rId1" Type="http://schemas.openxmlformats.org/officeDocument/2006/relationships/image" Target="../media/image1.jpg"/><Relationship Id="rId2" Type="http://schemas.openxmlformats.org/officeDocument/2006/relationships/image" Target="../media/image3.png"/><Relationship Id="rId3" Type="http://schemas.openxmlformats.org/officeDocument/2006/relationships/image" Target="../media/image2.png"/><Relationship Id="rId4" Type="http://schemas.openxmlformats.org/officeDocument/2006/relationships/image" Target="../media/image4.png"/></Relationships>
</file>

<file path=xl/drawings/_rels/drawing5.xml.rels><?xml version="1.0" encoding="UTF-8" standalone="yes"?><Relationships xmlns="http://schemas.openxmlformats.org/package/2006/relationships"><Relationship Id="rId1" Type="http://schemas.openxmlformats.org/officeDocument/2006/relationships/image" Target="../media/image1.jpg"/><Relationship Id="rId2" Type="http://schemas.openxmlformats.org/officeDocument/2006/relationships/image" Target="../media/image3.png"/><Relationship Id="rId3" Type="http://schemas.openxmlformats.org/officeDocument/2006/relationships/image" Target="../media/image2.png"/><Relationship Id="rId4" Type="http://schemas.openxmlformats.org/officeDocument/2006/relationships/image" Target="../media/image5.png"/><Relationship Id="rId5" Type="http://schemas.openxmlformats.org/officeDocument/2006/relationships/image" Target="../media/image7.jpg"/></Relationships>
</file>

<file path=xl/drawings/_rels/drawing6.xml.rels><?xml version="1.0" encoding="UTF-8" standalone="yes"?><Relationships xmlns="http://schemas.openxmlformats.org/package/2006/relationships"><Relationship Id="rId1" Type="http://schemas.openxmlformats.org/officeDocument/2006/relationships/image" Target="../media/image1.jpg"/><Relationship Id="rId2" Type="http://schemas.openxmlformats.org/officeDocument/2006/relationships/image" Target="../media/image3.png"/><Relationship Id="rId3" Type="http://schemas.openxmlformats.org/officeDocument/2006/relationships/image" Target="../media/image2.png"/><Relationship Id="rId4" Type="http://schemas.openxmlformats.org/officeDocument/2006/relationships/image" Target="../media/image9.png"/></Relationships>
</file>

<file path=xl/drawings/_rels/drawing7.xml.rels><?xml version="1.0" encoding="UTF-8" standalone="yes"?><Relationships xmlns="http://schemas.openxmlformats.org/package/2006/relationships"><Relationship Id="rId1" Type="http://schemas.openxmlformats.org/officeDocument/2006/relationships/image" Target="../media/image1.jpg"/><Relationship Id="rId2" Type="http://schemas.openxmlformats.org/officeDocument/2006/relationships/image" Target="../media/image3.png"/><Relationship Id="rId3" Type="http://schemas.openxmlformats.org/officeDocument/2006/relationships/image" Target="../media/image2.png"/><Relationship Id="rId4" Type="http://schemas.openxmlformats.org/officeDocument/2006/relationships/image" Target="../media/image6.png"/><Relationship Id="rId5" Type="http://schemas.openxmlformats.org/officeDocument/2006/relationships/image" Target="../media/image9.png"/></Relationships>
</file>

<file path=xl/drawings/_rels/drawing8.xml.rels><?xml version="1.0" encoding="UTF-8" standalone="yes"?><Relationships xmlns="http://schemas.openxmlformats.org/package/2006/relationships"><Relationship Id="rId1" Type="http://schemas.openxmlformats.org/officeDocument/2006/relationships/image" Target="../media/image1.jpg"/><Relationship Id="rId2" Type="http://schemas.openxmlformats.org/officeDocument/2006/relationships/image" Target="../media/image3.png"/><Relationship Id="rId3" Type="http://schemas.openxmlformats.org/officeDocument/2006/relationships/image" Target="../media/image2.png"/><Relationship Id="rId4" Type="http://schemas.openxmlformats.org/officeDocument/2006/relationships/image" Target="../media/image10.png"/><Relationship Id="rId5" Type="http://schemas.openxmlformats.org/officeDocument/2006/relationships/image" Target="../media/image8.png"/></Relationships>
</file>

<file path=xl/drawings/_rels/drawing9.xml.rels><?xml version="1.0" encoding="UTF-8" standalone="yes"?><Relationships xmlns="http://schemas.openxmlformats.org/package/2006/relationships"><Relationship Id="rId1" Type="http://schemas.openxmlformats.org/officeDocument/2006/relationships/image" Target="../media/image1.jpg"/><Relationship Id="rId2" Type="http://schemas.openxmlformats.org/officeDocument/2006/relationships/image" Target="../media/image3.png"/><Relationship Id="rId3" Type="http://schemas.openxmlformats.org/officeDocument/2006/relationships/image" Target="../media/image2.png"/><Relationship Id="rId4" Type="http://schemas.openxmlformats.org/officeDocument/2006/relationships/image" Target="../media/image11.png"/><Relationship Id="rId5" Type="http://schemas.openxmlformats.org/officeDocument/2006/relationships/image" Target="../media/image12.png"/></Relationships>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600075</xdr:colOff>
      <xdr:row>28</xdr:row>
      <xdr:rowOff>28575</xdr:rowOff>
    </xdr:from>
    <xdr:ext cx="333375" cy="2419350"/>
    <xdr:sp>
      <xdr:nvSpPr>
        <xdr:cNvPr id="3" name="Shape 3"/>
        <xdr:cNvSpPr/>
      </xdr:nvSpPr>
      <xdr:spPr>
        <a:xfrm>
          <a:off x="5184075" y="2575088"/>
          <a:ext cx="323850" cy="2409825"/>
        </a:xfrm>
        <a:prstGeom prst="downArrow">
          <a:avLst>
            <a:gd fmla="val 50000" name="adj1"/>
            <a:gd fmla="val 50000" name="adj2"/>
          </a:avLst>
        </a:prstGeom>
        <a:solidFill>
          <a:srgbClr val="99D7F7"/>
        </a:solidFill>
        <a:ln cap="flat" cmpd="sng" w="12700">
          <a:solidFill>
            <a:srgbClr val="99D7F7"/>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SzPts val="1100"/>
            <a:buFont typeface="Arial"/>
            <a:buNone/>
          </a:pPr>
          <a:r>
            <a:t/>
          </a:r>
          <a:endParaRPr sz="1100"/>
        </a:p>
      </xdr:txBody>
    </xdr:sp>
    <xdr:clientData fLocksWithSheet="0"/>
  </xdr:oneCellAnchor>
  <xdr:oneCellAnchor>
    <xdr:from>
      <xdr:col>0</xdr:col>
      <xdr:colOff>104775</xdr:colOff>
      <xdr:row>0</xdr:row>
      <xdr:rowOff>57150</xdr:rowOff>
    </xdr:from>
    <xdr:ext cx="1276350" cy="609600"/>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952500</xdr:colOff>
      <xdr:row>5</xdr:row>
      <xdr:rowOff>9525</xdr:rowOff>
    </xdr:from>
    <xdr:ext cx="390525" cy="342900"/>
    <xdr:pic>
      <xdr:nvPicPr>
        <xdr:cNvPr id="0" name="image3.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12</xdr:col>
      <xdr:colOff>1171575</xdr:colOff>
      <xdr:row>4</xdr:row>
      <xdr:rowOff>142875</xdr:rowOff>
    </xdr:from>
    <xdr:ext cx="504825" cy="409575"/>
    <xdr:pic>
      <xdr:nvPicPr>
        <xdr:cNvPr id="0" name="image2.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10</xdr:col>
      <xdr:colOff>104775</xdr:colOff>
      <xdr:row>0</xdr:row>
      <xdr:rowOff>66675</xdr:rowOff>
    </xdr:from>
    <xdr:ext cx="1257300" cy="609600"/>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171450</xdr:colOff>
      <xdr:row>21</xdr:row>
      <xdr:rowOff>200025</xdr:rowOff>
    </xdr:from>
    <xdr:ext cx="2762250" cy="2400300"/>
    <xdr:pic>
      <xdr:nvPicPr>
        <xdr:cNvPr id="0" name="image9.png" title="Image"/>
        <xdr:cNvPicPr preferRelativeResize="0"/>
      </xdr:nvPicPr>
      <xdr:blipFill>
        <a:blip cstate="print" r:embed="rId4"/>
        <a:stretch>
          <a:fillRect/>
        </a:stretch>
      </xdr:blipFill>
      <xdr:spPr>
        <a:prstGeom prst="rect">
          <a:avLst/>
        </a:prstGeom>
        <a:noFill/>
      </xdr:spPr>
    </xdr:pic>
    <xdr:clientData fLocksWithSheet="0"/>
  </xdr:oneCellAnchor>
</xdr:wsD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600075</xdr:colOff>
      <xdr:row>28</xdr:row>
      <xdr:rowOff>28575</xdr:rowOff>
    </xdr:from>
    <xdr:ext cx="333375" cy="2419350"/>
    <xdr:sp>
      <xdr:nvSpPr>
        <xdr:cNvPr id="3" name="Shape 3"/>
        <xdr:cNvSpPr/>
      </xdr:nvSpPr>
      <xdr:spPr>
        <a:xfrm>
          <a:off x="5184075" y="2575088"/>
          <a:ext cx="323850" cy="2409825"/>
        </a:xfrm>
        <a:prstGeom prst="downArrow">
          <a:avLst>
            <a:gd fmla="val 50000" name="adj1"/>
            <a:gd fmla="val 50000" name="adj2"/>
          </a:avLst>
        </a:prstGeom>
        <a:solidFill>
          <a:srgbClr val="99D7F7"/>
        </a:solidFill>
        <a:ln cap="flat" cmpd="sng" w="12700">
          <a:solidFill>
            <a:srgbClr val="99D7F7"/>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SzPts val="1100"/>
            <a:buFont typeface="Arial"/>
            <a:buNone/>
          </a:pPr>
          <a:r>
            <a:t/>
          </a:r>
          <a:endParaRPr sz="1100"/>
        </a:p>
      </xdr:txBody>
    </xdr:sp>
    <xdr:clientData fLocksWithSheet="0"/>
  </xdr:oneCellAnchor>
  <xdr:oneCellAnchor>
    <xdr:from>
      <xdr:col>0</xdr:col>
      <xdr:colOff>104775</xdr:colOff>
      <xdr:row>0</xdr:row>
      <xdr:rowOff>57150</xdr:rowOff>
    </xdr:from>
    <xdr:ext cx="1276350" cy="609600"/>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952500</xdr:colOff>
      <xdr:row>5</xdr:row>
      <xdr:rowOff>9525</xdr:rowOff>
    </xdr:from>
    <xdr:ext cx="390525" cy="342900"/>
    <xdr:pic>
      <xdr:nvPicPr>
        <xdr:cNvPr id="0" name="image3.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12</xdr:col>
      <xdr:colOff>1171575</xdr:colOff>
      <xdr:row>4</xdr:row>
      <xdr:rowOff>142875</xdr:rowOff>
    </xdr:from>
    <xdr:ext cx="504825" cy="409575"/>
    <xdr:pic>
      <xdr:nvPicPr>
        <xdr:cNvPr id="0" name="image2.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10</xdr:col>
      <xdr:colOff>104775</xdr:colOff>
      <xdr:row>0</xdr:row>
      <xdr:rowOff>66675</xdr:rowOff>
    </xdr:from>
    <xdr:ext cx="1257300" cy="609600"/>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oneCellAnchor>
    <xdr:from>
      <xdr:col>8</xdr:col>
      <xdr:colOff>152400</xdr:colOff>
      <xdr:row>5</xdr:row>
      <xdr:rowOff>152400</xdr:rowOff>
    </xdr:from>
    <xdr:ext cx="1409700" cy="790575"/>
    <xdr:pic>
      <xdr:nvPicPr>
        <xdr:cNvPr id="0" name="image13.png" title="Image"/>
        <xdr:cNvPicPr preferRelativeResize="0"/>
      </xdr:nvPicPr>
      <xdr:blipFill>
        <a:blip cstate="print" r:embed="rId4"/>
        <a:stretch>
          <a:fillRect/>
        </a:stretch>
      </xdr:blipFill>
      <xdr:spPr>
        <a:prstGeom prst="rect">
          <a:avLst/>
        </a:prstGeom>
        <a:noFill/>
      </xdr:spPr>
    </xdr:pic>
    <xdr:clientData fLocksWithSheet="0"/>
  </xdr:oneCellAnchor>
  <xdr:oneCellAnchor>
    <xdr:from>
      <xdr:col>0</xdr:col>
      <xdr:colOff>180975</xdr:colOff>
      <xdr:row>21</xdr:row>
      <xdr:rowOff>200025</xdr:rowOff>
    </xdr:from>
    <xdr:ext cx="2743200" cy="2743200"/>
    <xdr:pic>
      <xdr:nvPicPr>
        <xdr:cNvPr id="0" name="image14.png" title="Image"/>
        <xdr:cNvPicPr preferRelativeResize="0"/>
      </xdr:nvPicPr>
      <xdr:blipFill>
        <a:blip cstate="print" r:embed="rId5"/>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600075</xdr:colOff>
      <xdr:row>28</xdr:row>
      <xdr:rowOff>28575</xdr:rowOff>
    </xdr:from>
    <xdr:ext cx="333375" cy="2419350"/>
    <xdr:sp>
      <xdr:nvSpPr>
        <xdr:cNvPr id="3" name="Shape 3"/>
        <xdr:cNvSpPr/>
      </xdr:nvSpPr>
      <xdr:spPr>
        <a:xfrm>
          <a:off x="5184075" y="2575088"/>
          <a:ext cx="323850" cy="2409825"/>
        </a:xfrm>
        <a:prstGeom prst="downArrow">
          <a:avLst>
            <a:gd fmla="val 50000" name="adj1"/>
            <a:gd fmla="val 50000" name="adj2"/>
          </a:avLst>
        </a:prstGeom>
        <a:solidFill>
          <a:srgbClr val="99D7F7"/>
        </a:solidFill>
        <a:ln cap="flat" cmpd="sng" w="12700">
          <a:solidFill>
            <a:srgbClr val="99D7F7"/>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SzPts val="1100"/>
            <a:buFont typeface="Arial"/>
            <a:buNone/>
          </a:pPr>
          <a:r>
            <a:t/>
          </a:r>
          <a:endParaRPr sz="1100"/>
        </a:p>
      </xdr:txBody>
    </xdr:sp>
    <xdr:clientData fLocksWithSheet="0"/>
  </xdr:oneCellAnchor>
  <xdr:oneCellAnchor>
    <xdr:from>
      <xdr:col>0</xdr:col>
      <xdr:colOff>104775</xdr:colOff>
      <xdr:row>0</xdr:row>
      <xdr:rowOff>57150</xdr:rowOff>
    </xdr:from>
    <xdr:ext cx="1276350" cy="609600"/>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952500</xdr:colOff>
      <xdr:row>5</xdr:row>
      <xdr:rowOff>9525</xdr:rowOff>
    </xdr:from>
    <xdr:ext cx="390525" cy="342900"/>
    <xdr:pic>
      <xdr:nvPicPr>
        <xdr:cNvPr id="0" name="image3.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12</xdr:col>
      <xdr:colOff>1171575</xdr:colOff>
      <xdr:row>4</xdr:row>
      <xdr:rowOff>142875</xdr:rowOff>
    </xdr:from>
    <xdr:ext cx="504825" cy="409575"/>
    <xdr:pic>
      <xdr:nvPicPr>
        <xdr:cNvPr id="0" name="image2.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10</xdr:col>
      <xdr:colOff>104775</xdr:colOff>
      <xdr:row>0</xdr:row>
      <xdr:rowOff>66675</xdr:rowOff>
    </xdr:from>
    <xdr:ext cx="1257300" cy="609600"/>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180975</xdr:colOff>
      <xdr:row>23</xdr:row>
      <xdr:rowOff>-200025</xdr:rowOff>
    </xdr:from>
    <xdr:ext cx="2762250" cy="2400300"/>
    <xdr:pic>
      <xdr:nvPicPr>
        <xdr:cNvPr id="0" name="image4.png" title="Image"/>
        <xdr:cNvPicPr preferRelativeResize="0"/>
      </xdr:nvPicPr>
      <xdr:blipFill>
        <a:blip cstate="print" r:embed="rId4"/>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600075</xdr:colOff>
      <xdr:row>28</xdr:row>
      <xdr:rowOff>28575</xdr:rowOff>
    </xdr:from>
    <xdr:ext cx="333375" cy="2419350"/>
    <xdr:sp>
      <xdr:nvSpPr>
        <xdr:cNvPr id="3" name="Shape 3"/>
        <xdr:cNvSpPr/>
      </xdr:nvSpPr>
      <xdr:spPr>
        <a:xfrm>
          <a:off x="5184075" y="2575088"/>
          <a:ext cx="323850" cy="2409825"/>
        </a:xfrm>
        <a:prstGeom prst="downArrow">
          <a:avLst>
            <a:gd fmla="val 50000" name="adj1"/>
            <a:gd fmla="val 50000" name="adj2"/>
          </a:avLst>
        </a:prstGeom>
        <a:solidFill>
          <a:srgbClr val="99D7F7"/>
        </a:solidFill>
        <a:ln cap="flat" cmpd="sng" w="12700">
          <a:solidFill>
            <a:srgbClr val="99D7F7"/>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SzPts val="1100"/>
            <a:buFont typeface="Arial"/>
            <a:buNone/>
          </a:pPr>
          <a:r>
            <a:t/>
          </a:r>
          <a:endParaRPr sz="1100"/>
        </a:p>
      </xdr:txBody>
    </xdr:sp>
    <xdr:clientData fLocksWithSheet="0"/>
  </xdr:oneCellAnchor>
  <xdr:oneCellAnchor>
    <xdr:from>
      <xdr:col>0</xdr:col>
      <xdr:colOff>104775</xdr:colOff>
      <xdr:row>0</xdr:row>
      <xdr:rowOff>57150</xdr:rowOff>
    </xdr:from>
    <xdr:ext cx="1276350" cy="609600"/>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952500</xdr:colOff>
      <xdr:row>5</xdr:row>
      <xdr:rowOff>9525</xdr:rowOff>
    </xdr:from>
    <xdr:ext cx="390525" cy="342900"/>
    <xdr:pic>
      <xdr:nvPicPr>
        <xdr:cNvPr id="0" name="image3.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12</xdr:col>
      <xdr:colOff>1171575</xdr:colOff>
      <xdr:row>4</xdr:row>
      <xdr:rowOff>142875</xdr:rowOff>
    </xdr:from>
    <xdr:ext cx="504825" cy="409575"/>
    <xdr:pic>
      <xdr:nvPicPr>
        <xdr:cNvPr id="0" name="image2.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10</xdr:col>
      <xdr:colOff>104775</xdr:colOff>
      <xdr:row>0</xdr:row>
      <xdr:rowOff>66675</xdr:rowOff>
    </xdr:from>
    <xdr:ext cx="1257300" cy="609600"/>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oneCellAnchor>
    <xdr:from>
      <xdr:col>1</xdr:col>
      <xdr:colOff>47625</xdr:colOff>
      <xdr:row>21</xdr:row>
      <xdr:rowOff>200025</xdr:rowOff>
    </xdr:from>
    <xdr:ext cx="2695575" cy="2695575"/>
    <xdr:pic>
      <xdr:nvPicPr>
        <xdr:cNvPr id="0" name="image5.png" title="Image"/>
        <xdr:cNvPicPr preferRelativeResize="0"/>
      </xdr:nvPicPr>
      <xdr:blipFill>
        <a:blip cstate="print" r:embed="rId4"/>
        <a:stretch>
          <a:fillRect/>
        </a:stretch>
      </xdr:blipFill>
      <xdr:spPr>
        <a:prstGeom prst="rect">
          <a:avLst/>
        </a:prstGeom>
        <a:noFill/>
      </xdr:spPr>
    </xdr:pic>
    <xdr:clientData fLocksWithSheet="0"/>
  </xdr:oneCellAnchor>
  <xdr:oneCellAnchor>
    <xdr:from>
      <xdr:col>8</xdr:col>
      <xdr:colOff>9525</xdr:colOff>
      <xdr:row>4</xdr:row>
      <xdr:rowOff>228600</xdr:rowOff>
    </xdr:from>
    <xdr:ext cx="1676400" cy="1038225"/>
    <xdr:pic>
      <xdr:nvPicPr>
        <xdr:cNvPr id="0" name="image7.jpg" title="Image"/>
        <xdr:cNvPicPr preferRelativeResize="0"/>
      </xdr:nvPicPr>
      <xdr:blipFill>
        <a:blip cstate="print" r:embed="rId5"/>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600075</xdr:colOff>
      <xdr:row>28</xdr:row>
      <xdr:rowOff>28575</xdr:rowOff>
    </xdr:from>
    <xdr:ext cx="333375" cy="2419350"/>
    <xdr:sp>
      <xdr:nvSpPr>
        <xdr:cNvPr id="3" name="Shape 3"/>
        <xdr:cNvSpPr/>
      </xdr:nvSpPr>
      <xdr:spPr>
        <a:xfrm>
          <a:off x="5184075" y="2575088"/>
          <a:ext cx="323850" cy="2409825"/>
        </a:xfrm>
        <a:prstGeom prst="downArrow">
          <a:avLst>
            <a:gd fmla="val 50000" name="adj1"/>
            <a:gd fmla="val 50000" name="adj2"/>
          </a:avLst>
        </a:prstGeom>
        <a:solidFill>
          <a:srgbClr val="99D7F7"/>
        </a:solidFill>
        <a:ln cap="flat" cmpd="sng" w="12700">
          <a:solidFill>
            <a:srgbClr val="99D7F7"/>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SzPts val="1100"/>
            <a:buFont typeface="Arial"/>
            <a:buNone/>
          </a:pPr>
          <a:r>
            <a:t/>
          </a:r>
          <a:endParaRPr sz="1100"/>
        </a:p>
      </xdr:txBody>
    </xdr:sp>
    <xdr:clientData fLocksWithSheet="0"/>
  </xdr:oneCellAnchor>
  <xdr:oneCellAnchor>
    <xdr:from>
      <xdr:col>0</xdr:col>
      <xdr:colOff>104775</xdr:colOff>
      <xdr:row>0</xdr:row>
      <xdr:rowOff>57150</xdr:rowOff>
    </xdr:from>
    <xdr:ext cx="1276350" cy="609600"/>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952500</xdr:colOff>
      <xdr:row>5</xdr:row>
      <xdr:rowOff>9525</xdr:rowOff>
    </xdr:from>
    <xdr:ext cx="390525" cy="342900"/>
    <xdr:pic>
      <xdr:nvPicPr>
        <xdr:cNvPr id="0" name="image3.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12</xdr:col>
      <xdr:colOff>1171575</xdr:colOff>
      <xdr:row>4</xdr:row>
      <xdr:rowOff>142875</xdr:rowOff>
    </xdr:from>
    <xdr:ext cx="504825" cy="409575"/>
    <xdr:pic>
      <xdr:nvPicPr>
        <xdr:cNvPr id="0" name="image2.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10</xdr:col>
      <xdr:colOff>104775</xdr:colOff>
      <xdr:row>0</xdr:row>
      <xdr:rowOff>66675</xdr:rowOff>
    </xdr:from>
    <xdr:ext cx="1257300" cy="609600"/>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180975</xdr:colOff>
      <xdr:row>21</xdr:row>
      <xdr:rowOff>200025</xdr:rowOff>
    </xdr:from>
    <xdr:ext cx="2762250" cy="2400300"/>
    <xdr:pic>
      <xdr:nvPicPr>
        <xdr:cNvPr id="0" name="image9.png" title="Image"/>
        <xdr:cNvPicPr preferRelativeResize="0"/>
      </xdr:nvPicPr>
      <xdr:blipFill>
        <a:blip cstate="print" r:embed="rId4"/>
        <a:stretch>
          <a:fillRect/>
        </a:stretch>
      </xdr:blipFill>
      <xdr:spPr>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600075</xdr:colOff>
      <xdr:row>28</xdr:row>
      <xdr:rowOff>28575</xdr:rowOff>
    </xdr:from>
    <xdr:ext cx="333375" cy="2419350"/>
    <xdr:sp>
      <xdr:nvSpPr>
        <xdr:cNvPr id="3" name="Shape 3"/>
        <xdr:cNvSpPr/>
      </xdr:nvSpPr>
      <xdr:spPr>
        <a:xfrm>
          <a:off x="5184075" y="2575088"/>
          <a:ext cx="323850" cy="2409825"/>
        </a:xfrm>
        <a:prstGeom prst="downArrow">
          <a:avLst>
            <a:gd fmla="val 50000" name="adj1"/>
            <a:gd fmla="val 50000" name="adj2"/>
          </a:avLst>
        </a:prstGeom>
        <a:solidFill>
          <a:srgbClr val="99D7F7"/>
        </a:solidFill>
        <a:ln cap="flat" cmpd="sng" w="12700">
          <a:solidFill>
            <a:srgbClr val="99D7F7"/>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SzPts val="1100"/>
            <a:buFont typeface="Arial"/>
            <a:buNone/>
          </a:pPr>
          <a:r>
            <a:t/>
          </a:r>
          <a:endParaRPr sz="1100"/>
        </a:p>
      </xdr:txBody>
    </xdr:sp>
    <xdr:clientData fLocksWithSheet="0"/>
  </xdr:oneCellAnchor>
  <xdr:oneCellAnchor>
    <xdr:from>
      <xdr:col>0</xdr:col>
      <xdr:colOff>104775</xdr:colOff>
      <xdr:row>0</xdr:row>
      <xdr:rowOff>57150</xdr:rowOff>
    </xdr:from>
    <xdr:ext cx="1276350" cy="609600"/>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952500</xdr:colOff>
      <xdr:row>5</xdr:row>
      <xdr:rowOff>9525</xdr:rowOff>
    </xdr:from>
    <xdr:ext cx="390525" cy="342900"/>
    <xdr:pic>
      <xdr:nvPicPr>
        <xdr:cNvPr id="0" name="image3.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12</xdr:col>
      <xdr:colOff>1171575</xdr:colOff>
      <xdr:row>4</xdr:row>
      <xdr:rowOff>142875</xdr:rowOff>
    </xdr:from>
    <xdr:ext cx="504825" cy="409575"/>
    <xdr:pic>
      <xdr:nvPicPr>
        <xdr:cNvPr id="0" name="image2.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10</xdr:col>
      <xdr:colOff>104775</xdr:colOff>
      <xdr:row>0</xdr:row>
      <xdr:rowOff>66675</xdr:rowOff>
    </xdr:from>
    <xdr:ext cx="1257300" cy="609600"/>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oneCellAnchor>
    <xdr:from>
      <xdr:col>8</xdr:col>
      <xdr:colOff>9525</xdr:colOff>
      <xdr:row>4</xdr:row>
      <xdr:rowOff>228600</xdr:rowOff>
    </xdr:from>
    <xdr:ext cx="1628775" cy="1143000"/>
    <xdr:pic>
      <xdr:nvPicPr>
        <xdr:cNvPr id="0" name="image6.png" title="Image"/>
        <xdr:cNvPicPr preferRelativeResize="0"/>
      </xdr:nvPicPr>
      <xdr:blipFill>
        <a:blip cstate="print" r:embed="rId4"/>
        <a:stretch>
          <a:fillRect/>
        </a:stretch>
      </xdr:blipFill>
      <xdr:spPr>
        <a:prstGeom prst="rect">
          <a:avLst/>
        </a:prstGeom>
        <a:noFill/>
      </xdr:spPr>
    </xdr:pic>
    <xdr:clientData fLocksWithSheet="0"/>
  </xdr:oneCellAnchor>
  <xdr:oneCellAnchor>
    <xdr:from>
      <xdr:col>1</xdr:col>
      <xdr:colOff>19050</xdr:colOff>
      <xdr:row>22</xdr:row>
      <xdr:rowOff>38100</xdr:rowOff>
    </xdr:from>
    <xdr:ext cx="2762250" cy="2400300"/>
    <xdr:pic>
      <xdr:nvPicPr>
        <xdr:cNvPr id="0" name="image9.png" title="Image"/>
        <xdr:cNvPicPr preferRelativeResize="0"/>
      </xdr:nvPicPr>
      <xdr:blipFill>
        <a:blip cstate="print" r:embed="rId5"/>
        <a:stretch>
          <a:fillRect/>
        </a:stretch>
      </xdr:blipFill>
      <xdr:spPr>
        <a:prstGeom prst="rect">
          <a:avLst/>
        </a:prstGeom>
        <a:noFill/>
      </xdr:spPr>
    </xdr:pic>
    <xdr:clientData fLocksWithSheet="0"/>
  </xdr:oneCellAnchor>
</xdr:wsD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600075</xdr:colOff>
      <xdr:row>28</xdr:row>
      <xdr:rowOff>28575</xdr:rowOff>
    </xdr:from>
    <xdr:ext cx="333375" cy="2419350"/>
    <xdr:sp>
      <xdr:nvSpPr>
        <xdr:cNvPr id="3" name="Shape 3"/>
        <xdr:cNvSpPr/>
      </xdr:nvSpPr>
      <xdr:spPr>
        <a:xfrm>
          <a:off x="5184075" y="2575088"/>
          <a:ext cx="323850" cy="2409825"/>
        </a:xfrm>
        <a:prstGeom prst="downArrow">
          <a:avLst>
            <a:gd fmla="val 50000" name="adj1"/>
            <a:gd fmla="val 50000" name="adj2"/>
          </a:avLst>
        </a:prstGeom>
        <a:solidFill>
          <a:srgbClr val="99D7F7"/>
        </a:solidFill>
        <a:ln cap="flat" cmpd="sng" w="12700">
          <a:solidFill>
            <a:srgbClr val="99D7F7"/>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SzPts val="1100"/>
            <a:buFont typeface="Arial"/>
            <a:buNone/>
          </a:pPr>
          <a:r>
            <a:t/>
          </a:r>
          <a:endParaRPr sz="1100"/>
        </a:p>
      </xdr:txBody>
    </xdr:sp>
    <xdr:clientData fLocksWithSheet="0"/>
  </xdr:oneCellAnchor>
  <xdr:oneCellAnchor>
    <xdr:from>
      <xdr:col>0</xdr:col>
      <xdr:colOff>104775</xdr:colOff>
      <xdr:row>0</xdr:row>
      <xdr:rowOff>57150</xdr:rowOff>
    </xdr:from>
    <xdr:ext cx="1276350" cy="609600"/>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952500</xdr:colOff>
      <xdr:row>5</xdr:row>
      <xdr:rowOff>9525</xdr:rowOff>
    </xdr:from>
    <xdr:ext cx="390525" cy="342900"/>
    <xdr:pic>
      <xdr:nvPicPr>
        <xdr:cNvPr id="0" name="image3.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12</xdr:col>
      <xdr:colOff>1171575</xdr:colOff>
      <xdr:row>4</xdr:row>
      <xdr:rowOff>142875</xdr:rowOff>
    </xdr:from>
    <xdr:ext cx="504825" cy="409575"/>
    <xdr:pic>
      <xdr:nvPicPr>
        <xdr:cNvPr id="0" name="image2.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10</xdr:col>
      <xdr:colOff>104775</xdr:colOff>
      <xdr:row>0</xdr:row>
      <xdr:rowOff>66675</xdr:rowOff>
    </xdr:from>
    <xdr:ext cx="1257300" cy="609600"/>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oneCellAnchor>
    <xdr:from>
      <xdr:col>8</xdr:col>
      <xdr:colOff>9525</xdr:colOff>
      <xdr:row>4</xdr:row>
      <xdr:rowOff>228600</xdr:rowOff>
    </xdr:from>
    <xdr:ext cx="1685925" cy="1181100"/>
    <xdr:pic>
      <xdr:nvPicPr>
        <xdr:cNvPr id="0" name="image10.png" title="Image"/>
        <xdr:cNvPicPr preferRelativeResize="0"/>
      </xdr:nvPicPr>
      <xdr:blipFill>
        <a:blip cstate="print" r:embed="rId4"/>
        <a:stretch>
          <a:fillRect/>
        </a:stretch>
      </xdr:blipFill>
      <xdr:spPr>
        <a:prstGeom prst="rect">
          <a:avLst/>
        </a:prstGeom>
        <a:noFill/>
      </xdr:spPr>
    </xdr:pic>
    <xdr:clientData fLocksWithSheet="0"/>
  </xdr:oneCellAnchor>
  <xdr:oneCellAnchor>
    <xdr:from>
      <xdr:col>0</xdr:col>
      <xdr:colOff>180975</xdr:colOff>
      <xdr:row>23</xdr:row>
      <xdr:rowOff>-200025</xdr:rowOff>
    </xdr:from>
    <xdr:ext cx="2800350" cy="2447925"/>
    <xdr:pic>
      <xdr:nvPicPr>
        <xdr:cNvPr id="0" name="image8.png" title="Image"/>
        <xdr:cNvPicPr preferRelativeResize="0"/>
      </xdr:nvPicPr>
      <xdr:blipFill>
        <a:blip cstate="print" r:embed="rId5"/>
        <a:stretch>
          <a:fillRect/>
        </a:stretch>
      </xdr:blipFill>
      <xdr:spPr>
        <a:prstGeom prst="rect">
          <a:avLst/>
        </a:prstGeom>
        <a:noFill/>
      </xdr:spPr>
    </xdr:pic>
    <xdr:clientData fLocksWithSheet="0"/>
  </xdr:oneCellAnchor>
</xdr:wsD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600075</xdr:colOff>
      <xdr:row>28</xdr:row>
      <xdr:rowOff>28575</xdr:rowOff>
    </xdr:from>
    <xdr:ext cx="333375" cy="2419350"/>
    <xdr:sp>
      <xdr:nvSpPr>
        <xdr:cNvPr id="3" name="Shape 3"/>
        <xdr:cNvSpPr/>
      </xdr:nvSpPr>
      <xdr:spPr>
        <a:xfrm>
          <a:off x="5184075" y="2575088"/>
          <a:ext cx="323850" cy="2409825"/>
        </a:xfrm>
        <a:prstGeom prst="downArrow">
          <a:avLst>
            <a:gd fmla="val 50000" name="adj1"/>
            <a:gd fmla="val 50000" name="adj2"/>
          </a:avLst>
        </a:prstGeom>
        <a:solidFill>
          <a:srgbClr val="99D7F7"/>
        </a:solidFill>
        <a:ln cap="flat" cmpd="sng" w="12700">
          <a:solidFill>
            <a:srgbClr val="99D7F7"/>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SzPts val="1100"/>
            <a:buFont typeface="Arial"/>
            <a:buNone/>
          </a:pPr>
          <a:r>
            <a:t/>
          </a:r>
          <a:endParaRPr sz="1100"/>
        </a:p>
      </xdr:txBody>
    </xdr:sp>
    <xdr:clientData fLocksWithSheet="0"/>
  </xdr:oneCellAnchor>
  <xdr:oneCellAnchor>
    <xdr:from>
      <xdr:col>0</xdr:col>
      <xdr:colOff>104775</xdr:colOff>
      <xdr:row>0</xdr:row>
      <xdr:rowOff>57150</xdr:rowOff>
    </xdr:from>
    <xdr:ext cx="1276350" cy="609600"/>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952500</xdr:colOff>
      <xdr:row>5</xdr:row>
      <xdr:rowOff>9525</xdr:rowOff>
    </xdr:from>
    <xdr:ext cx="390525" cy="342900"/>
    <xdr:pic>
      <xdr:nvPicPr>
        <xdr:cNvPr id="0" name="image3.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12</xdr:col>
      <xdr:colOff>1171575</xdr:colOff>
      <xdr:row>4</xdr:row>
      <xdr:rowOff>142875</xdr:rowOff>
    </xdr:from>
    <xdr:ext cx="504825" cy="409575"/>
    <xdr:pic>
      <xdr:nvPicPr>
        <xdr:cNvPr id="0" name="image2.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10</xdr:col>
      <xdr:colOff>104775</xdr:colOff>
      <xdr:row>0</xdr:row>
      <xdr:rowOff>66675</xdr:rowOff>
    </xdr:from>
    <xdr:ext cx="1257300" cy="609600"/>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oneCellAnchor>
    <xdr:from>
      <xdr:col>8</xdr:col>
      <xdr:colOff>247650</xdr:colOff>
      <xdr:row>5</xdr:row>
      <xdr:rowOff>57150</xdr:rowOff>
    </xdr:from>
    <xdr:ext cx="1143000" cy="1143000"/>
    <xdr:pic>
      <xdr:nvPicPr>
        <xdr:cNvPr id="0" name="image11.png" title="Image"/>
        <xdr:cNvPicPr preferRelativeResize="0"/>
      </xdr:nvPicPr>
      <xdr:blipFill>
        <a:blip cstate="print" r:embed="rId4"/>
        <a:stretch>
          <a:fillRect/>
        </a:stretch>
      </xdr:blipFill>
      <xdr:spPr>
        <a:prstGeom prst="rect">
          <a:avLst/>
        </a:prstGeom>
        <a:noFill/>
      </xdr:spPr>
    </xdr:pic>
    <xdr:clientData fLocksWithSheet="0"/>
  </xdr:oneCellAnchor>
  <xdr:oneCellAnchor>
    <xdr:from>
      <xdr:col>0</xdr:col>
      <xdr:colOff>180975</xdr:colOff>
      <xdr:row>21</xdr:row>
      <xdr:rowOff>200025</xdr:rowOff>
    </xdr:from>
    <xdr:ext cx="2790825" cy="2400300"/>
    <xdr:pic>
      <xdr:nvPicPr>
        <xdr:cNvPr id="0" name="image12.png" title="Image"/>
        <xdr:cNvPicPr preferRelativeResize="0"/>
      </xdr:nvPicPr>
      <xdr:blipFill>
        <a:blip cstate="print" r:embed="rId5"/>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Relationships xmlns="http://schemas.openxmlformats.org/package/2006/relationships"><Relationship Id="rId1" Type="http://schemas.openxmlformats.org/officeDocument/2006/relationships/hyperlink" Target="https://openobs.mnhn.fr/" TargetMode="External"/><Relationship Id="rId2" Type="http://schemas.openxmlformats.org/officeDocument/2006/relationships/hyperlink" Target="https://geonature.arb-idf.fr/geonature/" TargetMode="External"/><Relationship Id="rId3" Type="http://schemas.openxmlformats.org/officeDocument/2006/relationships/hyperlink" Target="https://professionnels.ofb.fr/fr/doc-fiches-especes/chat-forestier-felis-silvestris-silvestris" TargetMode="External"/><Relationship Id="rId4" Type="http://schemas.openxmlformats.org/officeDocument/2006/relationships/hyperlink" Target="https://ged.ofb.fr/share/page/site/etude-chat-forestier-idf/dashboard" TargetMode="External"/><Relationship Id="rId5" Type="http://schemas.openxmlformats.org/officeDocument/2006/relationships/hyperlink" Target="https://oai-gem.ofb.fr/exl-php/document-affiche/ofb_recherche_oai/OUVRE_DOC/49974?fic=doc00073302.pdf" TargetMode="External"/><Relationship Id="rId6" Type="http://schemas.openxmlformats.org/officeDocument/2006/relationships/hyperlink" Target="https://ged.ofb.fr/share/s/sY4zG36QS1aDJ34fKNlrhw" TargetMode="External"/><Relationship Id="rId7" Type="http://schemas.openxmlformats.org/officeDocument/2006/relationships/hyperlink" Target="https://www.youtube.com/watch?v=UopppCJfUHA" TargetMode="External"/><Relationship Id="rId8" Type="http://schemas.openxmlformats.org/officeDocument/2006/relationships/drawing" Target="../drawings/drawing4.xml"/><Relationship Id="rId1h" Type="http://schemas.openxmlformats.org/officeDocument/2006/relationships/hyperlink" Target="https://openobs.mnhn.fr/" TargetMode="External"/><Relationship Id="rId2h" Type="http://schemas.openxmlformats.org/officeDocument/2006/relationships/hyperlink" Target="https://geonature.arb-idf.fr/geonature/" TargetMode="External"/><Relationship Id="rId3h" Type="http://schemas.openxmlformats.org/officeDocument/2006/relationships/hyperlink" Target="https://professionnels.ofb.fr/fr/doc-fiches-especes/chat-forestier-felis-silvestris-silvestris" TargetMode="External"/><Relationship Id="rId4h" Type="http://schemas.openxmlformats.org/officeDocument/2006/relationships/hyperlink" Target="https://ged.ofb.fr/share/page/site/etude-chat-forestier-idf/dashboard" TargetMode="External"/><Relationship Id="rId5h" Type="http://schemas.openxmlformats.org/officeDocument/2006/relationships/hyperlink" Target="https://oai-gem.ofb.fr/exl-php/document-affiche/ofb_recherche_oai/OUVRE_DOC/49974?fic=doc00073302.pdf" TargetMode="External"/><Relationship Id="rId6h" Type="http://schemas.openxmlformats.org/officeDocument/2006/relationships/hyperlink" Target="https://ged.ofb.fr/share/s/sY4zG36QS1aDJ34fKNlrhw" TargetMode="External"/><Relationship Id="rId7h" Type="http://schemas.openxmlformats.org/officeDocument/2006/relationships/hyperlink" Target="https://www.youtube.com/watch?v=UopppCJfUHA" TargetMode="External"/></Relationships>
</file>

<file path=xl/worksheets/_rels/sheet2.xml.rels><?xml version="1.0" encoding="UTF-8" standalone="yes"?><Relationships xmlns="http://schemas.openxmlformats.org/package/2006/relationships"><Relationship Id="rId1" Type="http://schemas.openxmlformats.org/officeDocument/2006/relationships/hyperlink" Target="https://carmen.carmencarto.fr/38/Castor.map" TargetMode="External"/><Relationship Id="rId2" Type="http://schemas.openxmlformats.org/officeDocument/2006/relationships/hyperlink" Target="https://professionnels.ofb.fr/fr/reseau-castor" TargetMode="External"/><Relationship Id="rId3" Type="http://schemas.openxmlformats.org/officeDocument/2006/relationships/hyperlink" Target="https://ged.ofb.fr/share/page/site/dridf-rseau-partenarial-castor/dashboard" TargetMode="External"/><Relationship Id="rId4" Type="http://schemas.openxmlformats.org/officeDocument/2006/relationships/hyperlink" Target="https://professionnels.ofb.fr/fr/doc-fiches-especes/castor-deurope-castor-fiber" TargetMode="External"/><Relationship Id="rId5" Type="http://schemas.openxmlformats.org/officeDocument/2006/relationships/hyperlink" Target="https://ged.ofb.fr/share/s/giB4EPFIRPmsQZiGFeYY0A" TargetMode="External"/><Relationship Id="rId6" Type="http://schemas.openxmlformats.org/officeDocument/2006/relationships/hyperlink" Target="http://geo.ofb.fr/rezopmcc" TargetMode="External"/><Relationship Id="rId7" Type="http://schemas.openxmlformats.org/officeDocument/2006/relationships/drawing" Target="../drawings/drawing5.xml"/><Relationship Id="rId1h" Type="http://schemas.openxmlformats.org/officeDocument/2006/relationships/hyperlink" Target="https://carmen.carmencarto.fr/38/Castor.map" TargetMode="External"/><Relationship Id="rId2h" Type="http://schemas.openxmlformats.org/officeDocument/2006/relationships/hyperlink" Target="https://professionnels.ofb.fr/fr/reseau-castor" TargetMode="External"/><Relationship Id="rId3h" Type="http://schemas.openxmlformats.org/officeDocument/2006/relationships/hyperlink" Target="https://ged.ofb.fr/share/page/site/dridf-rseau-partenarial-castor/dashboard" TargetMode="External"/><Relationship Id="rId4h" Type="http://schemas.openxmlformats.org/officeDocument/2006/relationships/hyperlink" Target="https://professionnels.ofb.fr/fr/doc-fiches-especes/castor-deurope-castor-fiber" TargetMode="External"/><Relationship Id="rId5h" Type="http://schemas.openxmlformats.org/officeDocument/2006/relationships/hyperlink" Target="https://ged.ofb.fr/share/s/giB4EPFIRPmsQZiGFeYY0A" TargetMode="External"/><Relationship Id="rId6h" Type="http://schemas.openxmlformats.org/officeDocument/2006/relationships/hyperlink" Target="http://geo.ofb.fr/rezopmcc" TargetMode="External"/></Relationships>
</file>

<file path=xl/worksheets/_rels/sheet3.xml.rels><?xml version="1.0" encoding="UTF-8" standalone="yes"?><Relationships xmlns="http://schemas.openxmlformats.org/package/2006/relationships"><Relationship Id="rId1" Type="http://schemas.openxmlformats.org/officeDocument/2006/relationships/hyperlink" Target="https://professionnels.ofb.fr/fr/node/1089" TargetMode="External"/><Relationship Id="rId2" Type="http://schemas.openxmlformats.org/officeDocument/2006/relationships/hyperlink" Target="https://professionnels.ofb.fr/fr/reseau-petits-meso-carnivores" TargetMode="External"/><Relationship Id="rId3" Type="http://schemas.openxmlformats.org/officeDocument/2006/relationships/hyperlink" Target="http://geo.ofb.fr/rezopmcc" TargetMode="External"/><Relationship Id="rId4" Type="http://schemas.openxmlformats.org/officeDocument/2006/relationships/drawing" Target="../drawings/drawing6.xml"/><Relationship Id="rId1h" Type="http://schemas.openxmlformats.org/officeDocument/2006/relationships/hyperlink" Target="https://professionnels.ofb.fr/fr/node/1089" TargetMode="External"/><Relationship Id="rId2h" Type="http://schemas.openxmlformats.org/officeDocument/2006/relationships/hyperlink" Target="https://professionnels.ofb.fr/fr/reseau-petits-meso-carnivores" TargetMode="External"/><Relationship Id="rId3h" Type="http://schemas.openxmlformats.org/officeDocument/2006/relationships/hyperlink" Target="http://geo.ofb.fr/rezopmcc" TargetMode="External"/></Relationships>
</file>

<file path=xl/worksheets/_rels/sheet4.xml.rels><?xml version="1.0" encoding="UTF-8" standalone="yes"?><Relationships xmlns="http://schemas.openxmlformats.org/package/2006/relationships"><Relationship Id="rId1" Type="http://schemas.openxmlformats.org/officeDocument/2006/relationships/hyperlink" Target="https://www.loupfrance.fr/carte-des-indices-de-presence-transmis-au-reseau-loup-lynx/" TargetMode="External"/><Relationship Id="rId2" Type="http://schemas.openxmlformats.org/officeDocument/2006/relationships/hyperlink" Target="https://www.loupfrance.fr/" TargetMode="External"/><Relationship Id="rId3" Type="http://schemas.openxmlformats.org/officeDocument/2006/relationships/hyperlink" Target="https://agriculture.gouv.fr/plan-loup-un-nouveau-cadre-national-dactions-pour-renforcer-la-coexistence-du-loup-et-des-activites" TargetMode="External"/><Relationship Id="rId4" Type="http://schemas.openxmlformats.org/officeDocument/2006/relationships/drawing" Target="../drawings/drawing7.xml"/><Relationship Id="rId1h" Type="http://schemas.openxmlformats.org/officeDocument/2006/relationships/hyperlink" Target="https://www.loupfrance.fr/carte-des-indices-de-presence-transmis-au-reseau-loup-lynx/" TargetMode="External"/><Relationship Id="rId2h" Type="http://schemas.openxmlformats.org/officeDocument/2006/relationships/hyperlink" Target="https://www.loupfrance.fr/" TargetMode="External"/><Relationship Id="rId3h" Type="http://schemas.openxmlformats.org/officeDocument/2006/relationships/hyperlink" Target="https://agriculture.gouv.fr/plan-loup-un-nouveau-cadre-national-dactions-pour-renforcer-la-coexistence-du-loup-et-des-activites" TargetMode="External"/></Relationships>
</file>

<file path=xl/worksheets/_rels/sheet5.xml.rels><?xml version="1.0" encoding="UTF-8" standalone="yes"?><Relationships xmlns="http://schemas.openxmlformats.org/package/2006/relationships"><Relationship Id="rId1" Type="http://schemas.openxmlformats.org/officeDocument/2006/relationships/hyperlink" Target="https://professionnels.ofb.fr/fr/node/1273" TargetMode="External"/><Relationship Id="rId2" Type="http://schemas.openxmlformats.org/officeDocument/2006/relationships/hyperlink" Target="https://professionnels.ofb.fr/fr/reseau-becasse" TargetMode="External"/><Relationship Id="rId3" Type="http://schemas.openxmlformats.org/officeDocument/2006/relationships/hyperlink" Target="https://professionnels.ofb.fr/fr/doc-fiches-especes/becasse-bois-scolopax-rusticola" TargetMode="External"/><Relationship Id="rId4" Type="http://schemas.openxmlformats.org/officeDocument/2006/relationships/hyperlink" Target="https://drive.google.com/file/d/1PqClJnFQb2zpZGFF9P2s93YpivuMclmu/view" TargetMode="External"/><Relationship Id="rId5" Type="http://schemas.openxmlformats.org/officeDocument/2006/relationships/hyperlink" Target="https://inpn.mnhn.fr/docs/cahab/fiches/Becasse-desbois.pdf" TargetMode="External"/><Relationship Id="rId6" Type="http://schemas.openxmlformats.org/officeDocument/2006/relationships/drawing" Target="../drawings/drawing8.xml"/><Relationship Id="rId1h" Type="http://schemas.openxmlformats.org/officeDocument/2006/relationships/hyperlink" Target="https://professionnels.ofb.fr/fr/node/1273" TargetMode="External"/><Relationship Id="rId2h" Type="http://schemas.openxmlformats.org/officeDocument/2006/relationships/hyperlink" Target="https://professionnels.ofb.fr/fr/reseau-becasse" TargetMode="External"/><Relationship Id="rId3h" Type="http://schemas.openxmlformats.org/officeDocument/2006/relationships/hyperlink" Target="https://professionnels.ofb.fr/fr/doc-fiches-especes/becasse-bois-scolopax-rusticola" TargetMode="External"/><Relationship Id="rId4h" Type="http://schemas.openxmlformats.org/officeDocument/2006/relationships/hyperlink" Target="https://drive.google.com/file/d/1PqClJnFQb2zpZGFF9P2s93YpivuMclmu/view" TargetMode="External"/><Relationship Id="rId5h" Type="http://schemas.openxmlformats.org/officeDocument/2006/relationships/hyperlink" Target="https://inpn.mnhn.fr/docs/cahab/fiches/Becasse-desbois.pdf" TargetMode="External"/></Relationships>
</file>

<file path=xl/worksheets/_rels/sheet6.xml.rels><?xml version="1.0" encoding="UTF-8" standalone="yes"?><Relationships xmlns="http://schemas.openxmlformats.org/package/2006/relationships"><Relationship Id="rId1" Type="http://schemas.openxmlformats.org/officeDocument/2006/relationships/hyperlink" Target="http://www.onde.eaufrance.fr/" TargetMode="External"/><Relationship Id="rId2" Type="http://schemas.openxmlformats.org/officeDocument/2006/relationships/hyperlink" Target="https://hubeau.eaufrance.fr/page/api-ecoulement" TargetMode="External"/><Relationship Id="rId3" Type="http://schemas.openxmlformats.org/officeDocument/2006/relationships/hyperlink" Target="https://data.ofb.fr/catalogue/data-eaufrance/fre/catalog.search" TargetMode="External"/><Relationship Id="rId4" Type="http://schemas.openxmlformats.org/officeDocument/2006/relationships/hyperlink" Target="https://ofb-idf.github.io/PRR_ONDE/" TargetMode="External"/><Relationship Id="rId10" Type="http://schemas.openxmlformats.org/officeDocument/2006/relationships/drawing" Target="../drawings/drawing9.xml"/><Relationship Id="rId9" Type="http://schemas.openxmlformats.org/officeDocument/2006/relationships/hyperlink" Target="https://www.drieat.ile-de-france.developpement-durable.gouv.fr/bulletin-de-suivi-hydrologique-d-ile-de-france-r4864.html" TargetMode="External"/><Relationship Id="rId5" Type="http://schemas.openxmlformats.org/officeDocument/2006/relationships/hyperlink" Target="https://intranet.ofb.fr/gestion-quantitative-de-leau-et-des-secheresses" TargetMode="External"/><Relationship Id="rId6" Type="http://schemas.openxmlformats.org/officeDocument/2006/relationships/hyperlink" Target="https://www.ofb.gouv.fr/la-gestion-de-la-secheresse-en-8-questions-reponses" TargetMode="External"/><Relationship Id="rId7" Type="http://schemas.openxmlformats.org/officeDocument/2006/relationships/hyperlink" Target="https://intranet.ofb.fr/sites/default/files/Ressources/Th%C3%A9matiques/s%C3%A9cheresse/Fiches%20techniques_manquedeau_faune%20aquatique.pdf" TargetMode="External"/><Relationship Id="rId8" Type="http://schemas.openxmlformats.org/officeDocument/2006/relationships/hyperlink" Target="https://professionnels.ofb.fr/fr/doc-dataviz/dataviz-lassechement-estival-cours-deau-metropole-2012-2022" TargetMode="External"/><Relationship Id="rId1h" Type="http://schemas.openxmlformats.org/officeDocument/2006/relationships/hyperlink" Target="http://www.onde.eaufrance.fr/" TargetMode="External"/><Relationship Id="rId2h" Type="http://schemas.openxmlformats.org/officeDocument/2006/relationships/hyperlink" Target="https://hubeau.eaufrance.fr/page/api-ecoulement" TargetMode="External"/><Relationship Id="rId3h" Type="http://schemas.openxmlformats.org/officeDocument/2006/relationships/hyperlink" Target="https://data.ofb.fr/catalogue/data-eaufrance/fre/catalog.search" TargetMode="External"/><Relationship Id="rId4h" Type="http://schemas.openxmlformats.org/officeDocument/2006/relationships/hyperlink" Target="https://ofb-idf.github.io/PRR_ONDE/" TargetMode="External"/><Relationship Id="rId5h" Type="http://schemas.openxmlformats.org/officeDocument/2006/relationships/hyperlink" Target="https://intranet.ofb.fr/gestion-quantitative-de-leau-et-des-secheresses" TargetMode="External"/><Relationship Id="rId6h" Type="http://schemas.openxmlformats.org/officeDocument/2006/relationships/hyperlink" Target="https://www.ofb.gouv.fr/la-gestion-de-la-secheresse-en-8-questions-reponses" TargetMode="External"/><Relationship Id="rId7h" Type="http://schemas.openxmlformats.org/officeDocument/2006/relationships/hyperlink" Target="https://intranet.ofb.fr/sites/default/files/Ressources/Th%C3%A9matiques/s%C3%A9cheresse/Fiches%20techniques_manquedeau_faune%20aquatique.pdf" TargetMode="External"/><Relationship Id="rId8h" Type="http://schemas.openxmlformats.org/officeDocument/2006/relationships/hyperlink" Target="https://professionnels.ofb.fr/fr/doc-dataviz/dataviz-lassechement-estival-cours-deau-metropole-2012-2022" TargetMode="External"/><Relationship Id="rId9h" Type="http://schemas.openxmlformats.org/officeDocument/2006/relationships/hyperlink" Target="https://www.drieat.ile-de-france.developpement-durable.gouv.fr/bulletin-de-suivi-hydrologique-d-ile-de-france-r4864.html" TargetMode="External"/></Relationships>
</file>

<file path=xl/worksheets/_rels/sheet7.xml.rels><?xml version="1.0" encoding="UTF-8" standalone="yes"?><Relationships xmlns="http://schemas.openxmlformats.org/package/2006/relationships"><Relationship Id="rId1" Type="http://schemas.openxmlformats.org/officeDocument/2006/relationships/hyperlink" Target="https://www.sandre.eaufrance.fr/atlas/srv/fre/catalog.search" TargetMode="External"/><Relationship Id="rId2" Type="http://schemas.openxmlformats.org/officeDocument/2006/relationships/hyperlink" Target="https://www.ofb.gouv.fr/la-continuite-ecologique-des-cours-deau" TargetMode="External"/><Relationship Id="rId3" Type="http://schemas.openxmlformats.org/officeDocument/2006/relationships/hyperlink" Target="https://professionnels.ofb.fr/fr/doc-dataviz/dataviz-mieux-connaitre-ouvrages-qui-jalonnent-nos-cours-deau" TargetMode="External"/><Relationship Id="rId4" Type="http://schemas.openxmlformats.org/officeDocument/2006/relationships/hyperlink" Target="https://professionnels.ofb.fr/fr/node/387" TargetMode="External"/><Relationship Id="rId5" Type="http://schemas.openxmlformats.org/officeDocument/2006/relationships/drawing" Target="../drawings/drawing10.xml"/><Relationship Id="rId1h" Type="http://schemas.openxmlformats.org/officeDocument/2006/relationships/hyperlink" Target="https://www.sandre.eaufrance.fr/atlas/srv/fre/catalog.search" TargetMode="External"/><Relationship Id="rId2h" Type="http://schemas.openxmlformats.org/officeDocument/2006/relationships/hyperlink" Target="https://www.ofb.gouv.fr/la-continuite-ecologique-des-cours-deau" TargetMode="External"/><Relationship Id="rId3h" Type="http://schemas.openxmlformats.org/officeDocument/2006/relationships/hyperlink" Target="https://professionnels.ofb.fr/fr/doc-dataviz/dataviz-mieux-connaitre-ouvrages-qui-jalonnent-nos-cours-deau" TargetMode="External"/><Relationship Id="rId4h" Type="http://schemas.openxmlformats.org/officeDocument/2006/relationships/hyperlink" Target="https://professionnels.ofb.fr/fr/node/387" TargetMode="External"/></Relationships>
</file>

<file path=xl/worksheets/_rels/sheet8.xml.rels><?xml version="1.0" encoding="UTF-8" standalone="yes"?><Relationships xmlns="http://schemas.openxmlformats.org/package/2006/relationships"><Relationship Id="rId6" Type="http://schemas.openxmlformats.org/officeDocument/2006/relationships/drawing" Target="../drawings/drawing11.xml"/><Relationship Id="rId1h" Type="http://schemas.openxmlformats.org/officeDocument/2006/relationships/hyperlink" Target="https://geoservices.ign.fr/bdhaie" TargetMode="External"/><Relationship Id="rId2h" Type="http://schemas.openxmlformats.org/officeDocument/2006/relationships/hyperlink" Target="https://www.ofb.gouv.fr/haies-et-bocages-des-reservoirs-de-biodiversite" TargetMode="External"/><Relationship Id="rId3h" Type="http://schemas.openxmlformats.org/officeDocument/2006/relationships/hyperlink" Target="https://professionnels.ofb.fr/fr/node/852" TargetMode="External"/><Relationship Id="rId4h" Type="http://schemas.openxmlformats.org/officeDocument/2006/relationships/hyperlink" Target="https://professionnels.ofb.fr/index.php/fr/doc-comprendre-agir/lessentiel-haie" TargetMode="External"/><Relationship Id="rId5h" Type="http://schemas.openxmlformats.org/officeDocument/2006/relationships/hyperlink" Target="https://professionnels.ofb.fr/index.php/fr/haies-bocage"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sheetPr>
    <pageSetUpPr/>
  </sheetPr>
  <sheetViews>
    <sheetView showGridLines="0" workbookViewId="0"/>
  </sheetViews>
  <sheetFormatPr customHeight="1" defaultColWidth="14.43" defaultRowHeight="15.0"/>
  <cols>
    <col customWidth="1" min="1" max="1" width="2.71"/>
    <col customWidth="1" min="2" max="2" width="13.29"/>
    <col customWidth="1" min="3" max="8" width="9.71"/>
    <col customWidth="1" min="9" max="9" width="12.71"/>
    <col customWidth="1" min="10" max="10" width="13.0"/>
    <col customWidth="1" min="11" max="11" width="2.71"/>
    <col customWidth="1" min="12" max="13" width="20.71"/>
    <col customWidth="1" min="14" max="15" width="10.71"/>
    <col customWidth="1" min="16" max="20" width="7.0"/>
    <col customWidth="1" min="21" max="28" width="10.71"/>
  </cols>
  <sheetData>
    <row customHeight="1" ht="15.0" r="1">
      <c r="A1" s="33"/>
      <c r="B1" s="33"/>
      <c r="C1" s="34" t="s">
        <v>97</v>
      </c>
      <c r="D1" s="35"/>
      <c r="E1" s="35"/>
      <c r="F1" s="35"/>
      <c r="G1" s="35"/>
      <c r="H1" s="35"/>
      <c r="I1" s="36"/>
      <c r="J1" s="33"/>
      <c r="K1" s="33"/>
      <c r="L1" s="33"/>
      <c r="M1" s="37" t="str">
        <f>C1</f>
        <v>Suivi du Chat forestier</v>
      </c>
      <c r="N1" s="35"/>
      <c r="O1" s="35"/>
      <c r="P1" s="35"/>
      <c r="Q1" s="35"/>
      <c r="R1" s="35"/>
      <c r="S1" s="36"/>
      <c r="T1" s="33"/>
      <c r="U1" s="38"/>
      <c r="V1" s="38"/>
      <c r="W1" s="38"/>
      <c r="X1" s="38"/>
      <c r="Y1" s="38"/>
      <c r="Z1" s="38"/>
      <c r="AA1" s="38"/>
      <c r="AB1" s="38"/>
    </row>
    <row customHeight="1" ht="15.0" r="2">
      <c r="A2" s="33"/>
      <c r="B2" s="33"/>
      <c r="C2" s="39"/>
      <c r="I2" s="40"/>
      <c r="J2" s="33"/>
      <c r="K2" s="33"/>
      <c r="L2" s="33"/>
      <c r="M2" s="39"/>
      <c r="S2" s="40"/>
      <c r="T2" s="33"/>
      <c r="U2" s="38"/>
      <c r="V2" s="38"/>
      <c r="W2" s="38"/>
      <c r="X2" s="38"/>
      <c r="Y2" s="38"/>
      <c r="Z2" s="38"/>
      <c r="AA2" s="38"/>
      <c r="AB2" s="38"/>
    </row>
    <row customHeight="1" ht="15.0" r="3">
      <c r="A3" s="33"/>
      <c r="B3" s="33"/>
      <c r="C3" s="41"/>
      <c r="D3" s="42"/>
      <c r="E3" s="42"/>
      <c r="F3" s="42"/>
      <c r="G3" s="42"/>
      <c r="H3" s="42"/>
      <c r="I3" s="43"/>
      <c r="J3" s="33"/>
      <c r="K3" s="33"/>
      <c r="L3" s="33"/>
      <c r="M3" s="41"/>
      <c r="N3" s="42"/>
      <c r="O3" s="42"/>
      <c r="P3" s="42"/>
      <c r="Q3" s="42"/>
      <c r="R3" s="42"/>
      <c r="S3" s="43"/>
      <c r="T3" s="33"/>
      <c r="U3" s="38"/>
      <c r="V3" s="38"/>
      <c r="W3" s="38"/>
      <c r="X3" s="38"/>
      <c r="Y3" s="38"/>
      <c r="Z3" s="38"/>
      <c r="AA3" s="38"/>
      <c r="AB3" s="38"/>
    </row>
    <row r="4">
      <c r="A4" s="33"/>
      <c r="B4" s="33"/>
      <c r="C4" s="33"/>
      <c r="D4" s="33"/>
      <c r="E4" s="33"/>
      <c r="F4" s="33"/>
      <c r="G4" s="33"/>
      <c r="H4" s="33"/>
      <c r="I4" s="33"/>
      <c r="J4" s="33"/>
      <c r="K4" s="33"/>
      <c r="L4" s="33"/>
      <c r="M4" s="33"/>
      <c r="N4" s="33"/>
      <c r="O4" s="33"/>
      <c r="P4" s="33"/>
      <c r="Q4" s="33"/>
      <c r="R4" s="33"/>
      <c r="S4" s="33"/>
      <c r="T4" s="33"/>
      <c r="U4" s="38"/>
      <c r="V4" s="38"/>
      <c r="W4" s="38"/>
      <c r="X4" s="38"/>
      <c r="Y4" s="38"/>
      <c r="Z4" s="38"/>
      <c r="AA4" s="38"/>
      <c r="AB4" s="38"/>
    </row>
    <row r="5">
      <c r="A5" s="44" t="s">
        <v>48</v>
      </c>
      <c r="B5" s="45"/>
      <c r="C5" s="45"/>
      <c r="D5" s="45"/>
      <c r="E5" s="45"/>
      <c r="F5" s="45"/>
      <c r="G5" s="45"/>
      <c r="H5" s="45"/>
      <c r="I5" s="45"/>
      <c r="J5" s="45"/>
      <c r="K5" s="44" t="s">
        <v>49</v>
      </c>
      <c r="L5" s="45"/>
      <c r="M5" s="45"/>
      <c r="N5" s="45"/>
      <c r="O5" s="45"/>
      <c r="P5" s="46" t="s">
        <v>50</v>
      </c>
      <c r="Q5" s="45"/>
      <c r="R5" s="45"/>
      <c r="S5" s="45"/>
      <c r="T5" s="47"/>
      <c r="U5" s="38"/>
      <c r="V5" s="38"/>
      <c r="W5" s="38"/>
      <c r="X5" s="38"/>
      <c r="Y5" s="38"/>
      <c r="Z5" s="38"/>
      <c r="AA5" s="38"/>
      <c r="AB5" s="38"/>
    </row>
    <row r="6">
      <c r="A6" s="44"/>
      <c r="B6" s="45"/>
      <c r="C6" s="45"/>
      <c r="D6" s="45"/>
      <c r="E6" s="45"/>
      <c r="F6" s="45"/>
      <c r="G6" s="45"/>
      <c r="H6" s="45"/>
      <c r="I6" s="48"/>
      <c r="J6" s="36"/>
      <c r="K6" s="44"/>
      <c r="L6" s="38"/>
      <c r="M6" s="128" t="s">
        <v>98</v>
      </c>
      <c r="N6" s="129">
        <v>1.0</v>
      </c>
      <c r="O6" s="36"/>
      <c r="P6" s="51"/>
      <c r="Q6" s="52"/>
      <c r="R6" s="53"/>
      <c r="S6" s="54" t="s">
        <v>85</v>
      </c>
      <c r="T6" s="55"/>
      <c r="U6" s="38"/>
      <c r="V6" s="38"/>
      <c r="W6" s="38"/>
      <c r="X6" s="38"/>
      <c r="Y6" s="38"/>
      <c r="Z6" s="38"/>
      <c r="AA6" s="38"/>
      <c r="AB6" s="38"/>
    </row>
    <row r="7">
      <c r="A7" s="45"/>
      <c r="B7" s="45"/>
      <c r="C7" s="45"/>
      <c r="D7" s="45"/>
      <c r="E7" s="45"/>
      <c r="F7" s="45"/>
      <c r="G7" s="45"/>
      <c r="H7" s="56"/>
      <c r="I7" s="39"/>
      <c r="J7" s="40"/>
      <c r="K7" s="45"/>
      <c r="L7" s="45"/>
      <c r="M7" s="57"/>
      <c r="N7" s="41"/>
      <c r="O7" s="43"/>
      <c r="P7" s="58" t="s">
        <v>53</v>
      </c>
      <c r="Q7" s="59" t="s">
        <v>54</v>
      </c>
      <c r="R7" s="59" t="s">
        <v>55</v>
      </c>
      <c r="S7" s="59" t="s">
        <v>56</v>
      </c>
      <c r="T7" s="60" t="s">
        <v>57</v>
      </c>
      <c r="U7" s="38"/>
      <c r="V7" s="38"/>
      <c r="W7" s="38"/>
      <c r="X7" s="38"/>
      <c r="Y7" s="38"/>
      <c r="Z7" s="38"/>
      <c r="AA7" s="38"/>
      <c r="AB7" s="38"/>
    </row>
    <row r="8">
      <c r="A8" s="45"/>
      <c r="B8" s="61" t="s">
        <v>58</v>
      </c>
      <c r="C8" s="130" t="s">
        <v>99</v>
      </c>
      <c r="D8" s="63"/>
      <c r="E8" s="63"/>
      <c r="F8" s="63"/>
      <c r="G8" s="63"/>
      <c r="H8" s="64"/>
      <c r="I8" s="39"/>
      <c r="J8" s="40"/>
      <c r="K8" s="45"/>
      <c r="L8" s="56"/>
      <c r="M8" s="56"/>
      <c r="N8" s="56"/>
      <c r="O8" s="56"/>
      <c r="P8" s="65"/>
      <c r="Q8" s="45"/>
      <c r="R8" s="45"/>
      <c r="S8" s="45"/>
      <c r="T8" s="47"/>
      <c r="U8" s="38"/>
      <c r="V8" s="38"/>
      <c r="W8" s="38"/>
      <c r="X8" s="38"/>
      <c r="Y8" s="38"/>
      <c r="Z8" s="38"/>
      <c r="AA8" s="38"/>
      <c r="AB8" s="38"/>
    </row>
    <row r="9">
      <c r="A9" s="45"/>
      <c r="B9" s="66"/>
      <c r="C9" s="39"/>
      <c r="H9" s="67"/>
      <c r="I9" s="39"/>
      <c r="J9" s="40"/>
      <c r="K9" s="68"/>
      <c r="L9" s="69" t="s">
        <v>59</v>
      </c>
      <c r="M9" s="45"/>
      <c r="N9" s="45"/>
      <c r="O9" s="45"/>
      <c r="P9" s="131" t="s">
        <v>100</v>
      </c>
      <c r="T9" s="67"/>
      <c r="U9" s="38"/>
      <c r="V9" s="38"/>
      <c r="W9" s="38"/>
      <c r="X9" s="38"/>
      <c r="Y9" s="38"/>
      <c r="Z9" s="38"/>
      <c r="AA9" s="38"/>
      <c r="AB9" s="38"/>
    </row>
    <row r="10">
      <c r="A10" s="45"/>
      <c r="B10" s="66"/>
      <c r="C10" s="39"/>
      <c r="H10" s="67"/>
      <c r="I10" s="39"/>
      <c r="J10" s="40"/>
      <c r="K10" s="68"/>
      <c r="L10" s="71" t="s">
        <v>61</v>
      </c>
      <c r="M10" s="71" t="s">
        <v>62</v>
      </c>
      <c r="N10" s="72" t="s">
        <v>63</v>
      </c>
      <c r="O10" s="18"/>
      <c r="P10" s="73"/>
      <c r="T10" s="67"/>
      <c r="U10" s="38"/>
      <c r="V10" s="38"/>
      <c r="W10" s="38"/>
      <c r="X10" s="38"/>
      <c r="Y10" s="38"/>
      <c r="Z10" s="38"/>
      <c r="AA10" s="38"/>
      <c r="AB10" s="38"/>
    </row>
    <row customHeight="1" ht="30.0" r="11">
      <c r="A11" s="45"/>
      <c r="B11" s="74"/>
      <c r="C11" s="75"/>
      <c r="D11" s="76"/>
      <c r="E11" s="76"/>
      <c r="F11" s="76"/>
      <c r="G11" s="76"/>
      <c r="H11" s="77"/>
      <c r="I11" s="41"/>
      <c r="J11" s="43"/>
      <c r="K11" s="68"/>
      <c r="L11" s="78" t="s">
        <v>101</v>
      </c>
      <c r="M11" s="78" t="s">
        <v>102</v>
      </c>
      <c r="N11" s="79" t="s">
        <v>103</v>
      </c>
      <c r="O11" s="36"/>
      <c r="P11" s="73"/>
      <c r="T11" s="67"/>
      <c r="U11" s="38"/>
      <c r="V11" s="38"/>
      <c r="W11" s="38"/>
      <c r="X11" s="38"/>
      <c r="Y11" s="38"/>
      <c r="Z11" s="38"/>
      <c r="AA11" s="38"/>
      <c r="AB11" s="38"/>
    </row>
    <row r="12">
      <c r="A12" s="45"/>
      <c r="B12" s="80" t="s">
        <v>64</v>
      </c>
      <c r="C12" s="81" t="s">
        <v>104</v>
      </c>
      <c r="D12" s="63"/>
      <c r="E12" s="63"/>
      <c r="F12" s="63"/>
      <c r="G12" s="63"/>
      <c r="H12" s="64"/>
      <c r="I12" s="82" t="s">
        <v>65</v>
      </c>
      <c r="J12" s="83"/>
      <c r="K12" s="68"/>
      <c r="L12" s="84"/>
      <c r="M12" s="84"/>
      <c r="N12" s="73"/>
      <c r="O12" s="40"/>
      <c r="P12" s="73"/>
      <c r="T12" s="67"/>
      <c r="U12" s="38"/>
      <c r="V12" s="38"/>
      <c r="W12" s="38"/>
      <c r="X12" s="38"/>
      <c r="Y12" s="38"/>
      <c r="Z12" s="38"/>
      <c r="AA12" s="38"/>
      <c r="AB12" s="38"/>
    </row>
    <row r="13">
      <c r="A13" s="45"/>
      <c r="B13" s="85"/>
      <c r="C13" s="39"/>
      <c r="H13" s="67"/>
      <c r="I13" s="86" t="s">
        <v>105</v>
      </c>
      <c r="J13" s="87"/>
      <c r="K13" s="68"/>
      <c r="L13" s="84"/>
      <c r="M13" s="84"/>
      <c r="N13" s="73"/>
      <c r="O13" s="40"/>
      <c r="P13" s="73"/>
      <c r="T13" s="67"/>
      <c r="U13" s="38"/>
      <c r="V13" s="38"/>
      <c r="W13" s="38"/>
      <c r="X13" s="38"/>
      <c r="Y13" s="38"/>
      <c r="Z13" s="38"/>
      <c r="AA13" s="38"/>
      <c r="AB13" s="38"/>
    </row>
    <row customHeight="1" ht="30.0" r="14">
      <c r="A14" s="45"/>
      <c r="B14" s="85"/>
      <c r="C14" s="39"/>
      <c r="H14" s="67"/>
      <c r="I14" s="73"/>
      <c r="J14" s="67"/>
      <c r="K14" s="68"/>
      <c r="L14" s="88"/>
      <c r="M14" s="88"/>
      <c r="N14" s="89"/>
      <c r="O14" s="90"/>
      <c r="P14" s="89"/>
      <c r="Q14" s="76"/>
      <c r="R14" s="76"/>
      <c r="S14" s="76"/>
      <c r="T14" s="77"/>
      <c r="U14" s="38"/>
      <c r="V14" s="38"/>
      <c r="W14" s="38"/>
      <c r="X14" s="38"/>
      <c r="Y14" s="38"/>
      <c r="Z14" s="38"/>
      <c r="AA14" s="38"/>
      <c r="AB14" s="38"/>
    </row>
    <row r="15">
      <c r="A15" s="45"/>
      <c r="B15" s="91"/>
      <c r="C15" s="75"/>
      <c r="D15" s="76"/>
      <c r="E15" s="76"/>
      <c r="F15" s="76"/>
      <c r="G15" s="76"/>
      <c r="H15" s="77"/>
      <c r="I15" s="73"/>
      <c r="J15" s="67"/>
      <c r="K15" s="45"/>
      <c r="L15" s="92" t="s">
        <v>67</v>
      </c>
      <c r="M15" s="93"/>
      <c r="N15" s="93"/>
      <c r="O15" s="94"/>
      <c r="P15" s="92" t="s">
        <v>68</v>
      </c>
      <c r="Q15" s="93"/>
      <c r="R15" s="93"/>
      <c r="S15" s="93"/>
      <c r="T15" s="94"/>
      <c r="U15" s="38"/>
      <c r="V15" s="38"/>
      <c r="W15" s="38"/>
      <c r="X15" s="38"/>
      <c r="Y15" s="38"/>
      <c r="Z15" s="38"/>
      <c r="AA15" s="38"/>
      <c r="AB15" s="38"/>
    </row>
    <row r="16">
      <c r="A16" s="45"/>
      <c r="B16" s="80" t="s">
        <v>69</v>
      </c>
      <c r="C16" s="81" t="s">
        <v>106</v>
      </c>
      <c r="D16" s="63"/>
      <c r="E16" s="63"/>
      <c r="F16" s="63"/>
      <c r="G16" s="63"/>
      <c r="H16" s="64"/>
      <c r="I16" s="73"/>
      <c r="J16" s="67"/>
      <c r="K16" s="45"/>
      <c r="L16" s="79" t="s">
        <v>107</v>
      </c>
      <c r="M16" s="35"/>
      <c r="N16" s="35"/>
      <c r="O16" s="87"/>
      <c r="P16" s="79" t="s">
        <v>108</v>
      </c>
      <c r="Q16" s="35"/>
      <c r="R16" s="35"/>
      <c r="S16" s="35"/>
      <c r="T16" s="87"/>
      <c r="U16" s="38"/>
      <c r="V16" s="38"/>
      <c r="W16" s="38"/>
      <c r="X16" s="38"/>
      <c r="Y16" s="38"/>
      <c r="Z16" s="38"/>
      <c r="AA16" s="38"/>
      <c r="AB16" s="38"/>
    </row>
    <row r="17">
      <c r="A17" s="45"/>
      <c r="B17" s="85"/>
      <c r="C17" s="39"/>
      <c r="H17" s="67"/>
      <c r="I17" s="73"/>
      <c r="J17" s="67"/>
      <c r="K17" s="45"/>
      <c r="L17" s="73"/>
      <c r="O17" s="67"/>
      <c r="P17" s="73"/>
      <c r="T17" s="67"/>
      <c r="U17" s="38"/>
      <c r="V17" s="38"/>
      <c r="W17" s="38"/>
      <c r="X17" s="38"/>
      <c r="Y17" s="38"/>
      <c r="Z17" s="38"/>
      <c r="AA17" s="38"/>
      <c r="AB17" s="38"/>
    </row>
    <row r="18">
      <c r="A18" s="45"/>
      <c r="B18" s="85"/>
      <c r="C18" s="39"/>
      <c r="H18" s="67"/>
      <c r="I18" s="73"/>
      <c r="J18" s="67"/>
      <c r="K18" s="45"/>
      <c r="L18" s="73"/>
      <c r="O18" s="67"/>
      <c r="P18" s="73"/>
      <c r="T18" s="67"/>
      <c r="U18" s="38"/>
      <c r="V18" s="38"/>
      <c r="W18" s="38"/>
      <c r="X18" s="38"/>
      <c r="Y18" s="38"/>
      <c r="Z18" s="38"/>
      <c r="AA18" s="38"/>
      <c r="AB18" s="38"/>
    </row>
    <row r="19">
      <c r="A19" s="45"/>
      <c r="B19" s="85"/>
      <c r="C19" s="39"/>
      <c r="H19" s="67"/>
      <c r="I19" s="73"/>
      <c r="J19" s="67"/>
      <c r="K19" s="45"/>
      <c r="L19" s="73"/>
      <c r="O19" s="67"/>
      <c r="P19" s="73"/>
      <c r="T19" s="67"/>
      <c r="U19" s="38"/>
      <c r="V19" s="38"/>
      <c r="W19" s="38"/>
      <c r="X19" s="38"/>
      <c r="Y19" s="38"/>
      <c r="Z19" s="38"/>
      <c r="AA19" s="38"/>
      <c r="AB19" s="38"/>
    </row>
    <row customHeight="1" ht="30.0" r="20">
      <c r="A20" s="45"/>
      <c r="B20" s="91"/>
      <c r="C20" s="75"/>
      <c r="D20" s="76"/>
      <c r="E20" s="76"/>
      <c r="F20" s="76"/>
      <c r="G20" s="76"/>
      <c r="H20" s="77"/>
      <c r="I20" s="73"/>
      <c r="J20" s="67"/>
      <c r="K20" s="45"/>
      <c r="L20" s="73"/>
      <c r="O20" s="67"/>
      <c r="P20" s="73"/>
      <c r="T20" s="67"/>
      <c r="U20" s="38"/>
      <c r="V20" s="38"/>
      <c r="W20" s="38"/>
      <c r="X20" s="38"/>
      <c r="Y20" s="38"/>
      <c r="Z20" s="38"/>
      <c r="AA20" s="38"/>
      <c r="AB20" s="38"/>
    </row>
    <row customHeight="1" ht="15.75" r="21">
      <c r="A21" s="45"/>
      <c r="B21" s="95" t="s">
        <v>70</v>
      </c>
      <c r="C21" s="96"/>
      <c r="D21" s="96"/>
      <c r="E21" s="96"/>
      <c r="F21" s="97"/>
      <c r="G21" s="98"/>
      <c r="H21" s="99"/>
      <c r="I21" s="73"/>
      <c r="J21" s="67"/>
      <c r="K21" s="45"/>
      <c r="L21" s="73"/>
      <c r="O21" s="67"/>
      <c r="P21" s="73"/>
      <c r="T21" s="67"/>
      <c r="U21" s="38"/>
      <c r="V21" s="38"/>
      <c r="W21" s="38"/>
      <c r="X21" s="38"/>
      <c r="Y21" s="38"/>
      <c r="Z21" s="38"/>
      <c r="AA21" s="38"/>
      <c r="AB21" s="38"/>
    </row>
    <row customHeight="1" ht="15.75" r="22">
      <c r="A22" s="45"/>
      <c r="B22" s="100" t="s">
        <v>71</v>
      </c>
      <c r="C22" s="101" t="s">
        <v>109</v>
      </c>
      <c r="D22" s="8"/>
      <c r="E22" s="8"/>
      <c r="F22" s="8"/>
      <c r="G22" s="8"/>
      <c r="H22" s="102"/>
      <c r="I22" s="73"/>
      <c r="J22" s="67"/>
      <c r="K22" s="45"/>
      <c r="L22" s="73"/>
      <c r="O22" s="67"/>
      <c r="P22" s="73"/>
      <c r="T22" s="67"/>
      <c r="U22" s="38"/>
      <c r="V22" s="38"/>
      <c r="W22" s="38"/>
      <c r="X22" s="38"/>
      <c r="Y22" s="38"/>
      <c r="Z22" s="38"/>
      <c r="AA22" s="38"/>
      <c r="AB22" s="38"/>
    </row>
    <row customHeight="1" ht="15.75" r="23">
      <c r="A23" s="45"/>
      <c r="B23" s="103"/>
      <c r="C23" s="35"/>
      <c r="D23" s="35"/>
      <c r="E23" s="36"/>
      <c r="F23" s="104" t="s">
        <v>73</v>
      </c>
      <c r="G23" s="8"/>
      <c r="H23" s="102"/>
      <c r="I23" s="73"/>
      <c r="J23" s="67"/>
      <c r="K23" s="45"/>
      <c r="L23" s="73"/>
      <c r="O23" s="67"/>
      <c r="P23" s="73"/>
      <c r="T23" s="67"/>
      <c r="U23" s="38"/>
      <c r="V23" s="38"/>
      <c r="W23" s="38"/>
      <c r="X23" s="38"/>
      <c r="Y23" s="38"/>
      <c r="Z23" s="38"/>
      <c r="AA23" s="38"/>
      <c r="AB23" s="38"/>
    </row>
    <row customHeight="1" ht="30.0" r="24">
      <c r="A24" s="45"/>
      <c r="B24" s="73"/>
      <c r="E24" s="40"/>
      <c r="F24" s="105" t="s">
        <v>110</v>
      </c>
      <c r="G24" s="35"/>
      <c r="H24" s="87"/>
      <c r="I24" s="73"/>
      <c r="J24" s="67"/>
      <c r="K24" s="45"/>
      <c r="L24" s="73"/>
      <c r="O24" s="67"/>
      <c r="P24" s="73"/>
      <c r="T24" s="67"/>
      <c r="U24" s="38"/>
      <c r="V24" s="38"/>
      <c r="W24" s="38"/>
      <c r="X24" s="38"/>
      <c r="Y24" s="38"/>
      <c r="Z24" s="38"/>
      <c r="AA24" s="38"/>
      <c r="AB24" s="38"/>
    </row>
    <row customHeight="1" ht="15.75" r="25">
      <c r="A25" s="45"/>
      <c r="B25" s="73"/>
      <c r="E25" s="40"/>
      <c r="F25" s="39"/>
      <c r="H25" s="67"/>
      <c r="I25" s="73"/>
      <c r="J25" s="67"/>
      <c r="K25" s="45"/>
      <c r="L25" s="73"/>
      <c r="O25" s="67"/>
      <c r="P25" s="73"/>
      <c r="T25" s="67"/>
      <c r="U25" s="38"/>
      <c r="V25" s="38"/>
      <c r="W25" s="38"/>
      <c r="X25" s="38"/>
      <c r="Y25" s="38"/>
      <c r="Z25" s="38"/>
      <c r="AA25" s="38"/>
      <c r="AB25" s="38"/>
    </row>
    <row customHeight="1" ht="15.75" r="26">
      <c r="A26" s="45"/>
      <c r="B26" s="73"/>
      <c r="E26" s="40"/>
      <c r="F26" s="39"/>
      <c r="H26" s="67"/>
      <c r="I26" s="73"/>
      <c r="J26" s="67"/>
      <c r="K26" s="45"/>
      <c r="L26" s="73"/>
      <c r="O26" s="67"/>
      <c r="P26" s="73"/>
      <c r="T26" s="67"/>
      <c r="U26" s="38"/>
      <c r="V26" s="38"/>
      <c r="W26" s="38"/>
      <c r="X26" s="38"/>
      <c r="Y26" s="38"/>
      <c r="Z26" s="38"/>
      <c r="AA26" s="38"/>
      <c r="AB26" s="38"/>
    </row>
    <row customHeight="1" ht="15.75" r="27">
      <c r="A27" s="45"/>
      <c r="B27" s="73"/>
      <c r="E27" s="40"/>
      <c r="F27" s="39"/>
      <c r="H27" s="67"/>
      <c r="I27" s="73"/>
      <c r="J27" s="67"/>
      <c r="K27" s="45"/>
      <c r="L27" s="89"/>
      <c r="M27" s="76"/>
      <c r="N27" s="76"/>
      <c r="O27" s="77"/>
      <c r="P27" s="89"/>
      <c r="Q27" s="76"/>
      <c r="R27" s="76"/>
      <c r="S27" s="76"/>
      <c r="T27" s="77"/>
      <c r="U27" s="38"/>
      <c r="V27" s="38"/>
      <c r="W27" s="38"/>
      <c r="X27" s="38"/>
      <c r="Y27" s="38"/>
      <c r="Z27" s="38"/>
      <c r="AA27" s="38"/>
      <c r="AB27" s="38"/>
    </row>
    <row customHeight="1" ht="15.75" r="28">
      <c r="A28" s="45"/>
      <c r="B28" s="73"/>
      <c r="E28" s="40"/>
      <c r="F28" s="39"/>
      <c r="H28" s="67"/>
      <c r="I28" s="73"/>
      <c r="J28" s="67"/>
      <c r="K28" s="45"/>
      <c r="L28" s="92" t="s">
        <v>74</v>
      </c>
      <c r="M28" s="93"/>
      <c r="N28" s="93"/>
      <c r="O28" s="94"/>
      <c r="P28" s="92" t="s">
        <v>75</v>
      </c>
      <c r="Q28" s="93"/>
      <c r="R28" s="93"/>
      <c r="S28" s="93"/>
      <c r="T28" s="94"/>
      <c r="U28" s="38"/>
      <c r="V28" s="38"/>
      <c r="W28" s="38"/>
      <c r="X28" s="38"/>
      <c r="Y28" s="38"/>
      <c r="Z28" s="38"/>
      <c r="AA28" s="38"/>
      <c r="AB28" s="38"/>
    </row>
    <row customHeight="1" ht="15.75" r="29">
      <c r="A29" s="45"/>
      <c r="B29" s="73"/>
      <c r="E29" s="40"/>
      <c r="F29" s="39"/>
      <c r="H29" s="67"/>
      <c r="I29" s="89"/>
      <c r="J29" s="77"/>
      <c r="K29" s="45"/>
      <c r="L29" s="65"/>
      <c r="M29" s="106" t="s">
        <v>111</v>
      </c>
      <c r="N29" s="35"/>
      <c r="O29" s="87"/>
      <c r="P29" s="171" t="str">
        <f>=HYPERLINK("https://openobs.mnhn.fr/", "SINP national")</f>
      </c>
      <c r="Q29" s="8"/>
      <c r="R29" s="18"/>
      <c r="S29" s="132" t="inlineStr">
        <is>
          <t/>
        </is>
      </c>
      <c r="T29" s="102"/>
      <c r="U29" s="38"/>
      <c r="V29" s="38"/>
      <c r="W29" s="38"/>
      <c r="X29" s="38"/>
      <c r="Y29" s="38"/>
      <c r="Z29" s="38"/>
      <c r="AA29" s="38"/>
      <c r="AB29" s="38"/>
    </row>
    <row customHeight="1" ht="15.0" r="30">
      <c r="A30" s="45"/>
      <c r="B30" s="73"/>
      <c r="E30" s="40"/>
      <c r="F30" s="39"/>
      <c r="H30" s="67"/>
      <c r="I30" s="109" t="s">
        <v>78</v>
      </c>
      <c r="J30" s="99"/>
      <c r="K30" s="45"/>
      <c r="L30" s="65"/>
      <c r="M30" s="39"/>
      <c r="O30" s="67"/>
      <c r="P30" s="171" t="str">
        <f>=HYPERLINK("https://geonature.arb-idf.fr/geonature/%23/synthese", "Géonat'IdF (CA: Etude Chat forestier) ")</f>
      </c>
      <c r="Q30" s="8"/>
      <c r="R30" s="18"/>
      <c r="S30" s="132" t="inlineStr">
        <is>
          <t/>
        </is>
      </c>
      <c r="T30" s="102"/>
      <c r="U30" s="38"/>
      <c r="V30" s="38"/>
      <c r="W30" s="38"/>
      <c r="X30" s="38"/>
      <c r="Y30" s="38"/>
      <c r="Z30" s="38"/>
      <c r="AA30" s="38"/>
      <c r="AB30" s="38"/>
    </row>
    <row customHeight="1" ht="15.75" r="31">
      <c r="A31" s="45"/>
      <c r="B31" s="73"/>
      <c r="E31" s="40"/>
      <c r="F31" s="39"/>
      <c r="H31" s="67"/>
      <c r="I31" s="86" t="s">
        <v>116</v>
      </c>
      <c r="J31" s="87"/>
      <c r="K31" s="45"/>
      <c r="L31" s="65"/>
      <c r="M31" s="39"/>
      <c r="O31" s="67"/>
      <c r="P31" s="107"/>
      <c r="Q31" s="8"/>
      <c r="R31" s="18"/>
      <c r="S31" s="108"/>
      <c r="T31" s="102"/>
      <c r="U31" s="38"/>
      <c r="V31" s="38"/>
      <c r="W31" s="38"/>
      <c r="X31" s="38"/>
      <c r="Y31" s="38"/>
      <c r="Z31" s="38"/>
      <c r="AA31" s="38"/>
      <c r="AB31" s="38"/>
    </row>
    <row customHeight="1" ht="15.75" r="32">
      <c r="A32" s="45"/>
      <c r="B32" s="73"/>
      <c r="E32" s="40"/>
      <c r="F32" s="39"/>
      <c r="H32" s="67"/>
      <c r="I32" s="73"/>
      <c r="J32" s="67"/>
      <c r="K32" s="45"/>
      <c r="L32" s="65"/>
      <c r="M32" s="39"/>
      <c r="O32" s="67"/>
      <c r="P32" s="107"/>
      <c r="Q32" s="8"/>
      <c r="R32" s="18"/>
      <c r="S32" s="108"/>
      <c r="T32" s="102"/>
      <c r="U32" s="38"/>
      <c r="V32" s="38"/>
      <c r="W32" s="38"/>
      <c r="X32" s="38"/>
      <c r="Y32" s="38"/>
      <c r="Z32" s="38"/>
      <c r="AA32" s="38"/>
      <c r="AB32" s="38"/>
    </row>
    <row customHeight="1" ht="15.75" r="33">
      <c r="A33" s="45"/>
      <c r="B33" s="73"/>
      <c r="E33" s="40"/>
      <c r="F33" s="39"/>
      <c r="H33" s="67"/>
      <c r="I33" s="73"/>
      <c r="J33" s="67"/>
      <c r="K33" s="45"/>
      <c r="L33" s="65"/>
      <c r="M33" s="39"/>
      <c r="O33" s="67"/>
      <c r="P33" s="107"/>
      <c r="Q33" s="8"/>
      <c r="R33" s="18"/>
      <c r="S33" s="108"/>
      <c r="T33" s="102"/>
      <c r="U33" s="38"/>
      <c r="V33" s="38"/>
      <c r="W33" s="38"/>
      <c r="X33" s="38"/>
      <c r="Y33" s="38"/>
      <c r="Z33" s="38"/>
      <c r="AA33" s="38"/>
      <c r="AB33" s="38"/>
    </row>
    <row customHeight="1" ht="15.75" r="34">
      <c r="A34" s="45"/>
      <c r="B34" s="73"/>
      <c r="E34" s="40"/>
      <c r="F34" s="39"/>
      <c r="H34" s="67"/>
      <c r="I34" s="73"/>
      <c r="J34" s="67"/>
      <c r="K34" s="45"/>
      <c r="L34" s="65"/>
      <c r="M34" s="39"/>
      <c r="O34" s="67"/>
      <c r="P34" s="107"/>
      <c r="Q34" s="8"/>
      <c r="R34" s="18"/>
      <c r="S34" s="108"/>
      <c r="T34" s="102"/>
      <c r="U34" s="38"/>
      <c r="V34" s="38"/>
      <c r="W34" s="38"/>
      <c r="X34" s="38"/>
      <c r="Y34" s="38"/>
      <c r="Z34" s="38"/>
      <c r="AA34" s="38"/>
      <c r="AB34" s="38"/>
    </row>
    <row customHeight="1" ht="15.75" r="35">
      <c r="A35" s="45"/>
      <c r="B35" s="89"/>
      <c r="C35" s="76"/>
      <c r="D35" s="76"/>
      <c r="E35" s="90"/>
      <c r="F35" s="75"/>
      <c r="G35" s="76"/>
      <c r="H35" s="77"/>
      <c r="I35" s="73"/>
      <c r="J35" s="67"/>
      <c r="K35" s="45"/>
      <c r="L35" s="65"/>
      <c r="M35" s="39"/>
      <c r="O35" s="67"/>
      <c r="P35" s="107"/>
      <c r="Q35" s="8"/>
      <c r="R35" s="18"/>
      <c r="S35" s="108"/>
      <c r="T35" s="102"/>
      <c r="U35" s="38"/>
      <c r="V35" s="38"/>
      <c r="W35" s="38"/>
      <c r="X35" s="38"/>
      <c r="Y35" s="38"/>
      <c r="Z35" s="38"/>
      <c r="AA35" s="38"/>
      <c r="AB35" s="38"/>
    </row>
    <row customHeight="1" ht="15.75" r="36">
      <c r="A36" s="45"/>
      <c r="B36" s="95" t="s">
        <v>79</v>
      </c>
      <c r="C36" s="96"/>
      <c r="D36" s="96"/>
      <c r="E36" s="97"/>
      <c r="F36" s="110"/>
      <c r="G36" s="110"/>
      <c r="H36" s="110"/>
      <c r="I36" s="73"/>
      <c r="J36" s="67"/>
      <c r="K36" s="45"/>
      <c r="L36" s="65"/>
      <c r="M36" s="39"/>
      <c r="O36" s="67"/>
      <c r="P36" s="107"/>
      <c r="Q36" s="8"/>
      <c r="R36" s="18"/>
      <c r="S36" s="108"/>
      <c r="T36" s="102"/>
      <c r="U36" s="38"/>
      <c r="V36" s="38"/>
      <c r="W36" s="38"/>
      <c r="X36" s="38"/>
      <c r="Y36" s="38"/>
      <c r="Z36" s="38"/>
      <c r="AA36" s="38"/>
      <c r="AB36" s="38"/>
    </row>
    <row customHeight="1" ht="15.75" r="37">
      <c r="A37" s="45"/>
      <c r="B37" s="85"/>
      <c r="C37" s="111" t="s">
        <v>80</v>
      </c>
      <c r="D37" s="111" t="s">
        <v>81</v>
      </c>
      <c r="E37" s="111" t="s">
        <v>82</v>
      </c>
      <c r="F37" s="111" t="s">
        <v>83</v>
      </c>
      <c r="G37" s="111" t="s">
        <v>82</v>
      </c>
      <c r="H37" s="111" t="s">
        <v>80</v>
      </c>
      <c r="I37" s="73"/>
      <c r="J37" s="67"/>
      <c r="K37" s="45"/>
      <c r="L37" s="65"/>
      <c r="M37" s="39"/>
      <c r="O37" s="67"/>
      <c r="P37" s="107"/>
      <c r="Q37" s="8"/>
      <c r="R37" s="18"/>
      <c r="S37" s="108"/>
      <c r="T37" s="102"/>
      <c r="U37" s="38"/>
      <c r="V37" s="38"/>
      <c r="W37" s="38"/>
      <c r="X37" s="38"/>
      <c r="Y37" s="38"/>
      <c r="Z37" s="38"/>
      <c r="AA37" s="38"/>
      <c r="AB37" s="38"/>
    </row>
    <row customHeight="1" ht="12.75" r="38">
      <c r="A38" s="45"/>
      <c r="B38" s="112"/>
      <c r="C38" s="113" t="s">
        <v>85</v>
      </c>
      <c r="D38" s="113" t="s">
        <v>85</v>
      </c>
      <c r="E38" s="113" t="s">
        <v>85</v>
      </c>
      <c r="F38" s="113"/>
      <c r="G38" s="113"/>
      <c r="H38" s="113"/>
      <c r="I38" s="73"/>
      <c r="J38" s="67"/>
      <c r="K38" s="45"/>
      <c r="L38" s="65"/>
      <c r="M38" s="39"/>
      <c r="O38" s="67"/>
      <c r="P38" s="107"/>
      <c r="Q38" s="8"/>
      <c r="R38" s="18"/>
      <c r="S38" s="108"/>
      <c r="T38" s="102"/>
      <c r="U38" s="38"/>
      <c r="V38" s="38"/>
      <c r="W38" s="38"/>
      <c r="X38" s="38"/>
      <c r="Y38" s="38"/>
      <c r="Z38" s="38"/>
      <c r="AA38" s="38"/>
      <c r="AB38" s="38"/>
    </row>
    <row customHeight="1" ht="12.75" r="39">
      <c r="A39" s="45"/>
      <c r="B39" s="112"/>
      <c r="C39" s="114"/>
      <c r="D39" s="114"/>
      <c r="E39" s="114"/>
      <c r="F39" s="114"/>
      <c r="G39" s="114"/>
      <c r="H39" s="114"/>
      <c r="I39" s="73"/>
      <c r="J39" s="67"/>
      <c r="K39" s="45"/>
      <c r="L39" s="65"/>
      <c r="M39" s="39"/>
      <c r="O39" s="67"/>
      <c r="P39" s="107"/>
      <c r="Q39" s="8"/>
      <c r="R39" s="18"/>
      <c r="S39" s="108"/>
      <c r="T39" s="102"/>
      <c r="U39" s="38"/>
      <c r="V39" s="38"/>
      <c r="W39" s="38"/>
      <c r="X39" s="38"/>
      <c r="Y39" s="38"/>
      <c r="Z39" s="38"/>
      <c r="AA39" s="38"/>
      <c r="AB39" s="38"/>
    </row>
    <row customHeight="1" ht="12.75" r="40">
      <c r="A40" s="45"/>
      <c r="B40" s="112"/>
      <c r="C40" s="114"/>
      <c r="D40" s="114"/>
      <c r="E40" s="114"/>
      <c r="F40" s="114"/>
      <c r="G40" s="114"/>
      <c r="H40" s="114"/>
      <c r="I40" s="73"/>
      <c r="J40" s="67"/>
      <c r="K40" s="45"/>
      <c r="L40" s="65"/>
      <c r="M40" s="39"/>
      <c r="O40" s="67"/>
      <c r="P40" s="107"/>
      <c r="Q40" s="8"/>
      <c r="R40" s="18"/>
      <c r="S40" s="108"/>
      <c r="T40" s="102"/>
      <c r="U40" s="38"/>
      <c r="V40" s="38"/>
      <c r="W40" s="38"/>
      <c r="X40" s="38"/>
      <c r="Y40" s="38"/>
      <c r="Z40" s="38"/>
      <c r="AA40" s="38"/>
      <c r="AB40" s="38"/>
    </row>
    <row customHeight="1" ht="15.75" r="41">
      <c r="A41" s="45"/>
      <c r="B41" s="85"/>
      <c r="C41" s="111" t="s">
        <v>80</v>
      </c>
      <c r="D41" s="111" t="s">
        <v>83</v>
      </c>
      <c r="E41" s="111" t="s">
        <v>88</v>
      </c>
      <c r="F41" s="111" t="s">
        <v>89</v>
      </c>
      <c r="G41" s="111" t="s">
        <v>90</v>
      </c>
      <c r="H41" s="111" t="s">
        <v>91</v>
      </c>
      <c r="I41" s="73"/>
      <c r="J41" s="67"/>
      <c r="K41" s="45"/>
      <c r="L41" s="65"/>
      <c r="M41" s="39"/>
      <c r="O41" s="67"/>
      <c r="P41" s="107"/>
      <c r="Q41" s="8"/>
      <c r="R41" s="18"/>
      <c r="S41" s="108"/>
      <c r="T41" s="102"/>
      <c r="U41" s="38"/>
      <c r="V41" s="38"/>
      <c r="W41" s="38"/>
      <c r="X41" s="38"/>
      <c r="Y41" s="38"/>
      <c r="Z41" s="38"/>
      <c r="AA41" s="38"/>
      <c r="AB41" s="38"/>
    </row>
    <row customHeight="1" ht="12.75" r="42">
      <c r="A42" s="45"/>
      <c r="B42" s="112"/>
      <c r="C42" s="113"/>
      <c r="D42" s="113"/>
      <c r="E42" s="113"/>
      <c r="F42" s="113"/>
      <c r="G42" s="113"/>
      <c r="H42" s="113" t="s">
        <v>85</v>
      </c>
      <c r="I42" s="73"/>
      <c r="J42" s="67"/>
      <c r="K42" s="45"/>
      <c r="L42" s="65"/>
      <c r="M42" s="41"/>
      <c r="N42" s="42"/>
      <c r="O42" s="115"/>
      <c r="P42" s="116"/>
      <c r="Q42" s="117"/>
      <c r="R42" s="118"/>
      <c r="S42" s="119"/>
      <c r="T42" s="120"/>
      <c r="U42" s="38"/>
      <c r="V42" s="38"/>
      <c r="W42" s="38"/>
      <c r="X42" s="38"/>
      <c r="Y42" s="38"/>
      <c r="Z42" s="38"/>
      <c r="AA42" s="38"/>
      <c r="AB42" s="38"/>
    </row>
    <row customHeight="1" ht="12.75" r="43">
      <c r="A43" s="45"/>
      <c r="B43" s="112"/>
      <c r="C43" s="113"/>
      <c r="D43" s="113"/>
      <c r="E43" s="113"/>
      <c r="F43" s="113"/>
      <c r="G43" s="113"/>
      <c r="H43" s="113"/>
      <c r="I43" s="73"/>
      <c r="J43" s="67"/>
      <c r="K43" s="45"/>
      <c r="L43" s="92" t="s">
        <v>92</v>
      </c>
      <c r="M43" s="93"/>
      <c r="N43" s="93"/>
      <c r="O43" s="93"/>
      <c r="P43" s="45"/>
      <c r="Q43" s="45"/>
      <c r="R43" s="45"/>
      <c r="S43" s="45"/>
      <c r="T43" s="68"/>
      <c r="U43" s="38"/>
      <c r="V43" s="38"/>
      <c r="W43" s="38"/>
      <c r="X43" s="38"/>
      <c r="Y43" s="38"/>
      <c r="Z43" s="38"/>
      <c r="AA43" s="38"/>
      <c r="AB43" s="38"/>
    </row>
    <row customHeight="1" ht="12.75" r="44">
      <c r="A44" s="45"/>
      <c r="B44" s="112"/>
      <c r="C44" s="114"/>
      <c r="D44" s="114"/>
      <c r="E44" s="114"/>
      <c r="F44" s="114"/>
      <c r="G44" s="114"/>
      <c r="H44" s="114"/>
      <c r="I44" s="73"/>
      <c r="J44" s="67"/>
      <c r="K44" s="45"/>
      <c r="L44" s="79" t="s">
        <v>117</v>
      </c>
      <c r="M44" s="35"/>
      <c r="N44" s="35"/>
      <c r="O44" s="35"/>
      <c r="P44" s="35"/>
      <c r="Q44" s="35"/>
      <c r="R44" s="35"/>
      <c r="S44" s="35"/>
      <c r="T44" s="87"/>
      <c r="U44" s="38"/>
      <c r="V44" s="38"/>
      <c r="W44" s="38"/>
      <c r="X44" s="38"/>
      <c r="Y44" s="38"/>
      <c r="Z44" s="38"/>
      <c r="AA44" s="38"/>
      <c r="AB44" s="38"/>
    </row>
    <row customHeight="1" ht="15.75" r="45">
      <c r="A45" s="45"/>
      <c r="B45" s="121"/>
      <c r="C45" s="35"/>
      <c r="D45" s="35"/>
      <c r="E45" s="35"/>
      <c r="F45" s="35"/>
      <c r="G45" s="35"/>
      <c r="H45" s="87"/>
      <c r="I45" s="73"/>
      <c r="J45" s="67"/>
      <c r="K45" s="45"/>
      <c r="L45" s="73"/>
      <c r="T45" s="67"/>
      <c r="U45" s="38"/>
      <c r="V45" s="38"/>
      <c r="W45" s="38"/>
      <c r="X45" s="38"/>
      <c r="Y45" s="38"/>
      <c r="Z45" s="38"/>
      <c r="AA45" s="38"/>
      <c r="AB45" s="38"/>
    </row>
    <row customHeight="1" ht="15.75" r="46">
      <c r="A46" s="45"/>
      <c r="B46" s="89"/>
      <c r="C46" s="76"/>
      <c r="D46" s="76"/>
      <c r="E46" s="76"/>
      <c r="F46" s="76"/>
      <c r="G46" s="76"/>
      <c r="H46" s="77"/>
      <c r="I46" s="89"/>
      <c r="J46" s="77"/>
      <c r="K46" s="45"/>
      <c r="L46" s="122"/>
      <c r="M46" s="42"/>
      <c r="N46" s="42"/>
      <c r="O46" s="42"/>
      <c r="P46" s="42"/>
      <c r="Q46" s="42"/>
      <c r="R46" s="42"/>
      <c r="S46" s="42"/>
      <c r="T46" s="115"/>
      <c r="U46" s="38"/>
      <c r="V46" s="38"/>
      <c r="W46" s="38"/>
      <c r="X46" s="38"/>
      <c r="Y46" s="38"/>
      <c r="Z46" s="38"/>
      <c r="AA46" s="38"/>
      <c r="AB46" s="38"/>
    </row>
    <row customHeight="1" ht="15.75" r="47">
      <c r="A47" s="123" t="s">
        <v>93</v>
      </c>
      <c r="B47" s="33"/>
      <c r="C47" s="169" t="str">
        <f>=HYPERLINK("https://professionnels.ofb.fr/fr/doc-fiches-especes/chat-forestier-felis-silvestris-silvestris", "Fiche espèce")</f>
      </c>
      <c r="D47" s="96"/>
      <c r="E47" s="96"/>
      <c r="F47" s="97"/>
      <c r="G47" s="133" t="inlineStr">
        <is>
          <t/>
        </is>
      </c>
      <c r="H47" s="96"/>
      <c r="I47" s="96"/>
      <c r="J47" s="97"/>
      <c r="K47" s="125" t="s">
        <v>93</v>
      </c>
      <c r="L47" s="18"/>
      <c r="M47" s="170" t="str">
        <f>=HYPERLINK("https://ged.ofb.fr/share/page/site/etude-chat-forestier-idf/dashboard", "SiteAlfresco de l'étude IdF")</f>
      </c>
      <c r="N47" s="8"/>
      <c r="O47" s="18"/>
      <c r="P47" s="134" t="inlineStr">
        <is>
          <t/>
        </is>
      </c>
      <c r="Q47" s="8"/>
      <c r="R47" s="8"/>
      <c r="S47" s="8"/>
      <c r="T47" s="18"/>
      <c r="U47" s="38"/>
      <c r="V47" s="38"/>
      <c r="W47" s="38"/>
      <c r="X47" s="38"/>
      <c r="Y47" s="38"/>
      <c r="Z47" s="38"/>
      <c r="AA47" s="38"/>
      <c r="AB47" s="38"/>
    </row>
    <row customHeight="1" ht="15.75" r="48">
      <c r="A48" s="33"/>
      <c r="B48" s="33"/>
      <c r="C48" s="170" t="str">
        <f>=HYPERLINK("https://oai-gem.ofb.fr/exl-php/document-affiche/ofb_recherche_oai/OUVRE_DOC/49974?fic=doc00073302.pdf", "Livret de présentation de l'étude IdF")</f>
      </c>
      <c r="D48" s="8"/>
      <c r="E48" s="8"/>
      <c r="F48" s="18"/>
      <c r="G48" s="134" t="inlineStr">
        <is>
          <t/>
        </is>
      </c>
      <c r="H48" s="8"/>
      <c r="I48" s="8"/>
      <c r="J48" s="18"/>
      <c r="K48" s="33"/>
      <c r="L48" s="33"/>
      <c r="M48" s="170" t="str">
        <f>=HYPERLINK("https://ged.ofb.fr/share/s/sY4zG36QS1aDJ34fKNlrhw", "Protocole")</f>
      </c>
      <c r="N48" s="8"/>
      <c r="O48" s="18"/>
      <c r="P48" s="134" t="inlineStr">
        <is>
          <t/>
        </is>
      </c>
      <c r="Q48" s="8"/>
      <c r="R48" s="8"/>
      <c r="S48" s="8"/>
      <c r="T48" s="18"/>
      <c r="U48" s="38"/>
      <c r="V48" s="38"/>
      <c r="W48" s="38"/>
      <c r="X48" s="38"/>
      <c r="Y48" s="38"/>
      <c r="Z48" s="38"/>
      <c r="AA48" s="38"/>
      <c r="AB48" s="38"/>
    </row>
    <row customHeight="1" ht="15.75" r="49">
      <c r="A49" s="135">
        <v>45743.0</v>
      </c>
      <c r="B49" s="18"/>
      <c r="C49" s="170" t="str">
        <f>=HYPERLINK("https://www.youtube.com/watch?v=UopppCJfUHA", "Vidéo MNHN")</f>
      </c>
      <c r="D49" s="8"/>
      <c r="E49" s="8"/>
      <c r="F49" s="18"/>
      <c r="G49" s="134" t="inlineStr">
        <is>
          <t/>
        </is>
      </c>
      <c r="H49" s="8"/>
      <c r="I49" s="8"/>
      <c r="J49" s="18"/>
      <c r="K49" s="33"/>
      <c r="L49" s="33"/>
      <c r="M49" s="170" t="str">
        <f>=HYPERLINK("file://ad.intra/dfs/COMMUNS/REGIONS/IDF/DR/05_CONNAISSANCE/PMC/Chat_Forestier%20", "Serveur DR")</f>
      </c>
      <c r="N49" s="8"/>
      <c r="O49" s="18"/>
      <c r="P49" s="136" t="inlineStr">
        <is>
          <t/>
        </is>
      </c>
      <c r="Q49" s="8"/>
      <c r="R49" s="8"/>
      <c r="S49" s="8"/>
      <c r="T49" s="18"/>
      <c r="U49" s="38"/>
      <c r="V49" s="38"/>
      <c r="W49" s="38"/>
      <c r="X49" s="38"/>
      <c r="Y49" s="38"/>
      <c r="Z49" s="38"/>
      <c r="AA49" s="38"/>
      <c r="AB49" s="38"/>
    </row>
    <row customHeight="1" ht="15.75" r="50">
      <c r="A50" s="38"/>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row>
    <row customHeight="1" ht="15.75" r="51">
      <c r="A51" s="38"/>
      <c r="B51" s="38"/>
      <c r="C51" s="38"/>
      <c r="D51" s="38"/>
      <c r="E51" s="38"/>
      <c r="F51" s="38"/>
      <c r="G51" s="38"/>
      <c r="H51" s="38"/>
      <c r="I51" s="38"/>
      <c r="J51" s="38"/>
      <c r="K51" s="38"/>
      <c r="L51" s="38"/>
      <c r="M51" s="38"/>
      <c r="N51" s="38"/>
      <c r="O51" s="38"/>
      <c r="P51" s="38"/>
      <c r="Q51" s="38"/>
      <c r="R51" s="38"/>
      <c r="S51" s="38"/>
      <c r="T51" s="38"/>
      <c r="U51" s="38"/>
      <c r="V51" s="38"/>
      <c r="W51" s="38"/>
      <c r="X51" s="38"/>
      <c r="Y51" s="38"/>
      <c r="Z51" s="38"/>
      <c r="AA51" s="38"/>
      <c r="AB51" s="38"/>
    </row>
    <row customHeight="1" ht="15.75" r="52">
      <c r="A52" s="38"/>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row>
    <row customHeight="1" ht="15.75" r="53">
      <c r="A53" s="38"/>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row>
    <row customHeight="1" ht="15.75" r="54">
      <c r="A54" s="38"/>
      <c r="B54" s="38"/>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row>
    <row customHeight="1" ht="15.75" r="55">
      <c r="A55" s="38"/>
      <c r="B55" s="38"/>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row>
    <row customHeight="1" ht="15.75" r="56">
      <c r="A56" s="38"/>
      <c r="B56" s="38"/>
      <c r="C56" s="38"/>
      <c r="D56" s="38"/>
      <c r="E56" s="38"/>
      <c r="F56" s="38"/>
      <c r="G56" s="38"/>
      <c r="H56" s="38"/>
      <c r="I56" s="38"/>
      <c r="J56" s="38"/>
      <c r="K56" s="38"/>
      <c r="L56" s="38"/>
      <c r="M56" s="38"/>
      <c r="N56" s="38"/>
      <c r="O56" s="38"/>
      <c r="P56" s="38"/>
      <c r="Q56" s="38"/>
      <c r="R56" s="38"/>
      <c r="S56" s="38"/>
      <c r="T56" s="38"/>
      <c r="U56" s="38"/>
      <c r="V56" s="38"/>
      <c r="W56" s="38"/>
      <c r="X56" s="38"/>
      <c r="Y56" s="38"/>
      <c r="Z56" s="38"/>
      <c r="AA56" s="38"/>
      <c r="AB56" s="38"/>
    </row>
    <row customHeight="1" ht="15.75" r="57">
      <c r="A57" s="38"/>
      <c r="B57" s="38"/>
      <c r="C57" s="38"/>
      <c r="D57" s="38"/>
      <c r="E57" s="38"/>
      <c r="F57" s="38"/>
      <c r="G57" s="38"/>
      <c r="H57" s="38"/>
      <c r="I57" s="38"/>
      <c r="J57" s="38"/>
      <c r="K57" s="38"/>
      <c r="L57" s="38"/>
      <c r="M57" s="38"/>
      <c r="N57" s="38"/>
      <c r="O57" s="38"/>
      <c r="P57" s="38"/>
      <c r="Q57" s="38"/>
      <c r="R57" s="38"/>
      <c r="S57" s="38"/>
      <c r="T57" s="38"/>
      <c r="U57" s="38"/>
      <c r="V57" s="38"/>
      <c r="W57" s="38"/>
      <c r="X57" s="38"/>
      <c r="Y57" s="38"/>
      <c r="Z57" s="38"/>
      <c r="AA57" s="38"/>
      <c r="AB57" s="38"/>
    </row>
    <row customHeight="1" ht="15.75" r="58">
      <c r="A58" s="38"/>
      <c r="B58" s="38"/>
      <c r="C58" s="38"/>
      <c r="D58" s="38"/>
      <c r="E58" s="38"/>
      <c r="F58" s="38"/>
      <c r="G58" s="38"/>
      <c r="H58" s="38"/>
      <c r="I58" s="38"/>
      <c r="J58" s="38"/>
      <c r="K58" s="38"/>
      <c r="L58" s="38"/>
      <c r="M58" s="38"/>
      <c r="N58" s="38"/>
      <c r="O58" s="38"/>
      <c r="P58" s="38"/>
      <c r="Q58" s="38"/>
      <c r="R58" s="38"/>
      <c r="S58" s="38"/>
      <c r="T58" s="38"/>
      <c r="U58" s="38"/>
      <c r="V58" s="38"/>
      <c r="W58" s="38"/>
      <c r="X58" s="38"/>
      <c r="Y58" s="38"/>
      <c r="Z58" s="38"/>
      <c r="AA58" s="38"/>
      <c r="AB58" s="38"/>
    </row>
    <row customHeight="1" ht="15.75" r="59">
      <c r="A59" s="38"/>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row>
    <row customHeight="1" ht="15.75" r="60">
      <c r="A60" s="38"/>
      <c r="B60" s="38"/>
      <c r="C60" s="38"/>
      <c r="D60" s="38"/>
      <c r="E60" s="38"/>
      <c r="F60" s="38"/>
      <c r="G60" s="38"/>
      <c r="H60" s="38"/>
      <c r="I60" s="38"/>
      <c r="J60" s="38"/>
      <c r="K60" s="38"/>
      <c r="L60" s="38"/>
      <c r="M60" s="38"/>
      <c r="N60" s="38"/>
      <c r="O60" s="38"/>
      <c r="P60" s="38"/>
      <c r="Q60" s="38"/>
      <c r="R60" s="38"/>
      <c r="S60" s="38"/>
      <c r="T60" s="38"/>
      <c r="U60" s="38"/>
      <c r="V60" s="38"/>
      <c r="W60" s="38"/>
      <c r="X60" s="38"/>
      <c r="Y60" s="38"/>
      <c r="Z60" s="38"/>
      <c r="AA60" s="38"/>
      <c r="AB60" s="38"/>
    </row>
    <row customHeight="1" ht="15.75" r="61">
      <c r="A61" s="38"/>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row>
    <row customHeight="1" ht="15.75" r="62">
      <c r="A62" s="38"/>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row>
    <row customHeight="1" ht="15.75" r="63">
      <c r="A63" s="38"/>
      <c r="B63" s="38"/>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row>
    <row customHeight="1" ht="15.75" r="64">
      <c r="A64" s="38"/>
      <c r="B64" s="38"/>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row>
    <row customHeight="1" ht="15.75" r="65">
      <c r="A65" s="38"/>
      <c r="B65" s="38"/>
      <c r="C65" s="38"/>
      <c r="D65" s="38"/>
      <c r="E65" s="38"/>
      <c r="F65" s="38"/>
      <c r="G65" s="38"/>
      <c r="H65" s="38"/>
      <c r="I65" s="38"/>
      <c r="J65" s="38"/>
      <c r="K65" s="38"/>
      <c r="L65" s="38"/>
      <c r="M65" s="38"/>
      <c r="N65" s="38"/>
      <c r="O65" s="38"/>
      <c r="P65" s="38"/>
      <c r="Q65" s="38"/>
      <c r="R65" s="38"/>
      <c r="S65" s="38"/>
      <c r="T65" s="38"/>
      <c r="U65" s="38"/>
      <c r="V65" s="38"/>
      <c r="W65" s="38"/>
      <c r="X65" s="38"/>
      <c r="Y65" s="38"/>
      <c r="Z65" s="38"/>
      <c r="AA65" s="38"/>
      <c r="AB65" s="38"/>
    </row>
    <row customHeight="1" ht="15.75" r="66">
      <c r="A66" s="38"/>
      <c r="B66" s="38"/>
      <c r="C66" s="38"/>
      <c r="D66" s="38"/>
      <c r="E66" s="38"/>
      <c r="F66" s="38"/>
      <c r="G66" s="38"/>
      <c r="H66" s="38"/>
      <c r="I66" s="38"/>
      <c r="J66" s="38"/>
      <c r="K66" s="38"/>
      <c r="L66" s="38"/>
      <c r="M66" s="38"/>
      <c r="N66" s="38"/>
      <c r="O66" s="38"/>
      <c r="P66" s="38"/>
      <c r="Q66" s="38"/>
      <c r="R66" s="38"/>
      <c r="S66" s="38"/>
      <c r="T66" s="38"/>
      <c r="U66" s="38"/>
      <c r="V66" s="38"/>
      <c r="W66" s="38"/>
      <c r="X66" s="38"/>
      <c r="Y66" s="38"/>
      <c r="Z66" s="38"/>
      <c r="AA66" s="38"/>
      <c r="AB66" s="38"/>
    </row>
    <row customHeight="1" ht="15.75" r="67">
      <c r="A67" s="38"/>
      <c r="B67" s="38"/>
      <c r="C67" s="38"/>
      <c r="D67" s="38"/>
      <c r="E67" s="38"/>
      <c r="F67" s="38"/>
      <c r="G67" s="38"/>
      <c r="H67" s="38"/>
      <c r="I67" s="38"/>
      <c r="J67" s="38"/>
      <c r="K67" s="38"/>
      <c r="L67" s="38"/>
      <c r="M67" s="38"/>
      <c r="N67" s="38"/>
      <c r="O67" s="38"/>
      <c r="P67" s="38"/>
      <c r="Q67" s="38"/>
      <c r="R67" s="38"/>
      <c r="S67" s="38"/>
      <c r="T67" s="38"/>
      <c r="U67" s="38"/>
      <c r="V67" s="38"/>
      <c r="W67" s="38"/>
      <c r="X67" s="38"/>
      <c r="Y67" s="38"/>
      <c r="Z67" s="38"/>
      <c r="AA67" s="38"/>
      <c r="AB67" s="38"/>
    </row>
    <row customHeight="1" ht="15.75" r="68">
      <c r="A68" s="38"/>
      <c r="B68" s="38"/>
      <c r="C68" s="38"/>
      <c r="D68" s="38"/>
      <c r="E68" s="38"/>
      <c r="F68" s="38"/>
      <c r="G68" s="38"/>
      <c r="H68" s="38"/>
      <c r="I68" s="38"/>
      <c r="J68" s="38"/>
      <c r="K68" s="38"/>
      <c r="L68" s="38"/>
      <c r="M68" s="38"/>
      <c r="N68" s="38"/>
      <c r="O68" s="38"/>
      <c r="P68" s="38"/>
      <c r="Q68" s="38"/>
      <c r="R68" s="38"/>
      <c r="S68" s="38"/>
      <c r="T68" s="38"/>
      <c r="U68" s="38"/>
      <c r="V68" s="38"/>
      <c r="W68" s="38"/>
      <c r="X68" s="38"/>
      <c r="Y68" s="38"/>
      <c r="Z68" s="38"/>
      <c r="AA68" s="38"/>
      <c r="AB68" s="38"/>
    </row>
    <row customHeight="1" ht="15.75" r="69">
      <c r="A69" s="38"/>
      <c r="B69" s="38"/>
      <c r="C69" s="38"/>
      <c r="D69" s="38"/>
      <c r="E69" s="38"/>
      <c r="F69" s="38"/>
      <c r="G69" s="38"/>
      <c r="H69" s="38"/>
      <c r="I69" s="38"/>
      <c r="J69" s="38"/>
      <c r="K69" s="38"/>
      <c r="L69" s="38"/>
      <c r="M69" s="38"/>
      <c r="N69" s="38"/>
      <c r="O69" s="38"/>
      <c r="P69" s="38"/>
      <c r="Q69" s="38"/>
      <c r="R69" s="38"/>
      <c r="S69" s="38"/>
      <c r="T69" s="38"/>
      <c r="U69" s="38"/>
      <c r="V69" s="38"/>
      <c r="W69" s="38"/>
      <c r="X69" s="38"/>
      <c r="Y69" s="38"/>
      <c r="Z69" s="38"/>
      <c r="AA69" s="38"/>
      <c r="AB69" s="38"/>
    </row>
    <row customHeight="1" ht="15.75" r="70">
      <c r="A70" s="38"/>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row>
    <row customHeight="1" ht="15.75" r="71">
      <c r="A71" s="3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row>
    <row customHeight="1" ht="15.75" r="72">
      <c r="A72" s="38"/>
      <c r="B72" s="38"/>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row>
    <row customHeight="1" ht="15.75" r="73">
      <c r="A73" s="38"/>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row>
    <row customHeight="1" ht="15.75" r="74">
      <c r="A74" s="38"/>
      <c r="B74" s="38"/>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row>
    <row customHeight="1" ht="15.75" r="75">
      <c r="A75" s="38"/>
      <c r="B75" s="38"/>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row>
    <row customHeight="1" ht="15.75" r="76">
      <c r="A76" s="38"/>
      <c r="B76" s="38"/>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row>
    <row customHeight="1" ht="15.75" r="77">
      <c r="A77" s="38"/>
      <c r="B77" s="38"/>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row>
    <row customHeight="1" ht="15.75" r="78">
      <c r="A78" s="38"/>
      <c r="B78" s="38"/>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row>
    <row customHeight="1" ht="15.75" r="79">
      <c r="A79" s="38"/>
      <c r="B79" s="38"/>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row>
    <row customHeight="1" ht="15.75" r="80">
      <c r="A80" s="38"/>
      <c r="B80" s="38"/>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row>
    <row customHeight="1" ht="15.75" r="81">
      <c r="A81" s="38"/>
      <c r="B81" s="38"/>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row>
    <row customHeight="1" ht="15.75" r="82">
      <c r="A82" s="38"/>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row>
    <row customHeight="1" ht="15.75" r="83">
      <c r="A83" s="3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row>
    <row customHeight="1" ht="15.75" r="84">
      <c r="A84" s="38"/>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row>
    <row customHeight="1" ht="15.75" r="85">
      <c r="A85" s="38"/>
      <c r="B85" s="38"/>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row>
    <row customHeight="1" ht="15.75" r="86">
      <c r="A86" s="38"/>
      <c r="B86" s="38"/>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row>
    <row customHeight="1" ht="15.75" r="87">
      <c r="A87" s="38"/>
      <c r="B87" s="38"/>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row>
    <row customHeight="1" ht="15.75" r="88">
      <c r="A88" s="38"/>
      <c r="B88" s="38"/>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row>
    <row customHeight="1" ht="15.75" r="89">
      <c r="A89" s="38"/>
      <c r="B89" s="38"/>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row>
    <row customHeight="1" ht="15.75" r="90">
      <c r="A90" s="38"/>
      <c r="B90" s="38"/>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row>
    <row customHeight="1" ht="15.75" r="91">
      <c r="A91" s="38"/>
      <c r="B91" s="38"/>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row>
    <row customHeight="1" ht="15.75" r="92">
      <c r="A92" s="38"/>
      <c r="B92" s="38"/>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row>
    <row customHeight="1" ht="15.75" r="93">
      <c r="A93" s="38"/>
      <c r="B93" s="38"/>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row>
    <row customHeight="1" ht="15.75" r="94">
      <c r="A94" s="38"/>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row>
    <row customHeight="1" ht="15.75" r="95">
      <c r="A95" s="38"/>
      <c r="B95" s="38"/>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row>
    <row customHeight="1" ht="15.75" r="96">
      <c r="A96" s="38"/>
      <c r="B96" s="38"/>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row>
    <row customHeight="1" ht="15.75" r="97">
      <c r="A97" s="38"/>
      <c r="B97" s="38"/>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row>
    <row customHeight="1" ht="15.75" r="98">
      <c r="A98" s="38"/>
      <c r="B98" s="38"/>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row>
    <row customHeight="1" ht="15.75" r="99">
      <c r="A99" s="3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row>
    <row customHeight="1" ht="15.75" r="100">
      <c r="A100" s="38"/>
      <c r="B100" s="38"/>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row>
    <row customHeight="1" ht="15.75" r="101">
      <c r="A101" s="38"/>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row>
    <row customHeight="1" ht="15.75" r="102">
      <c r="A102" s="38"/>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row>
    <row customHeight="1" ht="15.75" r="103">
      <c r="A103" s="38"/>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row>
    <row customHeight="1" ht="15.75" r="104">
      <c r="A104" s="38"/>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row>
    <row customHeight="1" ht="15.75" r="105">
      <c r="A105" s="38"/>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row>
    <row customHeight="1" ht="15.75" r="106">
      <c r="A106" s="38"/>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row>
    <row customHeight="1" ht="15.75" r="107">
      <c r="A107" s="38"/>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row>
    <row customHeight="1" ht="15.75" r="108">
      <c r="A108" s="38"/>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row>
    <row customHeight="1" ht="15.75" r="109">
      <c r="A109" s="38"/>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row>
    <row customHeight="1" ht="15.75" r="110">
      <c r="A110" s="38"/>
      <c r="B110" s="38"/>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row>
    <row customHeight="1" ht="15.75" r="111">
      <c r="A111" s="38"/>
      <c r="B111" s="38"/>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row>
    <row customHeight="1" ht="15.75" r="112">
      <c r="A112" s="38"/>
      <c r="B112" s="38"/>
      <c r="C112" s="38"/>
      <c r="D112" s="38"/>
      <c r="E112" s="38"/>
      <c r="F112" s="38"/>
      <c r="G112" s="38"/>
      <c r="H112" s="38"/>
      <c r="I112" s="38"/>
      <c r="J112" s="38"/>
      <c r="K112" s="38"/>
      <c r="L112" s="38"/>
      <c r="M112" s="38"/>
      <c r="N112" s="38"/>
      <c r="O112" s="38"/>
      <c r="P112" s="38"/>
      <c r="Q112" s="38"/>
      <c r="R112" s="38"/>
      <c r="S112" s="38"/>
      <c r="T112" s="38"/>
      <c r="U112" s="38"/>
      <c r="V112" s="38"/>
      <c r="W112" s="38"/>
      <c r="X112" s="38"/>
      <c r="Y112" s="38"/>
      <c r="Z112" s="38"/>
      <c r="AA112" s="38"/>
      <c r="AB112" s="38"/>
    </row>
    <row customHeight="1" ht="15.75" r="113">
      <c r="A113" s="38"/>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row>
    <row customHeight="1" ht="15.75" r="114">
      <c r="A114" s="38"/>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row>
    <row customHeight="1" ht="15.75" r="115">
      <c r="A115" s="38"/>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row>
    <row customHeight="1" ht="15.75" r="116">
      <c r="A116" s="38"/>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row>
    <row customHeight="1" ht="15.75" r="117">
      <c r="A117" s="38"/>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row>
    <row customHeight="1" ht="15.75" r="118">
      <c r="A118" s="38"/>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row>
    <row customHeight="1" ht="15.75" r="119">
      <c r="A119" s="38"/>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row>
    <row customHeight="1" ht="15.75" r="120">
      <c r="A120" s="38"/>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row>
    <row customHeight="1" ht="15.75" r="121">
      <c r="A121" s="38"/>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row>
    <row customHeight="1" ht="15.75" r="122">
      <c r="A122" s="38"/>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row>
    <row customHeight="1" ht="15.75" r="123">
      <c r="A123" s="38"/>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row>
    <row customHeight="1" ht="15.75" r="124">
      <c r="A124" s="38"/>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row>
    <row customHeight="1" ht="15.75" r="125">
      <c r="A125" s="38"/>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row>
    <row customHeight="1" ht="15.75" r="126">
      <c r="A126" s="38"/>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row>
    <row customHeight="1" ht="15.75" r="127">
      <c r="A127" s="38"/>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row>
    <row customHeight="1" ht="15.75" r="128">
      <c r="A128" s="38"/>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row>
    <row customHeight="1" ht="15.75" r="129">
      <c r="A129" s="38"/>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row>
    <row customHeight="1" ht="15.75" r="130">
      <c r="A130" s="38"/>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row>
    <row customHeight="1" ht="15.75" r="131">
      <c r="A131" s="38"/>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row>
    <row customHeight="1" ht="15.75" r="132">
      <c r="A132" s="38"/>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row>
    <row customHeight="1" ht="15.75" r="133">
      <c r="A133" s="38"/>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row>
    <row customHeight="1" ht="15.75" r="134">
      <c r="A134" s="38"/>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row>
    <row customHeight="1" ht="15.75" r="135">
      <c r="A135" s="38"/>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row>
    <row customHeight="1" ht="15.75" r="136">
      <c r="A136" s="38"/>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row>
    <row customHeight="1" ht="15.75" r="137">
      <c r="A137" s="38"/>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row>
    <row customHeight="1" ht="15.75" r="138">
      <c r="A138" s="38"/>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row>
    <row customHeight="1" ht="15.75" r="139">
      <c r="A139" s="38"/>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row>
    <row customHeight="1" ht="15.75" r="140">
      <c r="A140" s="38"/>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row>
    <row customHeight="1" ht="15.75" r="141">
      <c r="A141" s="38"/>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row>
    <row customHeight="1" ht="15.75" r="142">
      <c r="A142" s="38"/>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row>
    <row customHeight="1" ht="15.75" r="143">
      <c r="A143" s="38"/>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row>
    <row customHeight="1" ht="15.75" r="144">
      <c r="A144" s="38"/>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row>
    <row customHeight="1" ht="15.75" r="145">
      <c r="A145" s="38"/>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row>
    <row customHeight="1" ht="15.75" r="146">
      <c r="A146" s="38"/>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row>
    <row customHeight="1" ht="15.75" r="147">
      <c r="A147" s="38"/>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row>
    <row customHeight="1" ht="15.75" r="148">
      <c r="A148" s="38"/>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row>
    <row customHeight="1" ht="15.75" r="149">
      <c r="A149" s="38"/>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row>
    <row customHeight="1" ht="15.75" r="150">
      <c r="A150" s="38"/>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row>
    <row customHeight="1" ht="15.75" r="151">
      <c r="A151" s="38"/>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row>
    <row customHeight="1" ht="15.75" r="152">
      <c r="A152" s="38"/>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row>
    <row customHeight="1" ht="15.75" r="153">
      <c r="A153" s="38"/>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row>
    <row customHeight="1" ht="15.75" r="154">
      <c r="A154" s="38"/>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row>
    <row customHeight="1" ht="15.75" r="155">
      <c r="A155" s="38"/>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row>
    <row customHeight="1" ht="15.75" r="156">
      <c r="A156" s="38"/>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row>
    <row customHeight="1" ht="15.75" r="157">
      <c r="A157" s="38"/>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row>
    <row customHeight="1" ht="15.75" r="158">
      <c r="A158" s="38"/>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row>
    <row customHeight="1" ht="15.75" r="159">
      <c r="A159" s="38"/>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row>
    <row customHeight="1" ht="15.75" r="160">
      <c r="A160" s="38"/>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row>
    <row customHeight="1" ht="15.75" r="161">
      <c r="A161" s="38"/>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row>
    <row customHeight="1" ht="15.75" r="162">
      <c r="A162" s="38"/>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row>
    <row customHeight="1" ht="15.75" r="163">
      <c r="A163" s="38"/>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row>
    <row customHeight="1" ht="15.75" r="164">
      <c r="A164" s="38"/>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row>
    <row customHeight="1" ht="15.75" r="165">
      <c r="A165" s="38"/>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row>
    <row customHeight="1" ht="15.75" r="166">
      <c r="A166" s="38"/>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row>
    <row customHeight="1" ht="15.75" r="167">
      <c r="A167" s="38"/>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row>
    <row customHeight="1" ht="15.75" r="168">
      <c r="A168" s="38"/>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row>
    <row customHeight="1" ht="15.75" r="169">
      <c r="A169" s="38"/>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row>
    <row customHeight="1" ht="15.75" r="170">
      <c r="A170" s="38"/>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row>
    <row customHeight="1" ht="15.75" r="171">
      <c r="A171" s="38"/>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row>
    <row customHeight="1" ht="15.75" r="172">
      <c r="A172" s="38"/>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row>
    <row customHeight="1" ht="15.75" r="173">
      <c r="A173" s="38"/>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row>
    <row customHeight="1" ht="15.75" r="174">
      <c r="A174" s="38"/>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row>
    <row customHeight="1" ht="15.75" r="175">
      <c r="A175" s="38"/>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row>
    <row customHeight="1" ht="15.75" r="176">
      <c r="A176" s="38"/>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row>
    <row customHeight="1" ht="15.75" r="177">
      <c r="A177" s="38"/>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row>
    <row customHeight="1" ht="15.75" r="178">
      <c r="A178" s="38"/>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row>
    <row customHeight="1" ht="15.75" r="179">
      <c r="A179" s="38"/>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row>
    <row customHeight="1" ht="15.75" r="180">
      <c r="A180" s="38"/>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row>
    <row customHeight="1" ht="15.75" r="181">
      <c r="A181" s="38"/>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row>
    <row customHeight="1" ht="15.75" r="182">
      <c r="A182" s="38"/>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row>
    <row customHeight="1" ht="15.75" r="183">
      <c r="A183" s="38"/>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row>
    <row customHeight="1" ht="15.75" r="184">
      <c r="A184" s="38"/>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row>
    <row customHeight="1" ht="15.75" r="185">
      <c r="A185" s="38"/>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row>
    <row customHeight="1" ht="15.75" r="186">
      <c r="A186" s="38"/>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row>
    <row customHeight="1" ht="15.75" r="187">
      <c r="A187" s="38"/>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row>
    <row customHeight="1" ht="15.75" r="188">
      <c r="A188" s="38"/>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row>
    <row customHeight="1" ht="15.75" r="189">
      <c r="A189" s="38"/>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row>
    <row customHeight="1" ht="15.75" r="190">
      <c r="A190" s="38"/>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row>
    <row customHeight="1" ht="15.75" r="191">
      <c r="A191" s="38"/>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row>
    <row customHeight="1" ht="15.75" r="192">
      <c r="A192" s="38"/>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row>
    <row customHeight="1" ht="15.75" r="193">
      <c r="A193" s="38"/>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row>
    <row customHeight="1" ht="15.75" r="194">
      <c r="A194" s="38"/>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row>
    <row customHeight="1" ht="15.75" r="195">
      <c r="A195" s="38"/>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row>
    <row customHeight="1" ht="15.75" r="196">
      <c r="A196" s="38"/>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row>
    <row customHeight="1" ht="15.75" r="197">
      <c r="A197" s="38"/>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row>
    <row customHeight="1" ht="15.75" r="198">
      <c r="A198" s="38"/>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row>
    <row customHeight="1" ht="15.75" r="199">
      <c r="A199" s="38"/>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row>
    <row customHeight="1" ht="15.75" r="200">
      <c r="A200" s="38"/>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row>
    <row customHeight="1" ht="15.75" r="201">
      <c r="A201" s="38"/>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row>
    <row customHeight="1" ht="15.75" r="202">
      <c r="A202" s="38"/>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row>
    <row customHeight="1" ht="15.75" r="203">
      <c r="A203" s="38"/>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row>
    <row customHeight="1" ht="15.75" r="204">
      <c r="A204" s="38"/>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row>
    <row customHeight="1" ht="15.75" r="205">
      <c r="A205" s="38"/>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row>
    <row customHeight="1" ht="15.75" r="206">
      <c r="A206" s="38"/>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row>
    <row customHeight="1" ht="15.75" r="207">
      <c r="A207" s="38"/>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row>
    <row customHeight="1" ht="15.75" r="208">
      <c r="A208" s="38"/>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row>
    <row customHeight="1" ht="15.75" r="209">
      <c r="A209" s="38"/>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row>
    <row customHeight="1" ht="15.75" r="210">
      <c r="A210" s="38"/>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row>
    <row customHeight="1" ht="15.75" r="211">
      <c r="A211" s="38"/>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row>
    <row customHeight="1" ht="15.75" r="212">
      <c r="A212" s="38"/>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row>
    <row customHeight="1" ht="15.75" r="213">
      <c r="A213" s="38"/>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row>
    <row customHeight="1" ht="15.75" r="214">
      <c r="A214" s="38"/>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row>
    <row customHeight="1" ht="15.75" r="215">
      <c r="A215" s="38"/>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row>
    <row customHeight="1" ht="15.75" r="216">
      <c r="A216" s="38"/>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row>
    <row customHeight="1" ht="15.75" r="217">
      <c r="A217" s="38"/>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row>
    <row customHeight="1" ht="15.75" r="218">
      <c r="A218" s="38"/>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row>
    <row customHeight="1" ht="15.75" r="219">
      <c r="A219" s="38"/>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row>
    <row customHeight="1" ht="15.75" r="220">
      <c r="A220" s="38"/>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row>
    <row customHeight="1" ht="15.75" r="221">
      <c r="A221" s="38"/>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row>
    <row customHeight="1" ht="15.75" r="222">
      <c r="A222" s="38"/>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row>
    <row customHeight="1" ht="15.75" r="223">
      <c r="A223" s="38"/>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row>
    <row customHeight="1" ht="15.75" r="224">
      <c r="A224" s="38"/>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row>
    <row customHeight="1" ht="15.75" r="225">
      <c r="A225" s="38"/>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row>
    <row customHeight="1" ht="15.75" r="226">
      <c r="A226" s="38"/>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row>
    <row customHeight="1" ht="15.75" r="227">
      <c r="A227" s="38"/>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row>
    <row customHeight="1" ht="15.75" r="228">
      <c r="A228" s="38"/>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row>
    <row customHeight="1" ht="15.75" r="229">
      <c r="A229" s="38"/>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row>
    <row customHeight="1" ht="15.75" r="230">
      <c r="A230" s="38"/>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row>
    <row customHeight="1" ht="15.75" r="231">
      <c r="A231" s="38"/>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row>
    <row customHeight="1" ht="15.75" r="232">
      <c r="A232" s="38"/>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row>
    <row customHeight="1" ht="15.75" r="233">
      <c r="A233" s="38"/>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row>
    <row customHeight="1" ht="15.75" r="234">
      <c r="A234" s="38"/>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row>
    <row customHeight="1" ht="15.75" r="235">
      <c r="A235" s="38"/>
      <c r="B235" s="38"/>
      <c r="C235" s="38"/>
      <c r="D235" s="38"/>
      <c r="E235" s="38"/>
      <c r="F235" s="38"/>
      <c r="G235" s="38"/>
      <c r="H235" s="38"/>
      <c r="I235" s="38"/>
      <c r="J235" s="38"/>
      <c r="K235" s="38"/>
      <c r="L235" s="38"/>
      <c r="M235" s="38"/>
      <c r="N235" s="38"/>
      <c r="O235" s="38"/>
      <c r="P235" s="38"/>
      <c r="Q235" s="38"/>
      <c r="R235" s="38"/>
      <c r="S235" s="38"/>
      <c r="T235" s="38"/>
      <c r="U235" s="38"/>
      <c r="V235" s="38"/>
      <c r="W235" s="38"/>
      <c r="X235" s="38"/>
      <c r="Y235" s="38"/>
      <c r="Z235" s="38"/>
      <c r="AA235" s="38"/>
      <c r="AB235" s="38"/>
    </row>
    <row customHeight="1" ht="15.75" r="236">
      <c r="A236" s="38"/>
      <c r="B236" s="38"/>
      <c r="C236" s="38"/>
      <c r="D236" s="38"/>
      <c r="E236" s="38"/>
      <c r="F236" s="38"/>
      <c r="G236" s="38"/>
      <c r="H236" s="38"/>
      <c r="I236" s="38"/>
      <c r="J236" s="38"/>
      <c r="K236" s="38"/>
      <c r="L236" s="38"/>
      <c r="M236" s="38"/>
      <c r="N236" s="38"/>
      <c r="O236" s="38"/>
      <c r="P236" s="38"/>
      <c r="Q236" s="38"/>
      <c r="R236" s="38"/>
      <c r="S236" s="38"/>
      <c r="T236" s="38"/>
      <c r="U236" s="38"/>
      <c r="V236" s="38"/>
      <c r="W236" s="38"/>
      <c r="X236" s="38"/>
      <c r="Y236" s="38"/>
      <c r="Z236" s="38"/>
      <c r="AA236" s="38"/>
      <c r="AB236" s="38"/>
    </row>
    <row customHeight="1" ht="15.75" r="237">
      <c r="A237" s="38"/>
      <c r="B237" s="38"/>
      <c r="C237" s="38"/>
      <c r="D237" s="38"/>
      <c r="E237" s="38"/>
      <c r="F237" s="38"/>
      <c r="G237" s="38"/>
      <c r="H237" s="38"/>
      <c r="I237" s="38"/>
      <c r="J237" s="38"/>
      <c r="K237" s="38"/>
      <c r="L237" s="38"/>
      <c r="M237" s="38"/>
      <c r="N237" s="38"/>
      <c r="O237" s="38"/>
      <c r="P237" s="38"/>
      <c r="Q237" s="38"/>
      <c r="R237" s="38"/>
      <c r="S237" s="38"/>
      <c r="T237" s="38"/>
      <c r="U237" s="38"/>
      <c r="V237" s="38"/>
      <c r="W237" s="38"/>
      <c r="X237" s="38"/>
      <c r="Y237" s="38"/>
      <c r="Z237" s="38"/>
      <c r="AA237" s="38"/>
      <c r="AB237" s="38"/>
    </row>
    <row customHeight="1" ht="15.75" r="238">
      <c r="A238" s="38"/>
      <c r="B238" s="38"/>
      <c r="C238" s="38"/>
      <c r="D238" s="38"/>
      <c r="E238" s="38"/>
      <c r="F238" s="38"/>
      <c r="G238" s="38"/>
      <c r="H238" s="38"/>
      <c r="I238" s="38"/>
      <c r="J238" s="38"/>
      <c r="K238" s="38"/>
      <c r="L238" s="38"/>
      <c r="M238" s="38"/>
      <c r="N238" s="38"/>
      <c r="O238" s="38"/>
      <c r="P238" s="38"/>
      <c r="Q238" s="38"/>
      <c r="R238" s="38"/>
      <c r="S238" s="38"/>
      <c r="T238" s="38"/>
      <c r="U238" s="38"/>
      <c r="V238" s="38"/>
      <c r="W238" s="38"/>
      <c r="X238" s="38"/>
      <c r="Y238" s="38"/>
      <c r="Z238" s="38"/>
      <c r="AA238" s="38"/>
      <c r="AB238" s="38"/>
    </row>
    <row customHeight="1" ht="15.75" r="239">
      <c r="A239" s="38"/>
      <c r="B239" s="38"/>
      <c r="C239" s="38"/>
      <c r="D239" s="38"/>
      <c r="E239" s="38"/>
      <c r="F239" s="38"/>
      <c r="G239" s="38"/>
      <c r="H239" s="38"/>
      <c r="I239" s="38"/>
      <c r="J239" s="38"/>
      <c r="K239" s="38"/>
      <c r="L239" s="38"/>
      <c r="M239" s="38"/>
      <c r="N239" s="38"/>
      <c r="O239" s="38"/>
      <c r="P239" s="38"/>
      <c r="Q239" s="38"/>
      <c r="R239" s="38"/>
      <c r="S239" s="38"/>
      <c r="T239" s="38"/>
      <c r="U239" s="38"/>
      <c r="V239" s="38"/>
      <c r="W239" s="38"/>
      <c r="X239" s="38"/>
      <c r="Y239" s="38"/>
      <c r="Z239" s="38"/>
      <c r="AA239" s="38"/>
      <c r="AB239" s="38"/>
    </row>
    <row customHeight="1" ht="15.75" r="240">
      <c r="A240" s="38"/>
      <c r="B240" s="38"/>
      <c r="C240" s="38"/>
      <c r="D240" s="38"/>
      <c r="E240" s="38"/>
      <c r="F240" s="38"/>
      <c r="G240" s="38"/>
      <c r="H240" s="38"/>
      <c r="I240" s="38"/>
      <c r="J240" s="38"/>
      <c r="K240" s="38"/>
      <c r="L240" s="38"/>
      <c r="M240" s="38"/>
      <c r="N240" s="38"/>
      <c r="O240" s="38"/>
      <c r="P240" s="38"/>
      <c r="Q240" s="38"/>
      <c r="R240" s="38"/>
      <c r="S240" s="38"/>
      <c r="T240" s="38"/>
      <c r="U240" s="38"/>
      <c r="V240" s="38"/>
      <c r="W240" s="38"/>
      <c r="X240" s="38"/>
      <c r="Y240" s="38"/>
      <c r="Z240" s="38"/>
      <c r="AA240" s="38"/>
      <c r="AB240" s="38"/>
    </row>
    <row customHeight="1" ht="15.75" r="241">
      <c r="A241" s="38"/>
      <c r="B241" s="38"/>
      <c r="C241" s="38"/>
      <c r="D241" s="38"/>
      <c r="E241" s="38"/>
      <c r="F241" s="38"/>
      <c r="G241" s="38"/>
      <c r="H241" s="38"/>
      <c r="I241" s="38"/>
      <c r="J241" s="38"/>
      <c r="K241" s="38"/>
      <c r="L241" s="38"/>
      <c r="M241" s="38"/>
      <c r="N241" s="38"/>
      <c r="O241" s="38"/>
      <c r="P241" s="38"/>
      <c r="Q241" s="38"/>
      <c r="R241" s="38"/>
      <c r="S241" s="38"/>
      <c r="T241" s="38"/>
      <c r="U241" s="38"/>
      <c r="V241" s="38"/>
      <c r="W241" s="38"/>
      <c r="X241" s="38"/>
      <c r="Y241" s="38"/>
      <c r="Z241" s="38"/>
      <c r="AA241" s="38"/>
      <c r="AB241" s="38"/>
    </row>
    <row customHeight="1" ht="15.75" r="242">
      <c r="A242" s="38"/>
      <c r="B242" s="38"/>
      <c r="C242" s="38"/>
      <c r="D242" s="38"/>
      <c r="E242" s="38"/>
      <c r="F242" s="38"/>
      <c r="G242" s="38"/>
      <c r="H242" s="38"/>
      <c r="I242" s="38"/>
      <c r="J242" s="38"/>
      <c r="K242" s="38"/>
      <c r="L242" s="38"/>
      <c r="M242" s="38"/>
      <c r="N242" s="38"/>
      <c r="O242" s="38"/>
      <c r="P242" s="38"/>
      <c r="Q242" s="38"/>
      <c r="R242" s="38"/>
      <c r="S242" s="38"/>
      <c r="T242" s="38"/>
      <c r="U242" s="38"/>
      <c r="V242" s="38"/>
      <c r="W242" s="38"/>
      <c r="X242" s="38"/>
      <c r="Y242" s="38"/>
      <c r="Z242" s="38"/>
      <c r="AA242" s="38"/>
      <c r="AB242" s="38"/>
    </row>
    <row customHeight="1" ht="15.75" r="243">
      <c r="A243" s="38"/>
      <c r="B243" s="38"/>
      <c r="C243" s="38"/>
      <c r="D243" s="38"/>
      <c r="E243" s="38"/>
      <c r="F243" s="38"/>
      <c r="G243" s="38"/>
      <c r="H243" s="38"/>
      <c r="I243" s="38"/>
      <c r="J243" s="38"/>
      <c r="K243" s="38"/>
      <c r="L243" s="38"/>
      <c r="M243" s="38"/>
      <c r="N243" s="38"/>
      <c r="O243" s="38"/>
      <c r="P243" s="38"/>
      <c r="Q243" s="38"/>
      <c r="R243" s="38"/>
      <c r="S243" s="38"/>
      <c r="T243" s="38"/>
      <c r="U243" s="38"/>
      <c r="V243" s="38"/>
      <c r="W243" s="38"/>
      <c r="X243" s="38"/>
      <c r="Y243" s="38"/>
      <c r="Z243" s="38"/>
      <c r="AA243" s="38"/>
      <c r="AB243" s="38"/>
    </row>
    <row customHeight="1" ht="15.75" r="244">
      <c r="A244" s="38"/>
      <c r="B244" s="38"/>
      <c r="C244" s="38"/>
      <c r="D244" s="38"/>
      <c r="E244" s="38"/>
      <c r="F244" s="38"/>
      <c r="G244" s="38"/>
      <c r="H244" s="38"/>
      <c r="I244" s="38"/>
      <c r="J244" s="38"/>
      <c r="K244" s="38"/>
      <c r="L244" s="38"/>
      <c r="M244" s="38"/>
      <c r="N244" s="38"/>
      <c r="O244" s="38"/>
      <c r="P244" s="38"/>
      <c r="Q244" s="38"/>
      <c r="R244" s="38"/>
      <c r="S244" s="38"/>
      <c r="T244" s="38"/>
      <c r="U244" s="38"/>
      <c r="V244" s="38"/>
      <c r="W244" s="38"/>
      <c r="X244" s="38"/>
      <c r="Y244" s="38"/>
      <c r="Z244" s="38"/>
      <c r="AA244" s="38"/>
      <c r="AB244" s="38"/>
    </row>
    <row customHeight="1" ht="15.75" r="245">
      <c r="A245" s="38"/>
      <c r="B245" s="38"/>
      <c r="C245" s="38"/>
      <c r="D245" s="38"/>
      <c r="E245" s="38"/>
      <c r="F245" s="38"/>
      <c r="G245" s="38"/>
      <c r="H245" s="38"/>
      <c r="I245" s="38"/>
      <c r="J245" s="38"/>
      <c r="K245" s="38"/>
      <c r="L245" s="38"/>
      <c r="M245" s="38"/>
      <c r="N245" s="38"/>
      <c r="O245" s="38"/>
      <c r="P245" s="38"/>
      <c r="Q245" s="38"/>
      <c r="R245" s="38"/>
      <c r="S245" s="38"/>
      <c r="T245" s="38"/>
      <c r="U245" s="38"/>
      <c r="V245" s="38"/>
      <c r="W245" s="38"/>
      <c r="X245" s="38"/>
      <c r="Y245" s="38"/>
      <c r="Z245" s="38"/>
      <c r="AA245" s="38"/>
      <c r="AB245" s="38"/>
    </row>
    <row customHeight="1" ht="15.75" r="246">
      <c r="A246" s="38"/>
      <c r="B246" s="38"/>
      <c r="C246" s="38"/>
      <c r="D246" s="38"/>
      <c r="E246" s="38"/>
      <c r="F246" s="38"/>
      <c r="G246" s="38"/>
      <c r="H246" s="38"/>
      <c r="I246" s="38"/>
      <c r="J246" s="38"/>
      <c r="K246" s="38"/>
      <c r="L246" s="38"/>
      <c r="M246" s="38"/>
      <c r="N246" s="38"/>
      <c r="O246" s="38"/>
      <c r="P246" s="38"/>
      <c r="Q246" s="38"/>
      <c r="R246" s="38"/>
      <c r="S246" s="38"/>
      <c r="T246" s="38"/>
      <c r="U246" s="38"/>
      <c r="V246" s="38"/>
      <c r="W246" s="38"/>
      <c r="X246" s="38"/>
      <c r="Y246" s="38"/>
      <c r="Z246" s="38"/>
      <c r="AA246" s="38"/>
      <c r="AB246" s="38"/>
    </row>
    <row customHeight="1" ht="15.75" r="247">
      <c r="A247" s="38"/>
      <c r="B247" s="38"/>
      <c r="C247" s="38"/>
      <c r="D247" s="38"/>
      <c r="E247" s="38"/>
      <c r="F247" s="38"/>
      <c r="G247" s="38"/>
      <c r="H247" s="38"/>
      <c r="I247" s="38"/>
      <c r="J247" s="38"/>
      <c r="K247" s="38"/>
      <c r="L247" s="38"/>
      <c r="M247" s="38"/>
      <c r="N247" s="38"/>
      <c r="O247" s="38"/>
      <c r="P247" s="38"/>
      <c r="Q247" s="38"/>
      <c r="R247" s="38"/>
      <c r="S247" s="38"/>
      <c r="T247" s="38"/>
      <c r="U247" s="38"/>
      <c r="V247" s="38"/>
      <c r="W247" s="38"/>
      <c r="X247" s="38"/>
      <c r="Y247" s="38"/>
      <c r="Z247" s="38"/>
      <c r="AA247" s="38"/>
      <c r="AB247" s="38"/>
    </row>
    <row customHeight="1" ht="15.75" r="248">
      <c r="A248" s="38"/>
      <c r="B248" s="38"/>
      <c r="C248" s="38"/>
      <c r="D248" s="38"/>
      <c r="E248" s="38"/>
      <c r="F248" s="38"/>
      <c r="G248" s="38"/>
      <c r="H248" s="38"/>
      <c r="I248" s="38"/>
      <c r="J248" s="38"/>
      <c r="K248" s="38"/>
      <c r="L248" s="38"/>
      <c r="M248" s="38"/>
      <c r="N248" s="38"/>
      <c r="O248" s="38"/>
      <c r="P248" s="38"/>
      <c r="Q248" s="38"/>
      <c r="R248" s="38"/>
      <c r="S248" s="38"/>
      <c r="T248" s="38"/>
      <c r="U248" s="38"/>
      <c r="V248" s="38"/>
      <c r="W248" s="38"/>
      <c r="X248" s="38"/>
      <c r="Y248" s="38"/>
      <c r="Z248" s="38"/>
      <c r="AA248" s="38"/>
      <c r="AB248" s="38"/>
    </row>
    <row customHeight="1" ht="15.75" r="249">
      <c r="A249" s="38"/>
      <c r="B249" s="38"/>
      <c r="C249" s="38"/>
      <c r="D249" s="38"/>
      <c r="E249" s="38"/>
      <c r="F249" s="38"/>
      <c r="G249" s="38"/>
      <c r="H249" s="38"/>
      <c r="I249" s="38"/>
      <c r="J249" s="38"/>
      <c r="K249" s="38"/>
      <c r="L249" s="38"/>
      <c r="M249" s="38"/>
      <c r="N249" s="38"/>
      <c r="O249" s="38"/>
      <c r="P249" s="38"/>
      <c r="Q249" s="38"/>
      <c r="R249" s="38"/>
      <c r="S249" s="38"/>
      <c r="T249" s="38"/>
      <c r="U249" s="38"/>
      <c r="V249" s="38"/>
      <c r="W249" s="38"/>
      <c r="X249" s="38"/>
      <c r="Y249" s="38"/>
      <c r="Z249" s="38"/>
      <c r="AA249" s="38"/>
      <c r="AB249" s="38"/>
    </row>
  </sheetData>
  <mergeCells count="48">
    <mergeCell ref="L44:T46"/>
    <mergeCell ref="A49:B49"/>
    <mergeCell ref="B45:H46"/>
    <mergeCell ref="K47:L47"/>
    <mergeCell ref="C1:I3"/>
    <mergeCell ref="M1:S3"/>
    <mergeCell ref="I6:J11"/>
    <mergeCell ref="N6:O7"/>
    <mergeCell ref="P9:T14"/>
    <mergeCell ref="N10:O10"/>
    <mergeCell ref="N11:O14"/>
    <mergeCell ref="M6:M7"/>
    <mergeCell ref="L11:L14"/>
    <mergeCell ref="M11:M14"/>
    <mergeCell ref="I13:J29"/>
    <mergeCell ref="L16:O27"/>
    <mergeCell ref="M29:O42"/>
    <mergeCell ref="I31:J46"/>
    <mergeCell ref="B23:E35"/>
    <mergeCell ref="B36:E36"/>
    <mergeCell ref="P16:T27"/>
    <mergeCell ref="C8:H11"/>
    <mergeCell ref="C12:H15"/>
    <mergeCell ref="C16:H20"/>
    <mergeCell ref="B21:F21"/>
    <mergeCell ref="C22:H22"/>
    <mergeCell ref="F23:H23"/>
    <mergeCell ref="F24:H35"/>
    <mergeCell ref="C47:J47"/>
    <mergeCell ref="C48:J48"/>
    <mergeCell ref="C49:J49"/>
    <mergeCell ref="M47:T47"/>
    <mergeCell ref="M48:T48"/>
    <mergeCell ref="M49:T49"/>
    <mergeCell ref="P29:T29"/>
    <mergeCell ref="P30:T30"/>
    <mergeCell ref="P31:T31"/>
    <mergeCell ref="P32:T32"/>
    <mergeCell ref="P33:T33"/>
    <mergeCell ref="P34:T34"/>
    <mergeCell ref="P35:T35"/>
    <mergeCell ref="P36:T36"/>
    <mergeCell ref="P37:T37"/>
    <mergeCell ref="P38:T38"/>
    <mergeCell ref="P39:T39"/>
    <mergeCell ref="P40:T40"/>
    <mergeCell ref="P41:T41"/>
    <mergeCell ref="P42:T42"/>
  </mergeCells>
  <conditionalFormatting sqref="Q6">
    <cfRule type="containsBlanks" dxfId="4" priority="1">
      <formula>LEN(TRIM(Q6))=0</formula>
    </cfRule>
  </conditionalFormatting>
  <conditionalFormatting sqref="R6">
    <cfRule type="containsBlanks" dxfId="5" priority="2">
      <formula>LEN(TRIM(R6))=0</formula>
    </cfRule>
  </conditionalFormatting>
  <conditionalFormatting sqref="S6">
    <cfRule type="containsBlanks" dxfId="6" priority="3">
      <formula>LEN(TRIM(S6))=0</formula>
    </cfRule>
  </conditionalFormatting>
  <conditionalFormatting sqref="T6">
    <cfRule type="containsBlanks" dxfId="7" priority="4">
      <formula>LEN(TRIM(T6))=0</formula>
    </cfRule>
  </conditionalFormatting>
  <conditionalFormatting sqref="P6">
    <cfRule type="containsBlanks" dxfId="8" priority="5">
      <formula>LEN(TRIM(P6))=0</formula>
    </cfRule>
  </conditionalFormatting>
  <conditionalFormatting sqref="C38:H40 C42:H44">
    <cfRule type="notContainsBlanks" dxfId="9" priority="6">
      <formula>LEN(TRIM(C38))&gt;0</formula>
    </cfRule>
  </conditionalFormatting>
  <conditionalFormatting sqref="P7">
    <cfRule type="expression" dxfId="10" priority="7">
      <formula>ISBLANK(P6)</formula>
    </cfRule>
  </conditionalFormatting>
  <conditionalFormatting sqref="Q7">
    <cfRule type="expression" dxfId="11" priority="8">
      <formula>ISBLANK(Q6)</formula>
    </cfRule>
  </conditionalFormatting>
  <conditionalFormatting sqref="R7">
    <cfRule type="expression" dxfId="11" priority="9">
      <formula>ISBLANK(R6)</formula>
    </cfRule>
  </conditionalFormatting>
  <conditionalFormatting sqref="S7">
    <cfRule type="expression" dxfId="11" priority="10">
      <formula>ISBLANK(S6)</formula>
    </cfRule>
  </conditionalFormatting>
  <conditionalFormatting sqref="T7">
    <cfRule type="expression" dxfId="11" priority="11">
      <formula>ISBLANK(T6)</formula>
    </cfRule>
  </conditionalFormatting>
  <hyperlinks>
    <hyperlink ref="S29" r:id="rId1h"/>
    <hyperlink ref="S30" r:id="rId2h" location="/synthese"/>
    <hyperlink ref="G47" r:id="rId3h"/>
    <hyperlink ref="P47" r:id="rId4h"/>
    <hyperlink ref="G48" r:id="rId5h"/>
    <hyperlink ref="P48" r:id="rId6h"/>
    <hyperlink ref="G49" r:id="rId7h"/>
  </hyperlinks>
  <printOptions/>
  <pageMargins bottom="0.07874015748031496" footer="0.0" header="0.0" left="0.07874015748031496" right="0.07874015748031496" top="0.07874015748031496"/>
  <pageSetup paperSize="9" orientation="portrait"/>
  <drawing r:id="rId8"/>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sheetPr>
    <pageSetUpPr/>
  </sheetPr>
  <sheetViews>
    <sheetView showGridLines="0" workbookViewId="0"/>
  </sheetViews>
  <sheetFormatPr customHeight="1" defaultColWidth="14.43" defaultRowHeight="15.0"/>
  <cols>
    <col customWidth="1" min="1" max="1" width="2.71"/>
    <col customWidth="1" min="2" max="2" width="13.29"/>
    <col customWidth="1" min="3" max="8" width="9.71"/>
    <col customWidth="1" min="9" max="9" width="12.71"/>
    <col customWidth="1" min="10" max="10" width="13.0"/>
    <col customWidth="1" min="11" max="11" width="2.71"/>
    <col customWidth="1" min="12" max="13" width="20.71"/>
    <col customWidth="1" min="14" max="15" width="10.71"/>
    <col customWidth="1" min="16" max="20" width="7.0"/>
    <col customWidth="1" min="21" max="28" width="10.71"/>
  </cols>
  <sheetData>
    <row customHeight="1" ht="15.0" r="1">
      <c r="A1" s="33"/>
      <c r="B1" s="33"/>
      <c r="C1" s="34" t="s">
        <v>129</v>
      </c>
      <c r="D1" s="35"/>
      <c r="E1" s="35"/>
      <c r="F1" s="35"/>
      <c r="G1" s="35"/>
      <c r="H1" s="35"/>
      <c r="I1" s="36"/>
      <c r="J1" s="33"/>
      <c r="K1" s="33"/>
      <c r="L1" s="33"/>
      <c r="M1" s="37" t="str">
        <f>C1</f>
        <v>Suivi du Castor d'Europe</v>
      </c>
      <c r="N1" s="35"/>
      <c r="O1" s="35"/>
      <c r="P1" s="35"/>
      <c r="Q1" s="35"/>
      <c r="R1" s="35"/>
      <c r="S1" s="36"/>
      <c r="T1" s="33"/>
      <c r="U1" s="38"/>
      <c r="V1" s="38"/>
      <c r="W1" s="38"/>
      <c r="X1" s="38"/>
      <c r="Y1" s="38"/>
      <c r="Z1" s="38"/>
      <c r="AA1" s="38"/>
      <c r="AB1" s="38"/>
    </row>
    <row customHeight="1" ht="15.0" r="2">
      <c r="A2" s="33"/>
      <c r="B2" s="33"/>
      <c r="C2" s="39"/>
      <c r="I2" s="40"/>
      <c r="J2" s="33"/>
      <c r="K2" s="33"/>
      <c r="L2" s="33"/>
      <c r="M2" s="39"/>
      <c r="S2" s="40"/>
      <c r="T2" s="33"/>
      <c r="U2" s="38"/>
      <c r="V2" s="38"/>
      <c r="W2" s="38"/>
      <c r="X2" s="38"/>
      <c r="Y2" s="38"/>
      <c r="Z2" s="38"/>
      <c r="AA2" s="38"/>
      <c r="AB2" s="38"/>
    </row>
    <row customHeight="1" ht="15.0" r="3">
      <c r="A3" s="33"/>
      <c r="B3" s="33"/>
      <c r="C3" s="41"/>
      <c r="D3" s="42"/>
      <c r="E3" s="42"/>
      <c r="F3" s="42"/>
      <c r="G3" s="42"/>
      <c r="H3" s="42"/>
      <c r="I3" s="43"/>
      <c r="J3" s="33"/>
      <c r="K3" s="33"/>
      <c r="L3" s="33"/>
      <c r="M3" s="41"/>
      <c r="N3" s="42"/>
      <c r="O3" s="42"/>
      <c r="P3" s="42"/>
      <c r="Q3" s="42"/>
      <c r="R3" s="42"/>
      <c r="S3" s="43"/>
      <c r="T3" s="33"/>
      <c r="U3" s="38"/>
      <c r="V3" s="38"/>
      <c r="W3" s="38"/>
      <c r="X3" s="38"/>
      <c r="Y3" s="38"/>
      <c r="Z3" s="38"/>
      <c r="AA3" s="38"/>
      <c r="AB3" s="38"/>
    </row>
    <row r="4">
      <c r="A4" s="33"/>
      <c r="B4" s="33"/>
      <c r="C4" s="33"/>
      <c r="D4" s="33"/>
      <c r="E4" s="33"/>
      <c r="F4" s="33"/>
      <c r="G4" s="33"/>
      <c r="H4" s="33"/>
      <c r="I4" s="33"/>
      <c r="J4" s="33"/>
      <c r="K4" s="33"/>
      <c r="L4" s="33"/>
      <c r="M4" s="33"/>
      <c r="N4" s="33"/>
      <c r="O4" s="33"/>
      <c r="P4" s="33"/>
      <c r="Q4" s="33"/>
      <c r="R4" s="33"/>
      <c r="S4" s="33"/>
      <c r="T4" s="33"/>
      <c r="U4" s="38"/>
      <c r="V4" s="38"/>
      <c r="W4" s="38"/>
      <c r="X4" s="38"/>
      <c r="Y4" s="38"/>
      <c r="Z4" s="38"/>
      <c r="AA4" s="38"/>
      <c r="AB4" s="38"/>
    </row>
    <row r="5">
      <c r="A5" s="44" t="s">
        <v>48</v>
      </c>
      <c r="B5" s="45"/>
      <c r="C5" s="45"/>
      <c r="D5" s="45"/>
      <c r="E5" s="45"/>
      <c r="F5" s="45"/>
      <c r="G5" s="45"/>
      <c r="H5" s="45"/>
      <c r="I5" s="45"/>
      <c r="J5" s="45"/>
      <c r="K5" s="44" t="s">
        <v>49</v>
      </c>
      <c r="L5" s="45"/>
      <c r="M5" s="45"/>
      <c r="N5" s="45"/>
      <c r="O5" s="45"/>
      <c r="P5" s="46" t="s">
        <v>50</v>
      </c>
      <c r="Q5" s="45"/>
      <c r="R5" s="45"/>
      <c r="S5" s="45"/>
      <c r="T5" s="47"/>
      <c r="U5" s="38"/>
      <c r="V5" s="38"/>
      <c r="W5" s="38"/>
      <c r="X5" s="38"/>
      <c r="Y5" s="38"/>
      <c r="Z5" s="38"/>
      <c r="AA5" s="38"/>
      <c r="AB5" s="38"/>
    </row>
    <row r="6">
      <c r="A6" s="44"/>
      <c r="B6" s="45"/>
      <c r="C6" s="45"/>
      <c r="D6" s="45"/>
      <c r="E6" s="45"/>
      <c r="F6" s="45"/>
      <c r="G6" s="45"/>
      <c r="H6" s="45"/>
      <c r="I6" s="48"/>
      <c r="J6" s="36"/>
      <c r="K6" s="44"/>
      <c r="L6" s="38"/>
      <c r="M6" s="128" t="s">
        <v>98</v>
      </c>
      <c r="N6" s="137">
        <v>45689.0</v>
      </c>
      <c r="O6" s="36"/>
      <c r="P6" s="51"/>
      <c r="Q6" s="52"/>
      <c r="R6" s="53"/>
      <c r="S6" s="54" t="s">
        <v>85</v>
      </c>
      <c r="T6" s="55"/>
      <c r="U6" s="38"/>
      <c r="V6" s="38"/>
      <c r="W6" s="38"/>
      <c r="X6" s="38"/>
      <c r="Y6" s="38"/>
      <c r="Z6" s="38"/>
      <c r="AA6" s="38"/>
      <c r="AB6" s="38"/>
    </row>
    <row r="7">
      <c r="A7" s="45"/>
      <c r="B7" s="45"/>
      <c r="C7" s="45"/>
      <c r="D7" s="45"/>
      <c r="E7" s="45"/>
      <c r="F7" s="45"/>
      <c r="G7" s="45"/>
      <c r="H7" s="56"/>
      <c r="I7" s="39"/>
      <c r="J7" s="40"/>
      <c r="K7" s="45"/>
      <c r="L7" s="45"/>
      <c r="M7" s="57"/>
      <c r="N7" s="41"/>
      <c r="O7" s="43"/>
      <c r="P7" s="58" t="s">
        <v>53</v>
      </c>
      <c r="Q7" s="59" t="s">
        <v>54</v>
      </c>
      <c r="R7" s="59" t="s">
        <v>55</v>
      </c>
      <c r="S7" s="59" t="s">
        <v>56</v>
      </c>
      <c r="T7" s="60" t="s">
        <v>57</v>
      </c>
      <c r="U7" s="38"/>
      <c r="V7" s="38"/>
      <c r="W7" s="38"/>
      <c r="X7" s="38"/>
      <c r="Y7" s="38"/>
      <c r="Z7" s="38"/>
      <c r="AA7" s="38"/>
      <c r="AB7" s="38"/>
    </row>
    <row r="8">
      <c r="A8" s="45"/>
      <c r="B8" s="61" t="s">
        <v>58</v>
      </c>
      <c r="C8" s="130" t="s">
        <v>130</v>
      </c>
      <c r="D8" s="63"/>
      <c r="E8" s="63"/>
      <c r="F8" s="63"/>
      <c r="G8" s="63"/>
      <c r="H8" s="64"/>
      <c r="I8" s="39"/>
      <c r="J8" s="40"/>
      <c r="K8" s="45"/>
      <c r="L8" s="56"/>
      <c r="M8" s="56"/>
      <c r="N8" s="56"/>
      <c r="O8" s="56"/>
      <c r="P8" s="65"/>
      <c r="Q8" s="45"/>
      <c r="R8" s="45"/>
      <c r="S8" s="45"/>
      <c r="T8" s="47"/>
      <c r="U8" s="38"/>
      <c r="V8" s="38"/>
      <c r="W8" s="38"/>
      <c r="X8" s="38"/>
      <c r="Y8" s="38"/>
      <c r="Z8" s="38"/>
      <c r="AA8" s="38"/>
      <c r="AB8" s="38"/>
    </row>
    <row r="9">
      <c r="A9" s="45"/>
      <c r="B9" s="66"/>
      <c r="C9" s="39"/>
      <c r="H9" s="67"/>
      <c r="I9" s="39"/>
      <c r="J9" s="40"/>
      <c r="K9" s="68"/>
      <c r="L9" s="69" t="s">
        <v>59</v>
      </c>
      <c r="M9" s="45"/>
      <c r="N9" s="45"/>
      <c r="O9" s="45"/>
      <c r="P9" s="131" t="s">
        <v>131</v>
      </c>
      <c r="T9" s="67"/>
      <c r="U9" s="38"/>
      <c r="V9" s="38"/>
      <c r="W9" s="38"/>
      <c r="X9" s="38"/>
      <c r="Y9" s="38"/>
      <c r="Z9" s="38"/>
      <c r="AA9" s="38"/>
      <c r="AB9" s="38"/>
    </row>
    <row r="10">
      <c r="A10" s="45"/>
      <c r="B10" s="66"/>
      <c r="C10" s="39"/>
      <c r="H10" s="67"/>
      <c r="I10" s="39"/>
      <c r="J10" s="40"/>
      <c r="K10" s="68"/>
      <c r="L10" s="71" t="s">
        <v>61</v>
      </c>
      <c r="M10" s="71" t="s">
        <v>62</v>
      </c>
      <c r="N10" s="72" t="s">
        <v>63</v>
      </c>
      <c r="O10" s="18"/>
      <c r="P10" s="73"/>
      <c r="T10" s="67"/>
      <c r="U10" s="38"/>
      <c r="V10" s="38"/>
      <c r="W10" s="38"/>
      <c r="X10" s="38"/>
      <c r="Y10" s="38"/>
      <c r="Z10" s="38"/>
      <c r="AA10" s="38"/>
      <c r="AB10" s="38"/>
    </row>
    <row customHeight="1" ht="30.0" r="11">
      <c r="A11" s="45"/>
      <c r="B11" s="74"/>
      <c r="C11" s="75"/>
      <c r="D11" s="76"/>
      <c r="E11" s="76"/>
      <c r="F11" s="76"/>
      <c r="G11" s="76"/>
      <c r="H11" s="77"/>
      <c r="I11" s="41"/>
      <c r="J11" s="43"/>
      <c r="K11" s="68"/>
      <c r="L11" s="78" t="s">
        <v>132</v>
      </c>
      <c r="M11" s="78" t="s">
        <v>133</v>
      </c>
      <c r="N11" s="79" t="s">
        <v>134</v>
      </c>
      <c r="O11" s="36"/>
      <c r="P11" s="73"/>
      <c r="T11" s="67"/>
      <c r="U11" s="38"/>
      <c r="V11" s="38"/>
      <c r="W11" s="38"/>
      <c r="X11" s="38"/>
      <c r="Y11" s="38"/>
      <c r="Z11" s="38"/>
      <c r="AA11" s="38"/>
      <c r="AB11" s="38"/>
    </row>
    <row r="12">
      <c r="A12" s="45"/>
      <c r="B12" s="80" t="s">
        <v>64</v>
      </c>
      <c r="C12" s="138" t="s">
        <v>135</v>
      </c>
      <c r="D12" s="63"/>
      <c r="E12" s="63"/>
      <c r="F12" s="63"/>
      <c r="G12" s="63"/>
      <c r="H12" s="64"/>
      <c r="I12" s="82" t="s">
        <v>65</v>
      </c>
      <c r="J12" s="83"/>
      <c r="K12" s="68"/>
      <c r="L12" s="84"/>
      <c r="M12" s="84"/>
      <c r="N12" s="73"/>
      <c r="O12" s="40"/>
      <c r="P12" s="73"/>
      <c r="T12" s="67"/>
      <c r="U12" s="38"/>
      <c r="V12" s="38"/>
      <c r="W12" s="38"/>
      <c r="X12" s="38"/>
      <c r="Y12" s="38"/>
      <c r="Z12" s="38"/>
      <c r="AA12" s="38"/>
      <c r="AB12" s="38"/>
    </row>
    <row r="13">
      <c r="A13" s="45"/>
      <c r="B13" s="85"/>
      <c r="C13" s="39"/>
      <c r="H13" s="67"/>
      <c r="I13" s="86" t="s">
        <v>136</v>
      </c>
      <c r="J13" s="87"/>
      <c r="K13" s="68"/>
      <c r="L13" s="84"/>
      <c r="M13" s="84"/>
      <c r="N13" s="73"/>
      <c r="O13" s="40"/>
      <c r="P13" s="73"/>
      <c r="T13" s="67"/>
      <c r="U13" s="38"/>
      <c r="V13" s="38"/>
      <c r="W13" s="38"/>
      <c r="X13" s="38"/>
      <c r="Y13" s="38"/>
      <c r="Z13" s="38"/>
      <c r="AA13" s="38"/>
      <c r="AB13" s="38"/>
    </row>
    <row customHeight="1" ht="30.0" r="14">
      <c r="A14" s="45"/>
      <c r="B14" s="85"/>
      <c r="C14" s="39"/>
      <c r="H14" s="67"/>
      <c r="I14" s="73"/>
      <c r="J14" s="67"/>
      <c r="K14" s="68"/>
      <c r="L14" s="88"/>
      <c r="M14" s="88"/>
      <c r="N14" s="89"/>
      <c r="O14" s="90"/>
      <c r="P14" s="89"/>
      <c r="Q14" s="76"/>
      <c r="R14" s="76"/>
      <c r="S14" s="76"/>
      <c r="T14" s="77"/>
      <c r="U14" s="38"/>
      <c r="V14" s="38"/>
      <c r="W14" s="38"/>
      <c r="X14" s="38"/>
      <c r="Y14" s="38"/>
      <c r="Z14" s="38"/>
      <c r="AA14" s="38"/>
      <c r="AB14" s="38"/>
    </row>
    <row r="15">
      <c r="A15" s="45"/>
      <c r="B15" s="91"/>
      <c r="C15" s="75"/>
      <c r="D15" s="76"/>
      <c r="E15" s="76"/>
      <c r="F15" s="76"/>
      <c r="G15" s="76"/>
      <c r="H15" s="77"/>
      <c r="I15" s="73"/>
      <c r="J15" s="67"/>
      <c r="K15" s="45"/>
      <c r="L15" s="92" t="s">
        <v>67</v>
      </c>
      <c r="M15" s="93"/>
      <c r="N15" s="93"/>
      <c r="O15" s="94"/>
      <c r="P15" s="92" t="s">
        <v>68</v>
      </c>
      <c r="Q15" s="93"/>
      <c r="R15" s="93"/>
      <c r="S15" s="93"/>
      <c r="T15" s="94"/>
      <c r="U15" s="38"/>
      <c r="V15" s="38"/>
      <c r="W15" s="38"/>
      <c r="X15" s="38"/>
      <c r="Y15" s="38"/>
      <c r="Z15" s="38"/>
      <c r="AA15" s="38"/>
      <c r="AB15" s="38"/>
    </row>
    <row r="16">
      <c r="A16" s="45"/>
      <c r="B16" s="80" t="s">
        <v>69</v>
      </c>
      <c r="C16" s="138" t="s">
        <v>137</v>
      </c>
      <c r="D16" s="63"/>
      <c r="E16" s="63"/>
      <c r="F16" s="63"/>
      <c r="G16" s="63"/>
      <c r="H16" s="64"/>
      <c r="I16" s="73"/>
      <c r="J16" s="67"/>
      <c r="K16" s="45"/>
      <c r="L16" s="79" t="s">
        <v>138</v>
      </c>
      <c r="M16" s="35"/>
      <c r="N16" s="35"/>
      <c r="O16" s="87"/>
      <c r="P16" s="79" t="s">
        <v>139</v>
      </c>
      <c r="Q16" s="35"/>
      <c r="R16" s="35"/>
      <c r="S16" s="35"/>
      <c r="T16" s="87"/>
      <c r="U16" s="38"/>
      <c r="V16" s="38"/>
      <c r="W16" s="38"/>
      <c r="X16" s="38"/>
      <c r="Y16" s="38"/>
      <c r="Z16" s="38"/>
      <c r="AA16" s="38"/>
      <c r="AB16" s="38"/>
    </row>
    <row r="17">
      <c r="A17" s="45"/>
      <c r="B17" s="85"/>
      <c r="C17" s="39"/>
      <c r="H17" s="67"/>
      <c r="I17" s="73"/>
      <c r="J17" s="67"/>
      <c r="K17" s="45"/>
      <c r="L17" s="73"/>
      <c r="O17" s="67"/>
      <c r="P17" s="73"/>
      <c r="T17" s="67"/>
      <c r="U17" s="38"/>
      <c r="V17" s="38"/>
      <c r="W17" s="38"/>
      <c r="X17" s="38"/>
      <c r="Y17" s="38"/>
      <c r="Z17" s="38"/>
      <c r="AA17" s="38"/>
      <c r="AB17" s="38"/>
    </row>
    <row r="18">
      <c r="A18" s="45"/>
      <c r="B18" s="85"/>
      <c r="C18" s="39"/>
      <c r="H18" s="67"/>
      <c r="I18" s="73"/>
      <c r="J18" s="67"/>
      <c r="K18" s="45"/>
      <c r="L18" s="73"/>
      <c r="O18" s="67"/>
      <c r="P18" s="73"/>
      <c r="T18" s="67"/>
      <c r="U18" s="38"/>
      <c r="V18" s="38"/>
      <c r="W18" s="38"/>
      <c r="X18" s="38"/>
      <c r="Y18" s="38"/>
      <c r="Z18" s="38"/>
      <c r="AA18" s="38"/>
      <c r="AB18" s="38"/>
    </row>
    <row r="19">
      <c r="A19" s="45"/>
      <c r="B19" s="85"/>
      <c r="C19" s="39"/>
      <c r="H19" s="67"/>
      <c r="I19" s="73"/>
      <c r="J19" s="67"/>
      <c r="K19" s="45"/>
      <c r="L19" s="73"/>
      <c r="O19" s="67"/>
      <c r="P19" s="73"/>
      <c r="T19" s="67"/>
      <c r="U19" s="38"/>
      <c r="V19" s="38"/>
      <c r="W19" s="38"/>
      <c r="X19" s="38"/>
      <c r="Y19" s="38"/>
      <c r="Z19" s="38"/>
      <c r="AA19" s="38"/>
      <c r="AB19" s="38"/>
    </row>
    <row customHeight="1" ht="30.0" r="20">
      <c r="A20" s="45"/>
      <c r="B20" s="91"/>
      <c r="C20" s="75"/>
      <c r="D20" s="76"/>
      <c r="E20" s="76"/>
      <c r="F20" s="76"/>
      <c r="G20" s="76"/>
      <c r="H20" s="77"/>
      <c r="I20" s="73"/>
      <c r="J20" s="67"/>
      <c r="K20" s="45"/>
      <c r="L20" s="73"/>
      <c r="O20" s="67"/>
      <c r="P20" s="73"/>
      <c r="T20" s="67"/>
      <c r="U20" s="38"/>
      <c r="V20" s="38"/>
      <c r="W20" s="38"/>
      <c r="X20" s="38"/>
      <c r="Y20" s="38"/>
      <c r="Z20" s="38"/>
      <c r="AA20" s="38"/>
      <c r="AB20" s="38"/>
    </row>
    <row customHeight="1" ht="15.75" r="21">
      <c r="A21" s="45"/>
      <c r="B21" s="95" t="s">
        <v>70</v>
      </c>
      <c r="C21" s="96"/>
      <c r="D21" s="96"/>
      <c r="E21" s="96"/>
      <c r="F21" s="97"/>
      <c r="G21" s="98"/>
      <c r="H21" s="99"/>
      <c r="I21" s="73"/>
      <c r="J21" s="67"/>
      <c r="K21" s="45"/>
      <c r="L21" s="73"/>
      <c r="O21" s="67"/>
      <c r="P21" s="73"/>
      <c r="T21" s="67"/>
      <c r="U21" s="38"/>
      <c r="V21" s="38"/>
      <c r="W21" s="38"/>
      <c r="X21" s="38"/>
      <c r="Y21" s="38"/>
      <c r="Z21" s="38"/>
      <c r="AA21" s="38"/>
      <c r="AB21" s="38"/>
    </row>
    <row customHeight="1" ht="15.75" r="22">
      <c r="A22" s="45"/>
      <c r="B22" s="100" t="s">
        <v>71</v>
      </c>
      <c r="C22" s="101" t="s">
        <v>109</v>
      </c>
      <c r="D22" s="8"/>
      <c r="E22" s="8"/>
      <c r="F22" s="8"/>
      <c r="G22" s="8"/>
      <c r="H22" s="102"/>
      <c r="I22" s="73"/>
      <c r="J22" s="67"/>
      <c r="K22" s="45"/>
      <c r="L22" s="73"/>
      <c r="O22" s="67"/>
      <c r="P22" s="73"/>
      <c r="T22" s="67"/>
      <c r="U22" s="38"/>
      <c r="V22" s="38"/>
      <c r="W22" s="38"/>
      <c r="X22" s="38"/>
      <c r="Y22" s="38"/>
      <c r="Z22" s="38"/>
      <c r="AA22" s="38"/>
      <c r="AB22" s="38"/>
    </row>
    <row customHeight="1" ht="15.75" r="23">
      <c r="A23" s="45"/>
      <c r="B23" s="103"/>
      <c r="C23" s="35"/>
      <c r="D23" s="35"/>
      <c r="E23" s="36"/>
      <c r="F23" s="104" t="s">
        <v>73</v>
      </c>
      <c r="G23" s="8"/>
      <c r="H23" s="102"/>
      <c r="I23" s="73"/>
      <c r="J23" s="67"/>
      <c r="K23" s="45"/>
      <c r="L23" s="73"/>
      <c r="O23" s="67"/>
      <c r="P23" s="73"/>
      <c r="T23" s="67"/>
      <c r="U23" s="38"/>
      <c r="V23" s="38"/>
      <c r="W23" s="38"/>
      <c r="X23" s="38"/>
      <c r="Y23" s="38"/>
      <c r="Z23" s="38"/>
      <c r="AA23" s="38"/>
      <c r="AB23" s="38"/>
    </row>
    <row customHeight="1" ht="30.0" r="24">
      <c r="A24" s="45"/>
      <c r="B24" s="73"/>
      <c r="E24" s="40"/>
      <c r="F24" s="105" t="s">
        <v>140</v>
      </c>
      <c r="G24" s="35"/>
      <c r="H24" s="87"/>
      <c r="I24" s="73"/>
      <c r="J24" s="67"/>
      <c r="K24" s="45"/>
      <c r="L24" s="73"/>
      <c r="O24" s="67"/>
      <c r="P24" s="73"/>
      <c r="T24" s="67"/>
      <c r="U24" s="38"/>
      <c r="V24" s="38"/>
      <c r="W24" s="38"/>
      <c r="X24" s="38"/>
      <c r="Y24" s="38"/>
      <c r="Z24" s="38"/>
      <c r="AA24" s="38"/>
      <c r="AB24" s="38"/>
    </row>
    <row customHeight="1" ht="15.75" r="25">
      <c r="A25" s="45"/>
      <c r="B25" s="73"/>
      <c r="E25" s="40"/>
      <c r="F25" s="39"/>
      <c r="H25" s="67"/>
      <c r="I25" s="73"/>
      <c r="J25" s="67"/>
      <c r="K25" s="45"/>
      <c r="L25" s="73"/>
      <c r="O25" s="67"/>
      <c r="P25" s="73"/>
      <c r="T25" s="67"/>
      <c r="U25" s="38"/>
      <c r="V25" s="38"/>
      <c r="W25" s="38"/>
      <c r="X25" s="38"/>
      <c r="Y25" s="38"/>
      <c r="Z25" s="38"/>
      <c r="AA25" s="38"/>
      <c r="AB25" s="38"/>
    </row>
    <row customHeight="1" ht="15.75" r="26">
      <c r="A26" s="45"/>
      <c r="B26" s="73"/>
      <c r="E26" s="40"/>
      <c r="F26" s="39"/>
      <c r="H26" s="67"/>
      <c r="I26" s="73"/>
      <c r="J26" s="67"/>
      <c r="K26" s="45"/>
      <c r="L26" s="73"/>
      <c r="O26" s="67"/>
      <c r="P26" s="73"/>
      <c r="T26" s="67"/>
      <c r="U26" s="38"/>
      <c r="V26" s="38"/>
      <c r="W26" s="38"/>
      <c r="X26" s="38"/>
      <c r="Y26" s="38"/>
      <c r="Z26" s="38"/>
      <c r="AA26" s="38"/>
      <c r="AB26" s="38"/>
    </row>
    <row customHeight="1" ht="15.75" r="27">
      <c r="A27" s="45"/>
      <c r="B27" s="73"/>
      <c r="E27" s="40"/>
      <c r="F27" s="39"/>
      <c r="H27" s="67"/>
      <c r="I27" s="73"/>
      <c r="J27" s="67"/>
      <c r="K27" s="45"/>
      <c r="L27" s="89"/>
      <c r="M27" s="76"/>
      <c r="N27" s="76"/>
      <c r="O27" s="77"/>
      <c r="P27" s="89"/>
      <c r="Q27" s="76"/>
      <c r="R27" s="76"/>
      <c r="S27" s="76"/>
      <c r="T27" s="77"/>
      <c r="U27" s="38"/>
      <c r="V27" s="38"/>
      <c r="W27" s="38"/>
      <c r="X27" s="38"/>
      <c r="Y27" s="38"/>
      <c r="Z27" s="38"/>
      <c r="AA27" s="38"/>
      <c r="AB27" s="38"/>
    </row>
    <row customHeight="1" ht="15.75" r="28">
      <c r="A28" s="45"/>
      <c r="B28" s="73"/>
      <c r="E28" s="40"/>
      <c r="F28" s="39"/>
      <c r="H28" s="67"/>
      <c r="I28" s="73"/>
      <c r="J28" s="67"/>
      <c r="K28" s="45"/>
      <c r="L28" s="92" t="s">
        <v>74</v>
      </c>
      <c r="M28" s="93"/>
      <c r="N28" s="93"/>
      <c r="O28" s="94"/>
      <c r="P28" s="92" t="s">
        <v>75</v>
      </c>
      <c r="Q28" s="93"/>
      <c r="R28" s="93"/>
      <c r="S28" s="93"/>
      <c r="T28" s="94"/>
      <c r="U28" s="38"/>
      <c r="V28" s="38"/>
      <c r="W28" s="38"/>
      <c r="X28" s="38"/>
      <c r="Y28" s="38"/>
      <c r="Z28" s="38"/>
      <c r="AA28" s="38"/>
      <c r="AB28" s="38"/>
    </row>
    <row customHeight="1" ht="15.75" r="29">
      <c r="A29" s="45"/>
      <c r="B29" s="73"/>
      <c r="E29" s="40"/>
      <c r="F29" s="39"/>
      <c r="H29" s="67"/>
      <c r="I29" s="89"/>
      <c r="J29" s="77"/>
      <c r="K29" s="45"/>
      <c r="L29" s="65"/>
      <c r="M29" s="139" t="s">
        <v>141</v>
      </c>
      <c r="N29" s="35"/>
      <c r="O29" s="87"/>
      <c r="P29" s="171" t="str">
        <f>=HYPERLINK("https://carmen.carmencarto.fr/38/Castor.map", "Carte nationale de présence")</f>
      </c>
      <c r="Q29" s="8"/>
      <c r="R29" s="18"/>
      <c r="S29" s="132" t="inlineStr">
        <is>
          <t/>
        </is>
      </c>
      <c r="T29" s="102"/>
      <c r="U29" s="38"/>
      <c r="V29" s="38"/>
      <c r="W29" s="38"/>
      <c r="X29" s="38"/>
      <c r="Y29" s="38"/>
      <c r="Z29" s="38"/>
      <c r="AA29" s="38"/>
      <c r="AB29" s="38"/>
    </row>
    <row customHeight="1" ht="15.0" r="30">
      <c r="A30" s="45"/>
      <c r="B30" s="73"/>
      <c r="E30" s="40"/>
      <c r="F30" s="39"/>
      <c r="H30" s="67"/>
      <c r="I30" s="109" t="s">
        <v>78</v>
      </c>
      <c r="J30" s="99"/>
      <c r="K30" s="45"/>
      <c r="L30" s="65"/>
      <c r="M30" s="39"/>
      <c r="O30" s="67"/>
      <c r="P30" s="107"/>
      <c r="Q30" s="8"/>
      <c r="R30" s="18"/>
      <c r="S30" s="108"/>
      <c r="T30" s="102"/>
      <c r="U30" s="38"/>
      <c r="V30" s="38"/>
      <c r="W30" s="38"/>
      <c r="X30" s="38"/>
      <c r="Y30" s="38"/>
      <c r="Z30" s="38"/>
      <c r="AA30" s="38"/>
      <c r="AB30" s="38"/>
    </row>
    <row customHeight="1" ht="15.75" r="31">
      <c r="A31" s="45"/>
      <c r="B31" s="73"/>
      <c r="E31" s="40"/>
      <c r="F31" s="39"/>
      <c r="H31" s="67"/>
      <c r="I31" s="86" t="s">
        <v>144</v>
      </c>
      <c r="J31" s="87"/>
      <c r="K31" s="45"/>
      <c r="L31" s="65"/>
      <c r="M31" s="39"/>
      <c r="O31" s="67"/>
      <c r="P31" s="107"/>
      <c r="Q31" s="8"/>
      <c r="R31" s="18"/>
      <c r="S31" s="108"/>
      <c r="T31" s="102"/>
      <c r="U31" s="38"/>
      <c r="V31" s="38"/>
      <c r="W31" s="38"/>
      <c r="X31" s="38"/>
      <c r="Y31" s="38"/>
      <c r="Z31" s="38"/>
      <c r="AA31" s="38"/>
      <c r="AB31" s="38"/>
    </row>
    <row customHeight="1" ht="15.75" r="32">
      <c r="A32" s="45"/>
      <c r="B32" s="73"/>
      <c r="E32" s="40"/>
      <c r="F32" s="39"/>
      <c r="H32" s="67"/>
      <c r="I32" s="73"/>
      <c r="J32" s="67"/>
      <c r="K32" s="45"/>
      <c r="L32" s="65"/>
      <c r="M32" s="39"/>
      <c r="O32" s="67"/>
      <c r="P32" s="107"/>
      <c r="Q32" s="8"/>
      <c r="R32" s="18"/>
      <c r="S32" s="108"/>
      <c r="T32" s="102"/>
      <c r="U32" s="38"/>
      <c r="V32" s="38"/>
      <c r="W32" s="38"/>
      <c r="X32" s="38"/>
      <c r="Y32" s="38"/>
      <c r="Z32" s="38"/>
      <c r="AA32" s="38"/>
      <c r="AB32" s="38"/>
    </row>
    <row customHeight="1" ht="15.75" r="33">
      <c r="A33" s="45"/>
      <c r="B33" s="73"/>
      <c r="E33" s="40"/>
      <c r="F33" s="39"/>
      <c r="H33" s="67"/>
      <c r="I33" s="73"/>
      <c r="J33" s="67"/>
      <c r="K33" s="45"/>
      <c r="L33" s="65"/>
      <c r="M33" s="39"/>
      <c r="O33" s="67"/>
      <c r="P33" s="107"/>
      <c r="Q33" s="8"/>
      <c r="R33" s="18"/>
      <c r="S33" s="108"/>
      <c r="T33" s="102"/>
      <c r="U33" s="38"/>
      <c r="V33" s="38"/>
      <c r="W33" s="38"/>
      <c r="X33" s="38"/>
      <c r="Y33" s="38"/>
      <c r="Z33" s="38"/>
      <c r="AA33" s="38"/>
      <c r="AB33" s="38"/>
    </row>
    <row customHeight="1" ht="15.75" r="34">
      <c r="A34" s="45"/>
      <c r="B34" s="73"/>
      <c r="E34" s="40"/>
      <c r="F34" s="39"/>
      <c r="H34" s="67"/>
      <c r="I34" s="73"/>
      <c r="J34" s="67"/>
      <c r="K34" s="45"/>
      <c r="L34" s="65"/>
      <c r="M34" s="39"/>
      <c r="O34" s="67"/>
      <c r="P34" s="107"/>
      <c r="Q34" s="8"/>
      <c r="R34" s="18"/>
      <c r="S34" s="108"/>
      <c r="T34" s="102"/>
      <c r="U34" s="38"/>
      <c r="V34" s="38"/>
      <c r="W34" s="38"/>
      <c r="X34" s="38"/>
      <c r="Y34" s="38"/>
      <c r="Z34" s="38"/>
      <c r="AA34" s="38"/>
      <c r="AB34" s="38"/>
    </row>
    <row customHeight="1" ht="15.75" r="35">
      <c r="A35" s="45"/>
      <c r="B35" s="89"/>
      <c r="C35" s="76"/>
      <c r="D35" s="76"/>
      <c r="E35" s="90"/>
      <c r="F35" s="75"/>
      <c r="G35" s="76"/>
      <c r="H35" s="77"/>
      <c r="I35" s="73"/>
      <c r="J35" s="67"/>
      <c r="K35" s="45"/>
      <c r="L35" s="65"/>
      <c r="M35" s="39"/>
      <c r="O35" s="67"/>
      <c r="P35" s="107"/>
      <c r="Q35" s="8"/>
      <c r="R35" s="18"/>
      <c r="S35" s="108"/>
      <c r="T35" s="102"/>
      <c r="U35" s="38"/>
      <c r="V35" s="38"/>
      <c r="W35" s="38"/>
      <c r="X35" s="38"/>
      <c r="Y35" s="38"/>
      <c r="Z35" s="38"/>
      <c r="AA35" s="38"/>
      <c r="AB35" s="38"/>
    </row>
    <row customHeight="1" ht="15.75" r="36">
      <c r="A36" s="45"/>
      <c r="B36" s="95" t="s">
        <v>79</v>
      </c>
      <c r="C36" s="96"/>
      <c r="D36" s="96"/>
      <c r="E36" s="97"/>
      <c r="F36" s="110"/>
      <c r="G36" s="110"/>
      <c r="H36" s="110"/>
      <c r="I36" s="73"/>
      <c r="J36" s="67"/>
      <c r="K36" s="45"/>
      <c r="L36" s="65"/>
      <c r="M36" s="39"/>
      <c r="O36" s="67"/>
      <c r="P36" s="107"/>
      <c r="Q36" s="8"/>
      <c r="R36" s="18"/>
      <c r="S36" s="108"/>
      <c r="T36" s="102"/>
      <c r="U36" s="38"/>
      <c r="V36" s="38"/>
      <c r="W36" s="38"/>
      <c r="X36" s="38"/>
      <c r="Y36" s="38"/>
      <c r="Z36" s="38"/>
      <c r="AA36" s="38"/>
      <c r="AB36" s="38"/>
    </row>
    <row customHeight="1" ht="15.75" r="37">
      <c r="A37" s="45"/>
      <c r="B37" s="85"/>
      <c r="C37" s="111" t="s">
        <v>80</v>
      </c>
      <c r="D37" s="111" t="s">
        <v>81</v>
      </c>
      <c r="E37" s="111" t="s">
        <v>82</v>
      </c>
      <c r="F37" s="111" t="s">
        <v>83</v>
      </c>
      <c r="G37" s="111" t="s">
        <v>82</v>
      </c>
      <c r="H37" s="111" t="s">
        <v>80</v>
      </c>
      <c r="I37" s="73"/>
      <c r="J37" s="67"/>
      <c r="K37" s="45"/>
      <c r="L37" s="65"/>
      <c r="M37" s="39"/>
      <c r="O37" s="67"/>
      <c r="P37" s="107"/>
      <c r="Q37" s="8"/>
      <c r="R37" s="18"/>
      <c r="S37" s="108"/>
      <c r="T37" s="102"/>
      <c r="U37" s="38"/>
      <c r="V37" s="38"/>
      <c r="W37" s="38"/>
      <c r="X37" s="38"/>
      <c r="Y37" s="38"/>
      <c r="Z37" s="38"/>
      <c r="AA37" s="38"/>
      <c r="AB37" s="38"/>
    </row>
    <row customHeight="1" ht="12.75" r="38">
      <c r="A38" s="45"/>
      <c r="B38" s="112"/>
      <c r="C38" s="113" t="s">
        <v>85</v>
      </c>
      <c r="D38" s="113" t="s">
        <v>85</v>
      </c>
      <c r="E38" s="113" t="s">
        <v>85</v>
      </c>
      <c r="F38" s="113"/>
      <c r="G38" s="113"/>
      <c r="H38" s="113"/>
      <c r="I38" s="73"/>
      <c r="J38" s="67"/>
      <c r="K38" s="45"/>
      <c r="L38" s="65"/>
      <c r="M38" s="39"/>
      <c r="O38" s="67"/>
      <c r="P38" s="107"/>
      <c r="Q38" s="8"/>
      <c r="R38" s="18"/>
      <c r="S38" s="108"/>
      <c r="T38" s="102"/>
      <c r="U38" s="38"/>
      <c r="V38" s="38"/>
      <c r="W38" s="38"/>
      <c r="X38" s="38"/>
      <c r="Y38" s="38"/>
      <c r="Z38" s="38"/>
      <c r="AA38" s="38"/>
      <c r="AB38" s="38"/>
    </row>
    <row customHeight="1" ht="12.75" r="39">
      <c r="A39" s="45"/>
      <c r="B39" s="112"/>
      <c r="C39" s="114"/>
      <c r="D39" s="114"/>
      <c r="E39" s="114"/>
      <c r="F39" s="114"/>
      <c r="G39" s="114"/>
      <c r="H39" s="114"/>
      <c r="I39" s="73"/>
      <c r="J39" s="67"/>
      <c r="K39" s="45"/>
      <c r="L39" s="65"/>
      <c r="M39" s="39"/>
      <c r="O39" s="67"/>
      <c r="P39" s="107"/>
      <c r="Q39" s="8"/>
      <c r="R39" s="18"/>
      <c r="S39" s="108"/>
      <c r="T39" s="102"/>
      <c r="U39" s="38"/>
      <c r="V39" s="38"/>
      <c r="W39" s="38"/>
      <c r="X39" s="38"/>
      <c r="Y39" s="38"/>
      <c r="Z39" s="38"/>
      <c r="AA39" s="38"/>
      <c r="AB39" s="38"/>
    </row>
    <row customHeight="1" ht="12.75" r="40">
      <c r="A40" s="45"/>
      <c r="B40" s="112"/>
      <c r="C40" s="114"/>
      <c r="D40" s="114"/>
      <c r="E40" s="114"/>
      <c r="F40" s="114"/>
      <c r="G40" s="114"/>
      <c r="H40" s="114"/>
      <c r="I40" s="73"/>
      <c r="J40" s="67"/>
      <c r="K40" s="45"/>
      <c r="L40" s="65"/>
      <c r="M40" s="39"/>
      <c r="O40" s="67"/>
      <c r="P40" s="107"/>
      <c r="Q40" s="8"/>
      <c r="R40" s="18"/>
      <c r="S40" s="108"/>
      <c r="T40" s="102"/>
      <c r="U40" s="38"/>
      <c r="V40" s="38"/>
      <c r="W40" s="38"/>
      <c r="X40" s="38"/>
      <c r="Y40" s="38"/>
      <c r="Z40" s="38"/>
      <c r="AA40" s="38"/>
      <c r="AB40" s="38"/>
    </row>
    <row customHeight="1" ht="15.75" r="41">
      <c r="A41" s="45"/>
      <c r="B41" s="85"/>
      <c r="C41" s="111" t="s">
        <v>80</v>
      </c>
      <c r="D41" s="111" t="s">
        <v>83</v>
      </c>
      <c r="E41" s="111" t="s">
        <v>88</v>
      </c>
      <c r="F41" s="111" t="s">
        <v>89</v>
      </c>
      <c r="G41" s="111" t="s">
        <v>90</v>
      </c>
      <c r="H41" s="111" t="s">
        <v>91</v>
      </c>
      <c r="I41" s="73"/>
      <c r="J41" s="67"/>
      <c r="K41" s="45"/>
      <c r="L41" s="65"/>
      <c r="M41" s="39"/>
      <c r="O41" s="67"/>
      <c r="P41" s="107"/>
      <c r="Q41" s="8"/>
      <c r="R41" s="18"/>
      <c r="S41" s="108"/>
      <c r="T41" s="102"/>
      <c r="U41" s="38"/>
      <c r="V41" s="38"/>
      <c r="W41" s="38"/>
      <c r="X41" s="38"/>
      <c r="Y41" s="38"/>
      <c r="Z41" s="38"/>
      <c r="AA41" s="38"/>
      <c r="AB41" s="38"/>
    </row>
    <row customHeight="1" ht="12.75" r="42">
      <c r="A42" s="45"/>
      <c r="B42" s="112"/>
      <c r="C42" s="113"/>
      <c r="D42" s="113"/>
      <c r="E42" s="113"/>
      <c r="F42" s="113"/>
      <c r="G42" s="113" t="s">
        <v>85</v>
      </c>
      <c r="H42" s="113" t="s">
        <v>85</v>
      </c>
      <c r="I42" s="73"/>
      <c r="J42" s="67"/>
      <c r="K42" s="45"/>
      <c r="L42" s="65"/>
      <c r="M42" s="41"/>
      <c r="N42" s="42"/>
      <c r="O42" s="115"/>
      <c r="P42" s="116"/>
      <c r="Q42" s="117"/>
      <c r="R42" s="118"/>
      <c r="S42" s="119"/>
      <c r="T42" s="120"/>
      <c r="U42" s="38"/>
      <c r="V42" s="38"/>
      <c r="W42" s="38"/>
      <c r="X42" s="38"/>
      <c r="Y42" s="38"/>
      <c r="Z42" s="38"/>
      <c r="AA42" s="38"/>
      <c r="AB42" s="38"/>
    </row>
    <row customHeight="1" ht="12.75" r="43">
      <c r="A43" s="45"/>
      <c r="B43" s="112"/>
      <c r="C43" s="113"/>
      <c r="D43" s="113"/>
      <c r="E43" s="113"/>
      <c r="F43" s="113"/>
      <c r="G43" s="113"/>
      <c r="H43" s="113"/>
      <c r="I43" s="73"/>
      <c r="J43" s="67"/>
      <c r="K43" s="45"/>
      <c r="L43" s="92" t="s">
        <v>92</v>
      </c>
      <c r="M43" s="93"/>
      <c r="N43" s="93"/>
      <c r="O43" s="93"/>
      <c r="P43" s="45"/>
      <c r="Q43" s="45"/>
      <c r="R43" s="45"/>
      <c r="S43" s="45"/>
      <c r="T43" s="68"/>
      <c r="U43" s="38"/>
      <c r="V43" s="38"/>
      <c r="W43" s="38"/>
      <c r="X43" s="38"/>
      <c r="Y43" s="38"/>
      <c r="Z43" s="38"/>
      <c r="AA43" s="38"/>
      <c r="AB43" s="38"/>
    </row>
    <row customHeight="1" ht="12.75" r="44">
      <c r="A44" s="45"/>
      <c r="B44" s="112"/>
      <c r="C44" s="114"/>
      <c r="D44" s="114"/>
      <c r="E44" s="114"/>
      <c r="F44" s="114"/>
      <c r="G44" s="114"/>
      <c r="H44" s="114"/>
      <c r="I44" s="73"/>
      <c r="J44" s="67"/>
      <c r="K44" s="45"/>
      <c r="L44" s="79" t="s">
        <v>145</v>
      </c>
      <c r="M44" s="35"/>
      <c r="N44" s="35"/>
      <c r="O44" s="35"/>
      <c r="P44" s="35"/>
      <c r="Q44" s="35"/>
      <c r="R44" s="35"/>
      <c r="S44" s="35"/>
      <c r="T44" s="87"/>
      <c r="U44" s="38"/>
      <c r="V44" s="38"/>
      <c r="W44" s="38"/>
      <c r="X44" s="38"/>
      <c r="Y44" s="38"/>
      <c r="Z44" s="38"/>
      <c r="AA44" s="38"/>
      <c r="AB44" s="38"/>
    </row>
    <row customHeight="1" ht="15.75" r="45">
      <c r="A45" s="45"/>
      <c r="B45" s="121" t="s">
        <v>146</v>
      </c>
      <c r="C45" s="35"/>
      <c r="D45" s="35"/>
      <c r="E45" s="35"/>
      <c r="F45" s="35"/>
      <c r="G45" s="35"/>
      <c r="H45" s="87"/>
      <c r="I45" s="73"/>
      <c r="J45" s="67"/>
      <c r="K45" s="45"/>
      <c r="L45" s="73"/>
      <c r="T45" s="67"/>
      <c r="U45" s="38"/>
      <c r="V45" s="38"/>
      <c r="W45" s="38"/>
      <c r="X45" s="38"/>
      <c r="Y45" s="38"/>
      <c r="Z45" s="38"/>
      <c r="AA45" s="38"/>
      <c r="AB45" s="38"/>
    </row>
    <row customHeight="1" ht="15.75" r="46">
      <c r="A46" s="45"/>
      <c r="B46" s="89"/>
      <c r="C46" s="76"/>
      <c r="D46" s="76"/>
      <c r="E46" s="76"/>
      <c r="F46" s="76"/>
      <c r="G46" s="76"/>
      <c r="H46" s="77"/>
      <c r="I46" s="89"/>
      <c r="J46" s="77"/>
      <c r="K46" s="45"/>
      <c r="L46" s="122"/>
      <c r="M46" s="42"/>
      <c r="N46" s="42"/>
      <c r="O46" s="42"/>
      <c r="P46" s="42"/>
      <c r="Q46" s="42"/>
      <c r="R46" s="42"/>
      <c r="S46" s="42"/>
      <c r="T46" s="115"/>
      <c r="U46" s="38"/>
      <c r="V46" s="38"/>
      <c r="W46" s="38"/>
      <c r="X46" s="38"/>
      <c r="Y46" s="38"/>
      <c r="Z46" s="38"/>
      <c r="AA46" s="38"/>
      <c r="AB46" s="38"/>
    </row>
    <row customHeight="1" ht="15.75" r="47">
      <c r="A47" s="123" t="s">
        <v>93</v>
      </c>
      <c r="B47" s="33"/>
      <c r="C47" s="169" t="str">
        <f>=HYPERLINK("https://professionnels.ofb.fr/fr/reseau-castor", "Le réseau Castor")</f>
      </c>
      <c r="D47" s="96"/>
      <c r="E47" s="96"/>
      <c r="F47" s="97"/>
      <c r="G47" s="133" t="inlineStr">
        <is>
          <t/>
        </is>
      </c>
      <c r="H47" s="96"/>
      <c r="I47" s="96"/>
      <c r="J47" s="97"/>
      <c r="K47" s="125" t="s">
        <v>93</v>
      </c>
      <c r="L47" s="18"/>
      <c r="M47" s="170" t="str">
        <f>=HYPERLINK("https://ged.ofb.fr/share/page/site/dridf-rseau-partenarial-castor/dashboard", "Site du réseau castor IdF")</f>
      </c>
      <c r="N47" s="8"/>
      <c r="O47" s="18"/>
      <c r="P47" s="134" t="inlineStr">
        <is>
          <t/>
        </is>
      </c>
      <c r="Q47" s="8"/>
      <c r="R47" s="8"/>
      <c r="S47" s="8"/>
      <c r="T47" s="18"/>
      <c r="U47" s="38"/>
      <c r="V47" s="38"/>
      <c r="W47" s="38"/>
      <c r="X47" s="38"/>
      <c r="Y47" s="38"/>
      <c r="Z47" s="38"/>
      <c r="AA47" s="38"/>
      <c r="AB47" s="38"/>
    </row>
    <row customHeight="1" ht="15.75" r="48">
      <c r="A48" s="33"/>
      <c r="B48" s="33"/>
      <c r="C48" s="170" t="str">
        <f>=HYPERLINK("https://professionnels.ofb.fr/fr/doc-fiches-especes/castor-deurope-castor-fiber", "Fiche espèce")</f>
      </c>
      <c r="D48" s="8"/>
      <c r="E48" s="8"/>
      <c r="F48" s="18"/>
      <c r="G48" s="134" t="inlineStr">
        <is>
          <t/>
        </is>
      </c>
      <c r="H48" s="8"/>
      <c r="I48" s="8"/>
      <c r="J48" s="18"/>
      <c r="K48" s="33"/>
      <c r="L48" s="33"/>
      <c r="M48" s="170" t="str">
        <f>=HYPERLINK("https://ged.ofb.fr/share/s/giB4EPFIRPmsQZiGFeYY0A", "Protocole")</f>
      </c>
      <c r="N48" s="8"/>
      <c r="O48" s="18"/>
      <c r="P48" s="134" t="inlineStr">
        <is>
          <t/>
        </is>
      </c>
      <c r="Q48" s="8"/>
      <c r="R48" s="8"/>
      <c r="S48" s="8"/>
      <c r="T48" s="18"/>
      <c r="U48" s="38"/>
      <c r="V48" s="38"/>
      <c r="W48" s="38"/>
      <c r="X48" s="38"/>
      <c r="Y48" s="38"/>
      <c r="Z48" s="38"/>
      <c r="AA48" s="38"/>
      <c r="AB48" s="38"/>
    </row>
    <row customHeight="1" ht="15.75" r="49">
      <c r="A49" s="135">
        <v>45743.0</v>
      </c>
      <c r="B49" s="18"/>
      <c r="C49" s="126"/>
      <c r="D49" s="8"/>
      <c r="E49" s="8"/>
      <c r="F49" s="18"/>
      <c r="G49" s="126"/>
      <c r="H49" s="8"/>
      <c r="I49" s="8"/>
      <c r="J49" s="18"/>
      <c r="K49" s="33"/>
      <c r="L49" s="33"/>
      <c r="M49" s="170" t="str">
        <f>=HYPERLINK("http://geo.ofb.fr/rezopmcc", "Rezo PMCC")</f>
      </c>
      <c r="N49" s="8"/>
      <c r="O49" s="18"/>
      <c r="P49" s="134" t="inlineStr">
        <is>
          <t/>
        </is>
      </c>
      <c r="Q49" s="8"/>
      <c r="R49" s="8"/>
      <c r="S49" s="8"/>
      <c r="T49" s="18"/>
      <c r="U49" s="38"/>
      <c r="V49" s="38"/>
      <c r="W49" s="38"/>
      <c r="X49" s="38"/>
      <c r="Y49" s="38"/>
      <c r="Z49" s="38"/>
      <c r="AA49" s="38"/>
      <c r="AB49" s="38"/>
    </row>
    <row customHeight="1" ht="15.75" r="50">
      <c r="A50" s="38"/>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row>
    <row customHeight="1" ht="15.75" r="51">
      <c r="A51" s="38"/>
      <c r="B51" s="38"/>
      <c r="C51" s="38"/>
      <c r="D51" s="38"/>
      <c r="E51" s="38"/>
      <c r="F51" s="38"/>
      <c r="G51" s="38"/>
      <c r="H51" s="38"/>
      <c r="I51" s="38"/>
      <c r="J51" s="38"/>
      <c r="K51" s="38"/>
      <c r="L51" s="38"/>
      <c r="M51" s="38"/>
      <c r="N51" s="38"/>
      <c r="O51" s="38"/>
      <c r="P51" s="38"/>
      <c r="Q51" s="38"/>
      <c r="R51" s="38"/>
      <c r="S51" s="38"/>
      <c r="T51" s="38"/>
      <c r="U51" s="38"/>
      <c r="V51" s="38"/>
      <c r="W51" s="38"/>
      <c r="X51" s="38"/>
      <c r="Y51" s="38"/>
      <c r="Z51" s="38"/>
      <c r="AA51" s="38"/>
      <c r="AB51" s="38"/>
    </row>
    <row customHeight="1" ht="15.75" r="52">
      <c r="A52" s="38"/>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row>
    <row customHeight="1" ht="15.75" r="53">
      <c r="A53" s="38"/>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row>
    <row customHeight="1" ht="15.75" r="54">
      <c r="A54" s="38"/>
      <c r="B54" s="38"/>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row>
    <row customHeight="1" ht="15.75" r="55">
      <c r="A55" s="38"/>
      <c r="B55" s="38"/>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row>
    <row customHeight="1" ht="15.75" r="56">
      <c r="A56" s="38"/>
      <c r="B56" s="38"/>
      <c r="C56" s="38"/>
      <c r="D56" s="38"/>
      <c r="E56" s="38"/>
      <c r="F56" s="38"/>
      <c r="G56" s="38"/>
      <c r="H56" s="38"/>
      <c r="I56" s="38"/>
      <c r="J56" s="38"/>
      <c r="K56" s="38"/>
      <c r="L56" s="38"/>
      <c r="M56" s="38"/>
      <c r="N56" s="38"/>
      <c r="O56" s="38"/>
      <c r="P56" s="38"/>
      <c r="Q56" s="38"/>
      <c r="R56" s="38"/>
      <c r="S56" s="38"/>
      <c r="T56" s="38"/>
      <c r="U56" s="38"/>
      <c r="V56" s="38"/>
      <c r="W56" s="38"/>
      <c r="X56" s="38"/>
      <c r="Y56" s="38"/>
      <c r="Z56" s="38"/>
      <c r="AA56" s="38"/>
      <c r="AB56" s="38"/>
    </row>
    <row customHeight="1" ht="15.75" r="57">
      <c r="A57" s="38"/>
      <c r="B57" s="38"/>
      <c r="C57" s="38"/>
      <c r="D57" s="38"/>
      <c r="E57" s="38"/>
      <c r="F57" s="38"/>
      <c r="G57" s="38"/>
      <c r="H57" s="38"/>
      <c r="I57" s="38"/>
      <c r="J57" s="38"/>
      <c r="K57" s="38"/>
      <c r="L57" s="38"/>
      <c r="M57" s="38"/>
      <c r="N57" s="38"/>
      <c r="O57" s="38"/>
      <c r="P57" s="38"/>
      <c r="Q57" s="38"/>
      <c r="R57" s="38"/>
      <c r="S57" s="38"/>
      <c r="T57" s="38"/>
      <c r="U57" s="38"/>
      <c r="V57" s="38"/>
      <c r="W57" s="38"/>
      <c r="X57" s="38"/>
      <c r="Y57" s="38"/>
      <c r="Z57" s="38"/>
      <c r="AA57" s="38"/>
      <c r="AB57" s="38"/>
    </row>
    <row customHeight="1" ht="15.75" r="58">
      <c r="A58" s="38"/>
      <c r="B58" s="38"/>
      <c r="C58" s="38"/>
      <c r="D58" s="38"/>
      <c r="E58" s="38"/>
      <c r="F58" s="38"/>
      <c r="G58" s="38"/>
      <c r="H58" s="38"/>
      <c r="I58" s="38"/>
      <c r="J58" s="38"/>
      <c r="K58" s="38"/>
      <c r="L58" s="38"/>
      <c r="M58" s="38"/>
      <c r="N58" s="38"/>
      <c r="O58" s="38"/>
      <c r="P58" s="38"/>
      <c r="Q58" s="38"/>
      <c r="R58" s="38"/>
      <c r="S58" s="38"/>
      <c r="T58" s="38"/>
      <c r="U58" s="38"/>
      <c r="V58" s="38"/>
      <c r="W58" s="38"/>
      <c r="X58" s="38"/>
      <c r="Y58" s="38"/>
      <c r="Z58" s="38"/>
      <c r="AA58" s="38"/>
      <c r="AB58" s="38"/>
    </row>
    <row customHeight="1" ht="15.75" r="59">
      <c r="A59" s="38"/>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row>
    <row customHeight="1" ht="15.75" r="60">
      <c r="A60" s="38"/>
      <c r="B60" s="38"/>
      <c r="C60" s="38"/>
      <c r="D60" s="38"/>
      <c r="E60" s="38"/>
      <c r="F60" s="38"/>
      <c r="G60" s="38"/>
      <c r="H60" s="38"/>
      <c r="I60" s="38"/>
      <c r="J60" s="38"/>
      <c r="K60" s="38"/>
      <c r="L60" s="38"/>
      <c r="M60" s="38"/>
      <c r="N60" s="38"/>
      <c r="O60" s="38"/>
      <c r="P60" s="38"/>
      <c r="Q60" s="38"/>
      <c r="R60" s="38"/>
      <c r="S60" s="38"/>
      <c r="T60" s="38"/>
      <c r="U60" s="38"/>
      <c r="V60" s="38"/>
      <c r="W60" s="38"/>
      <c r="X60" s="38"/>
      <c r="Y60" s="38"/>
      <c r="Z60" s="38"/>
      <c r="AA60" s="38"/>
      <c r="AB60" s="38"/>
    </row>
    <row customHeight="1" ht="15.75" r="61">
      <c r="A61" s="38"/>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row>
    <row customHeight="1" ht="15.75" r="62">
      <c r="A62" s="38"/>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row>
    <row customHeight="1" ht="15.75" r="63">
      <c r="A63" s="38"/>
      <c r="B63" s="38"/>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row>
    <row customHeight="1" ht="15.75" r="64">
      <c r="A64" s="38"/>
      <c r="B64" s="38"/>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row>
    <row customHeight="1" ht="15.75" r="65">
      <c r="A65" s="38"/>
      <c r="B65" s="38"/>
      <c r="C65" s="38"/>
      <c r="D65" s="38"/>
      <c r="E65" s="38"/>
      <c r="F65" s="38"/>
      <c r="G65" s="38"/>
      <c r="H65" s="38"/>
      <c r="I65" s="38"/>
      <c r="J65" s="38"/>
      <c r="K65" s="38"/>
      <c r="L65" s="38"/>
      <c r="M65" s="38"/>
      <c r="N65" s="38"/>
      <c r="O65" s="38"/>
      <c r="P65" s="38"/>
      <c r="Q65" s="38"/>
      <c r="R65" s="38"/>
      <c r="S65" s="38"/>
      <c r="T65" s="38"/>
      <c r="U65" s="38"/>
      <c r="V65" s="38"/>
      <c r="W65" s="38"/>
      <c r="X65" s="38"/>
      <c r="Y65" s="38"/>
      <c r="Z65" s="38"/>
      <c r="AA65" s="38"/>
      <c r="AB65" s="38"/>
    </row>
    <row customHeight="1" ht="15.75" r="66">
      <c r="A66" s="38"/>
      <c r="B66" s="38"/>
      <c r="C66" s="38"/>
      <c r="D66" s="38"/>
      <c r="E66" s="38"/>
      <c r="F66" s="38"/>
      <c r="G66" s="38"/>
      <c r="H66" s="38"/>
      <c r="I66" s="38"/>
      <c r="J66" s="38"/>
      <c r="K66" s="38"/>
      <c r="L66" s="38"/>
      <c r="M66" s="38"/>
      <c r="N66" s="38"/>
      <c r="O66" s="38"/>
      <c r="P66" s="38"/>
      <c r="Q66" s="38"/>
      <c r="R66" s="38"/>
      <c r="S66" s="38"/>
      <c r="T66" s="38"/>
      <c r="U66" s="38"/>
      <c r="V66" s="38"/>
      <c r="W66" s="38"/>
      <c r="X66" s="38"/>
      <c r="Y66" s="38"/>
      <c r="Z66" s="38"/>
      <c r="AA66" s="38"/>
      <c r="AB66" s="38"/>
    </row>
    <row customHeight="1" ht="15.75" r="67">
      <c r="A67" s="38"/>
      <c r="B67" s="38"/>
      <c r="C67" s="38"/>
      <c r="D67" s="38"/>
      <c r="E67" s="38"/>
      <c r="F67" s="38"/>
      <c r="G67" s="38"/>
      <c r="H67" s="38"/>
      <c r="I67" s="38"/>
      <c r="J67" s="38"/>
      <c r="K67" s="38"/>
      <c r="L67" s="38"/>
      <c r="M67" s="38"/>
      <c r="N67" s="38"/>
      <c r="O67" s="38"/>
      <c r="P67" s="38"/>
      <c r="Q67" s="38"/>
      <c r="R67" s="38"/>
      <c r="S67" s="38"/>
      <c r="T67" s="38"/>
      <c r="U67" s="38"/>
      <c r="V67" s="38"/>
      <c r="W67" s="38"/>
      <c r="X67" s="38"/>
      <c r="Y67" s="38"/>
      <c r="Z67" s="38"/>
      <c r="AA67" s="38"/>
      <c r="AB67" s="38"/>
    </row>
    <row customHeight="1" ht="15.75" r="68">
      <c r="A68" s="38"/>
      <c r="B68" s="38"/>
      <c r="C68" s="38"/>
      <c r="D68" s="38"/>
      <c r="E68" s="38"/>
      <c r="F68" s="38"/>
      <c r="G68" s="38"/>
      <c r="H68" s="38"/>
      <c r="I68" s="38"/>
      <c r="J68" s="38"/>
      <c r="K68" s="38"/>
      <c r="L68" s="38"/>
      <c r="M68" s="38"/>
      <c r="N68" s="38"/>
      <c r="O68" s="38"/>
      <c r="P68" s="38"/>
      <c r="Q68" s="38"/>
      <c r="R68" s="38"/>
      <c r="S68" s="38"/>
      <c r="T68" s="38"/>
      <c r="U68" s="38"/>
      <c r="V68" s="38"/>
      <c r="W68" s="38"/>
      <c r="X68" s="38"/>
      <c r="Y68" s="38"/>
      <c r="Z68" s="38"/>
      <c r="AA68" s="38"/>
      <c r="AB68" s="38"/>
    </row>
    <row customHeight="1" ht="15.75" r="69">
      <c r="A69" s="38"/>
      <c r="B69" s="38"/>
      <c r="C69" s="38"/>
      <c r="D69" s="38"/>
      <c r="E69" s="38"/>
      <c r="F69" s="38"/>
      <c r="G69" s="38"/>
      <c r="H69" s="38"/>
      <c r="I69" s="38"/>
      <c r="J69" s="38"/>
      <c r="K69" s="38"/>
      <c r="L69" s="38"/>
      <c r="M69" s="38"/>
      <c r="N69" s="38"/>
      <c r="O69" s="38"/>
      <c r="P69" s="38"/>
      <c r="Q69" s="38"/>
      <c r="R69" s="38"/>
      <c r="S69" s="38"/>
      <c r="T69" s="38"/>
      <c r="U69" s="38"/>
      <c r="V69" s="38"/>
      <c r="W69" s="38"/>
      <c r="X69" s="38"/>
      <c r="Y69" s="38"/>
      <c r="Z69" s="38"/>
      <c r="AA69" s="38"/>
      <c r="AB69" s="38"/>
    </row>
    <row customHeight="1" ht="15.75" r="70">
      <c r="A70" s="38"/>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row>
    <row customHeight="1" ht="15.75" r="71">
      <c r="A71" s="3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row>
    <row customHeight="1" ht="15.75" r="72">
      <c r="A72" s="38"/>
      <c r="B72" s="38"/>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row>
    <row customHeight="1" ht="15.75" r="73">
      <c r="A73" s="38"/>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row>
    <row customHeight="1" ht="15.75" r="74">
      <c r="A74" s="38"/>
      <c r="B74" s="38"/>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row>
    <row customHeight="1" ht="15.75" r="75">
      <c r="A75" s="38"/>
      <c r="B75" s="38"/>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row>
    <row customHeight="1" ht="15.75" r="76">
      <c r="A76" s="38"/>
      <c r="B76" s="38"/>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row>
    <row customHeight="1" ht="15.75" r="77">
      <c r="A77" s="38"/>
      <c r="B77" s="38"/>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row>
    <row customHeight="1" ht="15.75" r="78">
      <c r="A78" s="38"/>
      <c r="B78" s="38"/>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row>
    <row customHeight="1" ht="15.75" r="79">
      <c r="A79" s="38"/>
      <c r="B79" s="38"/>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row>
    <row customHeight="1" ht="15.75" r="80">
      <c r="A80" s="38"/>
      <c r="B80" s="38"/>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row>
    <row customHeight="1" ht="15.75" r="81">
      <c r="A81" s="38"/>
      <c r="B81" s="38"/>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row>
    <row customHeight="1" ht="15.75" r="82">
      <c r="A82" s="38"/>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row>
    <row customHeight="1" ht="15.75" r="83">
      <c r="A83" s="3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row>
    <row customHeight="1" ht="15.75" r="84">
      <c r="A84" s="38"/>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row>
    <row customHeight="1" ht="15.75" r="85">
      <c r="A85" s="38"/>
      <c r="B85" s="38"/>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row>
    <row customHeight="1" ht="15.75" r="86">
      <c r="A86" s="38"/>
      <c r="B86" s="38"/>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row>
    <row customHeight="1" ht="15.75" r="87">
      <c r="A87" s="38"/>
      <c r="B87" s="38"/>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row>
    <row customHeight="1" ht="15.75" r="88">
      <c r="A88" s="38"/>
      <c r="B88" s="38"/>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row>
    <row customHeight="1" ht="15.75" r="89">
      <c r="A89" s="38"/>
      <c r="B89" s="38"/>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row>
    <row customHeight="1" ht="15.75" r="90">
      <c r="A90" s="38"/>
      <c r="B90" s="38"/>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row>
    <row customHeight="1" ht="15.75" r="91">
      <c r="A91" s="38"/>
      <c r="B91" s="38"/>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row>
    <row customHeight="1" ht="15.75" r="92">
      <c r="A92" s="38"/>
      <c r="B92" s="38"/>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row>
    <row customHeight="1" ht="15.75" r="93">
      <c r="A93" s="38"/>
      <c r="B93" s="38"/>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row>
    <row customHeight="1" ht="15.75" r="94">
      <c r="A94" s="38"/>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row>
    <row customHeight="1" ht="15.75" r="95">
      <c r="A95" s="38"/>
      <c r="B95" s="38"/>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row>
    <row customHeight="1" ht="15.75" r="96">
      <c r="A96" s="38"/>
      <c r="B96" s="38"/>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row>
    <row customHeight="1" ht="15.75" r="97">
      <c r="A97" s="38"/>
      <c r="B97" s="38"/>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row>
    <row customHeight="1" ht="15.75" r="98">
      <c r="A98" s="38"/>
      <c r="B98" s="38"/>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row>
    <row customHeight="1" ht="15.75" r="99">
      <c r="A99" s="3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row>
    <row customHeight="1" ht="15.75" r="100">
      <c r="A100" s="38"/>
      <c r="B100" s="38"/>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row>
    <row customHeight="1" ht="15.75" r="101">
      <c r="A101" s="38"/>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row>
    <row customHeight="1" ht="15.75" r="102">
      <c r="A102" s="38"/>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row>
    <row customHeight="1" ht="15.75" r="103">
      <c r="A103" s="38"/>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row>
    <row customHeight="1" ht="15.75" r="104">
      <c r="A104" s="38"/>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row>
    <row customHeight="1" ht="15.75" r="105">
      <c r="A105" s="38"/>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row>
    <row customHeight="1" ht="15.75" r="106">
      <c r="A106" s="38"/>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row>
    <row customHeight="1" ht="15.75" r="107">
      <c r="A107" s="38"/>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row>
    <row customHeight="1" ht="15.75" r="108">
      <c r="A108" s="38"/>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row>
    <row customHeight="1" ht="15.75" r="109">
      <c r="A109" s="38"/>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row>
    <row customHeight="1" ht="15.75" r="110">
      <c r="A110" s="38"/>
      <c r="B110" s="38"/>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row>
    <row customHeight="1" ht="15.75" r="111">
      <c r="A111" s="38"/>
      <c r="B111" s="38"/>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row>
    <row customHeight="1" ht="15.75" r="112">
      <c r="A112" s="38"/>
      <c r="B112" s="38"/>
      <c r="C112" s="38"/>
      <c r="D112" s="38"/>
      <c r="E112" s="38"/>
      <c r="F112" s="38"/>
      <c r="G112" s="38"/>
      <c r="H112" s="38"/>
      <c r="I112" s="38"/>
      <c r="J112" s="38"/>
      <c r="K112" s="38"/>
      <c r="L112" s="38"/>
      <c r="M112" s="38"/>
      <c r="N112" s="38"/>
      <c r="O112" s="38"/>
      <c r="P112" s="38"/>
      <c r="Q112" s="38"/>
      <c r="R112" s="38"/>
      <c r="S112" s="38"/>
      <c r="T112" s="38"/>
      <c r="U112" s="38"/>
      <c r="V112" s="38"/>
      <c r="W112" s="38"/>
      <c r="X112" s="38"/>
      <c r="Y112" s="38"/>
      <c r="Z112" s="38"/>
      <c r="AA112" s="38"/>
      <c r="AB112" s="38"/>
    </row>
    <row customHeight="1" ht="15.75" r="113">
      <c r="A113" s="38"/>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row>
    <row customHeight="1" ht="15.75" r="114">
      <c r="A114" s="38"/>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row>
    <row customHeight="1" ht="15.75" r="115">
      <c r="A115" s="38"/>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row>
    <row customHeight="1" ht="15.75" r="116">
      <c r="A116" s="38"/>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row>
    <row customHeight="1" ht="15.75" r="117">
      <c r="A117" s="38"/>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row>
    <row customHeight="1" ht="15.75" r="118">
      <c r="A118" s="38"/>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row>
    <row customHeight="1" ht="15.75" r="119">
      <c r="A119" s="38"/>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row>
    <row customHeight="1" ht="15.75" r="120">
      <c r="A120" s="38"/>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row>
    <row customHeight="1" ht="15.75" r="121">
      <c r="A121" s="38"/>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row>
    <row customHeight="1" ht="15.75" r="122">
      <c r="A122" s="38"/>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row>
    <row customHeight="1" ht="15.75" r="123">
      <c r="A123" s="38"/>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row>
    <row customHeight="1" ht="15.75" r="124">
      <c r="A124" s="38"/>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row>
    <row customHeight="1" ht="15.75" r="125">
      <c r="A125" s="38"/>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row>
    <row customHeight="1" ht="15.75" r="126">
      <c r="A126" s="38"/>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row>
    <row customHeight="1" ht="15.75" r="127">
      <c r="A127" s="38"/>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row>
    <row customHeight="1" ht="15.75" r="128">
      <c r="A128" s="38"/>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row>
    <row customHeight="1" ht="15.75" r="129">
      <c r="A129" s="38"/>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row>
    <row customHeight="1" ht="15.75" r="130">
      <c r="A130" s="38"/>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row>
    <row customHeight="1" ht="15.75" r="131">
      <c r="A131" s="38"/>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row>
    <row customHeight="1" ht="15.75" r="132">
      <c r="A132" s="38"/>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row>
    <row customHeight="1" ht="15.75" r="133">
      <c r="A133" s="38"/>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row>
    <row customHeight="1" ht="15.75" r="134">
      <c r="A134" s="38"/>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row>
    <row customHeight="1" ht="15.75" r="135">
      <c r="A135" s="38"/>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row>
    <row customHeight="1" ht="15.75" r="136">
      <c r="A136" s="38"/>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row>
    <row customHeight="1" ht="15.75" r="137">
      <c r="A137" s="38"/>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row>
    <row customHeight="1" ht="15.75" r="138">
      <c r="A138" s="38"/>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row>
    <row customHeight="1" ht="15.75" r="139">
      <c r="A139" s="38"/>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row>
    <row customHeight="1" ht="15.75" r="140">
      <c r="A140" s="38"/>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row>
    <row customHeight="1" ht="15.75" r="141">
      <c r="A141" s="38"/>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row>
    <row customHeight="1" ht="15.75" r="142">
      <c r="A142" s="38"/>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row>
    <row customHeight="1" ht="15.75" r="143">
      <c r="A143" s="38"/>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row>
    <row customHeight="1" ht="15.75" r="144">
      <c r="A144" s="38"/>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row>
    <row customHeight="1" ht="15.75" r="145">
      <c r="A145" s="38"/>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row>
    <row customHeight="1" ht="15.75" r="146">
      <c r="A146" s="38"/>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row>
    <row customHeight="1" ht="15.75" r="147">
      <c r="A147" s="38"/>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row>
    <row customHeight="1" ht="15.75" r="148">
      <c r="A148" s="38"/>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row>
    <row customHeight="1" ht="15.75" r="149">
      <c r="A149" s="38"/>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row>
    <row customHeight="1" ht="15.75" r="150">
      <c r="A150" s="38"/>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row>
    <row customHeight="1" ht="15.75" r="151">
      <c r="A151" s="38"/>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row>
    <row customHeight="1" ht="15.75" r="152">
      <c r="A152" s="38"/>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row>
    <row customHeight="1" ht="15.75" r="153">
      <c r="A153" s="38"/>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row>
    <row customHeight="1" ht="15.75" r="154">
      <c r="A154" s="38"/>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row>
    <row customHeight="1" ht="15.75" r="155">
      <c r="A155" s="38"/>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row>
    <row customHeight="1" ht="15.75" r="156">
      <c r="A156" s="38"/>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row>
    <row customHeight="1" ht="15.75" r="157">
      <c r="A157" s="38"/>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row>
    <row customHeight="1" ht="15.75" r="158">
      <c r="A158" s="38"/>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row>
    <row customHeight="1" ht="15.75" r="159">
      <c r="A159" s="38"/>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row>
    <row customHeight="1" ht="15.75" r="160">
      <c r="A160" s="38"/>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row>
    <row customHeight="1" ht="15.75" r="161">
      <c r="A161" s="38"/>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row>
    <row customHeight="1" ht="15.75" r="162">
      <c r="A162" s="38"/>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row>
    <row customHeight="1" ht="15.75" r="163">
      <c r="A163" s="38"/>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row>
    <row customHeight="1" ht="15.75" r="164">
      <c r="A164" s="38"/>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row>
    <row customHeight="1" ht="15.75" r="165">
      <c r="A165" s="38"/>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row>
    <row customHeight="1" ht="15.75" r="166">
      <c r="A166" s="38"/>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row>
    <row customHeight="1" ht="15.75" r="167">
      <c r="A167" s="38"/>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row>
    <row customHeight="1" ht="15.75" r="168">
      <c r="A168" s="38"/>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row>
    <row customHeight="1" ht="15.75" r="169">
      <c r="A169" s="38"/>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row>
    <row customHeight="1" ht="15.75" r="170">
      <c r="A170" s="38"/>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row>
    <row customHeight="1" ht="15.75" r="171">
      <c r="A171" s="38"/>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row>
    <row customHeight="1" ht="15.75" r="172">
      <c r="A172" s="38"/>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row>
    <row customHeight="1" ht="15.75" r="173">
      <c r="A173" s="38"/>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row>
    <row customHeight="1" ht="15.75" r="174">
      <c r="A174" s="38"/>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row>
    <row customHeight="1" ht="15.75" r="175">
      <c r="A175" s="38"/>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row>
    <row customHeight="1" ht="15.75" r="176">
      <c r="A176" s="38"/>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row>
    <row customHeight="1" ht="15.75" r="177">
      <c r="A177" s="38"/>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row>
    <row customHeight="1" ht="15.75" r="178">
      <c r="A178" s="38"/>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row>
    <row customHeight="1" ht="15.75" r="179">
      <c r="A179" s="38"/>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row>
    <row customHeight="1" ht="15.75" r="180">
      <c r="A180" s="38"/>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row>
    <row customHeight="1" ht="15.75" r="181">
      <c r="A181" s="38"/>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row>
    <row customHeight="1" ht="15.75" r="182">
      <c r="A182" s="38"/>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row>
    <row customHeight="1" ht="15.75" r="183">
      <c r="A183" s="38"/>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row>
    <row customHeight="1" ht="15.75" r="184">
      <c r="A184" s="38"/>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row>
    <row customHeight="1" ht="15.75" r="185">
      <c r="A185" s="38"/>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row>
    <row customHeight="1" ht="15.75" r="186">
      <c r="A186" s="38"/>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row>
    <row customHeight="1" ht="15.75" r="187">
      <c r="A187" s="38"/>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row>
    <row customHeight="1" ht="15.75" r="188">
      <c r="A188" s="38"/>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row>
    <row customHeight="1" ht="15.75" r="189">
      <c r="A189" s="38"/>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row>
    <row customHeight="1" ht="15.75" r="190">
      <c r="A190" s="38"/>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row>
    <row customHeight="1" ht="15.75" r="191">
      <c r="A191" s="38"/>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row>
    <row customHeight="1" ht="15.75" r="192">
      <c r="A192" s="38"/>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row>
    <row customHeight="1" ht="15.75" r="193">
      <c r="A193" s="38"/>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row>
    <row customHeight="1" ht="15.75" r="194">
      <c r="A194" s="38"/>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row>
    <row customHeight="1" ht="15.75" r="195">
      <c r="A195" s="38"/>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row>
    <row customHeight="1" ht="15.75" r="196">
      <c r="A196" s="38"/>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row>
    <row customHeight="1" ht="15.75" r="197">
      <c r="A197" s="38"/>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row>
    <row customHeight="1" ht="15.75" r="198">
      <c r="A198" s="38"/>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row>
    <row customHeight="1" ht="15.75" r="199">
      <c r="A199" s="38"/>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row>
    <row customHeight="1" ht="15.75" r="200">
      <c r="A200" s="38"/>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row>
    <row customHeight="1" ht="15.75" r="201">
      <c r="A201" s="38"/>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row>
    <row customHeight="1" ht="15.75" r="202">
      <c r="A202" s="38"/>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row>
    <row customHeight="1" ht="15.75" r="203">
      <c r="A203" s="38"/>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row>
    <row customHeight="1" ht="15.75" r="204">
      <c r="A204" s="38"/>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row>
    <row customHeight="1" ht="15.75" r="205">
      <c r="A205" s="38"/>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row>
    <row customHeight="1" ht="15.75" r="206">
      <c r="A206" s="38"/>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row>
    <row customHeight="1" ht="15.75" r="207">
      <c r="A207" s="38"/>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row>
    <row customHeight="1" ht="15.75" r="208">
      <c r="A208" s="38"/>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row>
    <row customHeight="1" ht="15.75" r="209">
      <c r="A209" s="38"/>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row>
    <row customHeight="1" ht="15.75" r="210">
      <c r="A210" s="38"/>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row>
    <row customHeight="1" ht="15.75" r="211">
      <c r="A211" s="38"/>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row>
    <row customHeight="1" ht="15.75" r="212">
      <c r="A212" s="38"/>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row>
    <row customHeight="1" ht="15.75" r="213">
      <c r="A213" s="38"/>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row>
    <row customHeight="1" ht="15.75" r="214">
      <c r="A214" s="38"/>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row>
    <row customHeight="1" ht="15.75" r="215">
      <c r="A215" s="38"/>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row>
    <row customHeight="1" ht="15.75" r="216">
      <c r="A216" s="38"/>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row>
    <row customHeight="1" ht="15.75" r="217">
      <c r="A217" s="38"/>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row>
    <row customHeight="1" ht="15.75" r="218">
      <c r="A218" s="38"/>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row>
    <row customHeight="1" ht="15.75" r="219">
      <c r="A219" s="38"/>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row>
    <row customHeight="1" ht="15.75" r="220">
      <c r="A220" s="38"/>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row>
    <row customHeight="1" ht="15.75" r="221">
      <c r="A221" s="38"/>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row>
    <row customHeight="1" ht="15.75" r="222">
      <c r="A222" s="38"/>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row>
    <row customHeight="1" ht="15.75" r="223">
      <c r="A223" s="38"/>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row>
    <row customHeight="1" ht="15.75" r="224">
      <c r="A224" s="38"/>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row>
    <row customHeight="1" ht="15.75" r="225">
      <c r="A225" s="38"/>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row>
    <row customHeight="1" ht="15.75" r="226">
      <c r="A226" s="38"/>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row>
    <row customHeight="1" ht="15.75" r="227">
      <c r="A227" s="38"/>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row>
    <row customHeight="1" ht="15.75" r="228">
      <c r="A228" s="38"/>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row>
    <row customHeight="1" ht="15.75" r="229">
      <c r="A229" s="38"/>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row>
    <row customHeight="1" ht="15.75" r="230">
      <c r="A230" s="38"/>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row>
    <row customHeight="1" ht="15.75" r="231">
      <c r="A231" s="38"/>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row>
    <row customHeight="1" ht="15.75" r="232">
      <c r="A232" s="38"/>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row>
    <row customHeight="1" ht="15.75" r="233">
      <c r="A233" s="38"/>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row>
    <row customHeight="1" ht="15.75" r="234">
      <c r="A234" s="38"/>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row>
    <row customHeight="1" ht="15.75" r="235">
      <c r="A235" s="38"/>
      <c r="B235" s="38"/>
      <c r="C235" s="38"/>
      <c r="D235" s="38"/>
      <c r="E235" s="38"/>
      <c r="F235" s="38"/>
      <c r="G235" s="38"/>
      <c r="H235" s="38"/>
      <c r="I235" s="38"/>
      <c r="J235" s="38"/>
      <c r="K235" s="38"/>
      <c r="L235" s="38"/>
      <c r="M235" s="38"/>
      <c r="N235" s="38"/>
      <c r="O235" s="38"/>
      <c r="P235" s="38"/>
      <c r="Q235" s="38"/>
      <c r="R235" s="38"/>
      <c r="S235" s="38"/>
      <c r="T235" s="38"/>
      <c r="U235" s="38"/>
      <c r="V235" s="38"/>
      <c r="W235" s="38"/>
      <c r="X235" s="38"/>
      <c r="Y235" s="38"/>
      <c r="Z235" s="38"/>
      <c r="AA235" s="38"/>
      <c r="AB235" s="38"/>
    </row>
    <row customHeight="1" ht="15.75" r="236">
      <c r="A236" s="38"/>
      <c r="B236" s="38"/>
      <c r="C236" s="38"/>
      <c r="D236" s="38"/>
      <c r="E236" s="38"/>
      <c r="F236" s="38"/>
      <c r="G236" s="38"/>
      <c r="H236" s="38"/>
      <c r="I236" s="38"/>
      <c r="J236" s="38"/>
      <c r="K236" s="38"/>
      <c r="L236" s="38"/>
      <c r="M236" s="38"/>
      <c r="N236" s="38"/>
      <c r="O236" s="38"/>
      <c r="P236" s="38"/>
      <c r="Q236" s="38"/>
      <c r="R236" s="38"/>
      <c r="S236" s="38"/>
      <c r="T236" s="38"/>
      <c r="U236" s="38"/>
      <c r="V236" s="38"/>
      <c r="W236" s="38"/>
      <c r="X236" s="38"/>
      <c r="Y236" s="38"/>
      <c r="Z236" s="38"/>
      <c r="AA236" s="38"/>
      <c r="AB236" s="38"/>
    </row>
    <row customHeight="1" ht="15.75" r="237">
      <c r="A237" s="38"/>
      <c r="B237" s="38"/>
      <c r="C237" s="38"/>
      <c r="D237" s="38"/>
      <c r="E237" s="38"/>
      <c r="F237" s="38"/>
      <c r="G237" s="38"/>
      <c r="H237" s="38"/>
      <c r="I237" s="38"/>
      <c r="J237" s="38"/>
      <c r="K237" s="38"/>
      <c r="L237" s="38"/>
      <c r="M237" s="38"/>
      <c r="N237" s="38"/>
      <c r="O237" s="38"/>
      <c r="P237" s="38"/>
      <c r="Q237" s="38"/>
      <c r="R237" s="38"/>
      <c r="S237" s="38"/>
      <c r="T237" s="38"/>
      <c r="U237" s="38"/>
      <c r="V237" s="38"/>
      <c r="W237" s="38"/>
      <c r="X237" s="38"/>
      <c r="Y237" s="38"/>
      <c r="Z237" s="38"/>
      <c r="AA237" s="38"/>
      <c r="AB237" s="38"/>
    </row>
    <row customHeight="1" ht="15.75" r="238">
      <c r="A238" s="38"/>
      <c r="B238" s="38"/>
      <c r="C238" s="38"/>
      <c r="D238" s="38"/>
      <c r="E238" s="38"/>
      <c r="F238" s="38"/>
      <c r="G238" s="38"/>
      <c r="H238" s="38"/>
      <c r="I238" s="38"/>
      <c r="J238" s="38"/>
      <c r="K238" s="38"/>
      <c r="L238" s="38"/>
      <c r="M238" s="38"/>
      <c r="N238" s="38"/>
      <c r="O238" s="38"/>
      <c r="P238" s="38"/>
      <c r="Q238" s="38"/>
      <c r="R238" s="38"/>
      <c r="S238" s="38"/>
      <c r="T238" s="38"/>
      <c r="U238" s="38"/>
      <c r="V238" s="38"/>
      <c r="W238" s="38"/>
      <c r="X238" s="38"/>
      <c r="Y238" s="38"/>
      <c r="Z238" s="38"/>
      <c r="AA238" s="38"/>
      <c r="AB238" s="38"/>
    </row>
    <row customHeight="1" ht="15.75" r="239">
      <c r="A239" s="38"/>
      <c r="B239" s="38"/>
      <c r="C239" s="38"/>
      <c r="D239" s="38"/>
      <c r="E239" s="38"/>
      <c r="F239" s="38"/>
      <c r="G239" s="38"/>
      <c r="H239" s="38"/>
      <c r="I239" s="38"/>
      <c r="J239" s="38"/>
      <c r="K239" s="38"/>
      <c r="L239" s="38"/>
      <c r="M239" s="38"/>
      <c r="N239" s="38"/>
      <c r="O239" s="38"/>
      <c r="P239" s="38"/>
      <c r="Q239" s="38"/>
      <c r="R239" s="38"/>
      <c r="S239" s="38"/>
      <c r="T239" s="38"/>
      <c r="U239" s="38"/>
      <c r="V239" s="38"/>
      <c r="W239" s="38"/>
      <c r="X239" s="38"/>
      <c r="Y239" s="38"/>
      <c r="Z239" s="38"/>
      <c r="AA239" s="38"/>
      <c r="AB239" s="38"/>
    </row>
    <row customHeight="1" ht="15.75" r="240">
      <c r="A240" s="38"/>
      <c r="B240" s="38"/>
      <c r="C240" s="38"/>
      <c r="D240" s="38"/>
      <c r="E240" s="38"/>
      <c r="F240" s="38"/>
      <c r="G240" s="38"/>
      <c r="H240" s="38"/>
      <c r="I240" s="38"/>
      <c r="J240" s="38"/>
      <c r="K240" s="38"/>
      <c r="L240" s="38"/>
      <c r="M240" s="38"/>
      <c r="N240" s="38"/>
      <c r="O240" s="38"/>
      <c r="P240" s="38"/>
      <c r="Q240" s="38"/>
      <c r="R240" s="38"/>
      <c r="S240" s="38"/>
      <c r="T240" s="38"/>
      <c r="U240" s="38"/>
      <c r="V240" s="38"/>
      <c r="W240" s="38"/>
      <c r="X240" s="38"/>
      <c r="Y240" s="38"/>
      <c r="Z240" s="38"/>
      <c r="AA240" s="38"/>
      <c r="AB240" s="38"/>
    </row>
    <row customHeight="1" ht="15.75" r="241">
      <c r="A241" s="38"/>
      <c r="B241" s="38"/>
      <c r="C241" s="38"/>
      <c r="D241" s="38"/>
      <c r="E241" s="38"/>
      <c r="F241" s="38"/>
      <c r="G241" s="38"/>
      <c r="H241" s="38"/>
      <c r="I241" s="38"/>
      <c r="J241" s="38"/>
      <c r="K241" s="38"/>
      <c r="L241" s="38"/>
      <c r="M241" s="38"/>
      <c r="N241" s="38"/>
      <c r="O241" s="38"/>
      <c r="P241" s="38"/>
      <c r="Q241" s="38"/>
      <c r="R241" s="38"/>
      <c r="S241" s="38"/>
      <c r="T241" s="38"/>
      <c r="U241" s="38"/>
      <c r="V241" s="38"/>
      <c r="W241" s="38"/>
      <c r="X241" s="38"/>
      <c r="Y241" s="38"/>
      <c r="Z241" s="38"/>
      <c r="AA241" s="38"/>
      <c r="AB241" s="38"/>
    </row>
    <row customHeight="1" ht="15.75" r="242">
      <c r="A242" s="38"/>
      <c r="B242" s="38"/>
      <c r="C242" s="38"/>
      <c r="D242" s="38"/>
      <c r="E242" s="38"/>
      <c r="F242" s="38"/>
      <c r="G242" s="38"/>
      <c r="H242" s="38"/>
      <c r="I242" s="38"/>
      <c r="J242" s="38"/>
      <c r="K242" s="38"/>
      <c r="L242" s="38"/>
      <c r="M242" s="38"/>
      <c r="N242" s="38"/>
      <c r="O242" s="38"/>
      <c r="P242" s="38"/>
      <c r="Q242" s="38"/>
      <c r="R242" s="38"/>
      <c r="S242" s="38"/>
      <c r="T242" s="38"/>
      <c r="U242" s="38"/>
      <c r="V242" s="38"/>
      <c r="W242" s="38"/>
      <c r="X242" s="38"/>
      <c r="Y242" s="38"/>
      <c r="Z242" s="38"/>
      <c r="AA242" s="38"/>
      <c r="AB242" s="38"/>
    </row>
    <row customHeight="1" ht="15.75" r="243">
      <c r="A243" s="38"/>
      <c r="B243" s="38"/>
      <c r="C243" s="38"/>
      <c r="D243" s="38"/>
      <c r="E243" s="38"/>
      <c r="F243" s="38"/>
      <c r="G243" s="38"/>
      <c r="H243" s="38"/>
      <c r="I243" s="38"/>
      <c r="J243" s="38"/>
      <c r="K243" s="38"/>
      <c r="L243" s="38"/>
      <c r="M243" s="38"/>
      <c r="N243" s="38"/>
      <c r="O243" s="38"/>
      <c r="P243" s="38"/>
      <c r="Q243" s="38"/>
      <c r="R243" s="38"/>
      <c r="S243" s="38"/>
      <c r="T243" s="38"/>
      <c r="U243" s="38"/>
      <c r="V243" s="38"/>
      <c r="W243" s="38"/>
      <c r="X243" s="38"/>
      <c r="Y243" s="38"/>
      <c r="Z243" s="38"/>
      <c r="AA243" s="38"/>
      <c r="AB243" s="38"/>
    </row>
    <row customHeight="1" ht="15.75" r="244">
      <c r="A244" s="38"/>
      <c r="B244" s="38"/>
      <c r="C244" s="38"/>
      <c r="D244" s="38"/>
      <c r="E244" s="38"/>
      <c r="F244" s="38"/>
      <c r="G244" s="38"/>
      <c r="H244" s="38"/>
      <c r="I244" s="38"/>
      <c r="J244" s="38"/>
      <c r="K244" s="38"/>
      <c r="L244" s="38"/>
      <c r="M244" s="38"/>
      <c r="N244" s="38"/>
      <c r="O244" s="38"/>
      <c r="P244" s="38"/>
      <c r="Q244" s="38"/>
      <c r="R244" s="38"/>
      <c r="S244" s="38"/>
      <c r="T244" s="38"/>
      <c r="U244" s="38"/>
      <c r="V244" s="38"/>
      <c r="W244" s="38"/>
      <c r="X244" s="38"/>
      <c r="Y244" s="38"/>
      <c r="Z244" s="38"/>
      <c r="AA244" s="38"/>
      <c r="AB244" s="38"/>
    </row>
    <row customHeight="1" ht="15.75" r="245">
      <c r="A245" s="38"/>
      <c r="B245" s="38"/>
      <c r="C245" s="38"/>
      <c r="D245" s="38"/>
      <c r="E245" s="38"/>
      <c r="F245" s="38"/>
      <c r="G245" s="38"/>
      <c r="H245" s="38"/>
      <c r="I245" s="38"/>
      <c r="J245" s="38"/>
      <c r="K245" s="38"/>
      <c r="L245" s="38"/>
      <c r="M245" s="38"/>
      <c r="N245" s="38"/>
      <c r="O245" s="38"/>
      <c r="P245" s="38"/>
      <c r="Q245" s="38"/>
      <c r="R245" s="38"/>
      <c r="S245" s="38"/>
      <c r="T245" s="38"/>
      <c r="U245" s="38"/>
      <c r="V245" s="38"/>
      <c r="W245" s="38"/>
      <c r="X245" s="38"/>
      <c r="Y245" s="38"/>
      <c r="Z245" s="38"/>
      <c r="AA245" s="38"/>
      <c r="AB245" s="38"/>
    </row>
    <row customHeight="1" ht="15.75" r="246">
      <c r="A246" s="38"/>
      <c r="B246" s="38"/>
      <c r="C246" s="38"/>
      <c r="D246" s="38"/>
      <c r="E246" s="38"/>
      <c r="F246" s="38"/>
      <c r="G246" s="38"/>
      <c r="H246" s="38"/>
      <c r="I246" s="38"/>
      <c r="J246" s="38"/>
      <c r="K246" s="38"/>
      <c r="L246" s="38"/>
      <c r="M246" s="38"/>
      <c r="N246" s="38"/>
      <c r="O246" s="38"/>
      <c r="P246" s="38"/>
      <c r="Q246" s="38"/>
      <c r="R246" s="38"/>
      <c r="S246" s="38"/>
      <c r="T246" s="38"/>
      <c r="U246" s="38"/>
      <c r="V246" s="38"/>
      <c r="W246" s="38"/>
      <c r="X246" s="38"/>
      <c r="Y246" s="38"/>
      <c r="Z246" s="38"/>
      <c r="AA246" s="38"/>
      <c r="AB246" s="38"/>
    </row>
    <row customHeight="1" ht="15.75" r="247">
      <c r="A247" s="38"/>
      <c r="B247" s="38"/>
      <c r="C247" s="38"/>
      <c r="D247" s="38"/>
      <c r="E247" s="38"/>
      <c r="F247" s="38"/>
      <c r="G247" s="38"/>
      <c r="H247" s="38"/>
      <c r="I247" s="38"/>
      <c r="J247" s="38"/>
      <c r="K247" s="38"/>
      <c r="L247" s="38"/>
      <c r="M247" s="38"/>
      <c r="N247" s="38"/>
      <c r="O247" s="38"/>
      <c r="P247" s="38"/>
      <c r="Q247" s="38"/>
      <c r="R247" s="38"/>
      <c r="S247" s="38"/>
      <c r="T247" s="38"/>
      <c r="U247" s="38"/>
      <c r="V247" s="38"/>
      <c r="W247" s="38"/>
      <c r="X247" s="38"/>
      <c r="Y247" s="38"/>
      <c r="Z247" s="38"/>
      <c r="AA247" s="38"/>
      <c r="AB247" s="38"/>
    </row>
    <row customHeight="1" ht="15.75" r="248">
      <c r="A248" s="38"/>
      <c r="B248" s="38"/>
      <c r="C248" s="38"/>
      <c r="D248" s="38"/>
      <c r="E248" s="38"/>
      <c r="F248" s="38"/>
      <c r="G248" s="38"/>
      <c r="H248" s="38"/>
      <c r="I248" s="38"/>
      <c r="J248" s="38"/>
      <c r="K248" s="38"/>
      <c r="L248" s="38"/>
      <c r="M248" s="38"/>
      <c r="N248" s="38"/>
      <c r="O248" s="38"/>
      <c r="P248" s="38"/>
      <c r="Q248" s="38"/>
      <c r="R248" s="38"/>
      <c r="S248" s="38"/>
      <c r="T248" s="38"/>
      <c r="U248" s="38"/>
      <c r="V248" s="38"/>
      <c r="W248" s="38"/>
      <c r="X248" s="38"/>
      <c r="Y248" s="38"/>
      <c r="Z248" s="38"/>
      <c r="AA248" s="38"/>
      <c r="AB248" s="38"/>
    </row>
    <row customHeight="1" ht="15.75" r="249">
      <c r="A249" s="38"/>
      <c r="B249" s="38"/>
      <c r="C249" s="38"/>
      <c r="D249" s="38"/>
      <c r="E249" s="38"/>
      <c r="F249" s="38"/>
      <c r="G249" s="38"/>
      <c r="H249" s="38"/>
      <c r="I249" s="38"/>
      <c r="J249" s="38"/>
      <c r="K249" s="38"/>
      <c r="L249" s="38"/>
      <c r="M249" s="38"/>
      <c r="N249" s="38"/>
      <c r="O249" s="38"/>
      <c r="P249" s="38"/>
      <c r="Q249" s="38"/>
      <c r="R249" s="38"/>
      <c r="S249" s="38"/>
      <c r="T249" s="38"/>
      <c r="U249" s="38"/>
      <c r="V249" s="38"/>
      <c r="W249" s="38"/>
      <c r="X249" s="38"/>
      <c r="Y249" s="38"/>
      <c r="Z249" s="38"/>
      <c r="AA249" s="38"/>
      <c r="AB249" s="38"/>
    </row>
  </sheetData>
  <mergeCells count="48">
    <mergeCell ref="L44:T46"/>
    <mergeCell ref="A49:B49"/>
    <mergeCell ref="B45:H46"/>
    <mergeCell ref="K47:L47"/>
    <mergeCell ref="C1:I3"/>
    <mergeCell ref="M1:S3"/>
    <mergeCell ref="I6:J11"/>
    <mergeCell ref="N6:O7"/>
    <mergeCell ref="P9:T14"/>
    <mergeCell ref="N10:O10"/>
    <mergeCell ref="N11:O14"/>
    <mergeCell ref="M6:M7"/>
    <mergeCell ref="L11:L14"/>
    <mergeCell ref="M11:M14"/>
    <mergeCell ref="I13:J29"/>
    <mergeCell ref="L16:O27"/>
    <mergeCell ref="M29:O42"/>
    <mergeCell ref="I31:J46"/>
    <mergeCell ref="B23:E35"/>
    <mergeCell ref="B36:E36"/>
    <mergeCell ref="P16:T27"/>
    <mergeCell ref="C8:H11"/>
    <mergeCell ref="C12:H15"/>
    <mergeCell ref="C16:H20"/>
    <mergeCell ref="B21:F21"/>
    <mergeCell ref="C22:H22"/>
    <mergeCell ref="F23:H23"/>
    <mergeCell ref="F24:H35"/>
    <mergeCell ref="C47:J47"/>
    <mergeCell ref="C48:J48"/>
    <mergeCell ref="C49:J49"/>
    <mergeCell ref="M47:T47"/>
    <mergeCell ref="M48:T48"/>
    <mergeCell ref="M49:T49"/>
    <mergeCell ref="P29:T29"/>
    <mergeCell ref="P30:T30"/>
    <mergeCell ref="P31:T31"/>
    <mergeCell ref="P32:T32"/>
    <mergeCell ref="P33:T33"/>
    <mergeCell ref="P34:T34"/>
    <mergeCell ref="P35:T35"/>
    <mergeCell ref="P36:T36"/>
    <mergeCell ref="P37:T37"/>
    <mergeCell ref="P38:T38"/>
    <mergeCell ref="P39:T39"/>
    <mergeCell ref="P40:T40"/>
    <mergeCell ref="P41:T41"/>
    <mergeCell ref="P42:T42"/>
  </mergeCells>
  <conditionalFormatting sqref="Q6">
    <cfRule type="containsBlanks" dxfId="4" priority="1">
      <formula>LEN(TRIM(Q6))=0</formula>
    </cfRule>
  </conditionalFormatting>
  <conditionalFormatting sqref="R6">
    <cfRule type="containsBlanks" dxfId="5" priority="2">
      <formula>LEN(TRIM(R6))=0</formula>
    </cfRule>
  </conditionalFormatting>
  <conditionalFormatting sqref="S6">
    <cfRule type="containsBlanks" dxfId="6" priority="3">
      <formula>LEN(TRIM(S6))=0</formula>
    </cfRule>
  </conditionalFormatting>
  <conditionalFormatting sqref="T6">
    <cfRule type="containsBlanks" dxfId="7" priority="4">
      <formula>LEN(TRIM(T6))=0</formula>
    </cfRule>
  </conditionalFormatting>
  <conditionalFormatting sqref="P6">
    <cfRule type="containsBlanks" dxfId="8" priority="5">
      <formula>LEN(TRIM(P6))=0</formula>
    </cfRule>
  </conditionalFormatting>
  <conditionalFormatting sqref="C38:H40 C42:H44">
    <cfRule type="notContainsBlanks" dxfId="9" priority="6">
      <formula>LEN(TRIM(C38))&gt;0</formula>
    </cfRule>
  </conditionalFormatting>
  <conditionalFormatting sqref="P7">
    <cfRule type="expression" dxfId="10" priority="7">
      <formula>ISBLANK(P6)</formula>
    </cfRule>
  </conditionalFormatting>
  <conditionalFormatting sqref="Q7">
    <cfRule type="expression" dxfId="11" priority="8">
      <formula>ISBLANK(Q6)</formula>
    </cfRule>
  </conditionalFormatting>
  <conditionalFormatting sqref="R7">
    <cfRule type="expression" dxfId="11" priority="9">
      <formula>ISBLANK(R6)</formula>
    </cfRule>
  </conditionalFormatting>
  <conditionalFormatting sqref="S7">
    <cfRule type="expression" dxfId="11" priority="10">
      <formula>ISBLANK(S6)</formula>
    </cfRule>
  </conditionalFormatting>
  <conditionalFormatting sqref="T7">
    <cfRule type="expression" dxfId="11" priority="11">
      <formula>ISBLANK(T6)</formula>
    </cfRule>
  </conditionalFormatting>
  <hyperlinks>
    <hyperlink ref="S29" r:id="rId1h"/>
    <hyperlink ref="G47" r:id="rId2h"/>
    <hyperlink ref="P47" r:id="rId3h"/>
    <hyperlink ref="G48" r:id="rId4h"/>
    <hyperlink ref="P48" r:id="rId5h"/>
    <hyperlink ref="P49" r:id="rId6h"/>
  </hyperlinks>
  <printOptions/>
  <pageMargins bottom="0.07874015748031496" footer="0.0" header="0.0" left="0.07874015748031496" right="0.07874015748031496" top="0.07874015748031496"/>
  <pageSetup paperSize="9" orientation="portrait"/>
  <drawing r:id="rId7"/>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sheetPr>
    <pageSetUpPr/>
  </sheetPr>
  <sheetViews>
    <sheetView showGridLines="0" workbookViewId="0"/>
  </sheetViews>
  <sheetFormatPr customHeight="1" defaultColWidth="14.43" defaultRowHeight="15.0"/>
  <cols>
    <col customWidth="1" min="1" max="1" width="2.71"/>
    <col customWidth="1" min="2" max="2" width="13.29"/>
    <col customWidth="1" min="3" max="8" width="9.71"/>
    <col customWidth="1" min="9" max="9" width="12.71"/>
    <col customWidth="1" min="10" max="10" width="13.0"/>
    <col customWidth="1" min="11" max="11" width="2.71"/>
    <col customWidth="1" min="12" max="13" width="20.71"/>
    <col customWidth="1" min="14" max="15" width="10.71"/>
    <col customWidth="1" min="16" max="20" width="7.0"/>
    <col customWidth="1" min="21" max="28" width="10.71"/>
  </cols>
  <sheetData>
    <row customHeight="1" ht="15.0" r="1">
      <c r="A1" s="33"/>
      <c r="B1" s="33"/>
      <c r="C1" s="34" t="s">
        <v>155</v>
      </c>
      <c r="D1" s="35"/>
      <c r="E1" s="35"/>
      <c r="F1" s="35"/>
      <c r="G1" s="35"/>
      <c r="H1" s="35"/>
      <c r="I1" s="36"/>
      <c r="J1" s="33"/>
      <c r="K1" s="33"/>
      <c r="L1" s="33"/>
      <c r="M1" s="37" t="str">
        <f>C1</f>
        <v>Réseau Petits et Méso-Carnivores</v>
      </c>
      <c r="N1" s="35"/>
      <c r="O1" s="35"/>
      <c r="P1" s="35"/>
      <c r="Q1" s="35"/>
      <c r="R1" s="35"/>
      <c r="S1" s="36"/>
      <c r="T1" s="33"/>
      <c r="U1" s="38"/>
      <c r="V1" s="38"/>
      <c r="W1" s="38"/>
      <c r="X1" s="38"/>
      <c r="Y1" s="38"/>
      <c r="Z1" s="38"/>
      <c r="AA1" s="38"/>
      <c r="AB1" s="38"/>
    </row>
    <row customHeight="1" ht="15.0" r="2">
      <c r="A2" s="33"/>
      <c r="B2" s="33"/>
      <c r="C2" s="39"/>
      <c r="I2" s="40"/>
      <c r="J2" s="33"/>
      <c r="K2" s="33"/>
      <c r="L2" s="33"/>
      <c r="M2" s="39"/>
      <c r="S2" s="40"/>
      <c r="T2" s="33"/>
      <c r="U2" s="38"/>
      <c r="V2" s="38"/>
      <c r="W2" s="38"/>
      <c r="X2" s="38"/>
      <c r="Y2" s="38"/>
      <c r="Z2" s="38"/>
      <c r="AA2" s="38"/>
      <c r="AB2" s="38"/>
    </row>
    <row customHeight="1" ht="15.0" r="3">
      <c r="A3" s="33"/>
      <c r="B3" s="33"/>
      <c r="C3" s="41"/>
      <c r="D3" s="42"/>
      <c r="E3" s="42"/>
      <c r="F3" s="42"/>
      <c r="G3" s="42"/>
      <c r="H3" s="42"/>
      <c r="I3" s="43"/>
      <c r="J3" s="33"/>
      <c r="K3" s="33"/>
      <c r="L3" s="33"/>
      <c r="M3" s="41"/>
      <c r="N3" s="42"/>
      <c r="O3" s="42"/>
      <c r="P3" s="42"/>
      <c r="Q3" s="42"/>
      <c r="R3" s="42"/>
      <c r="S3" s="43"/>
      <c r="T3" s="33"/>
      <c r="U3" s="38"/>
      <c r="V3" s="38"/>
      <c r="W3" s="38"/>
      <c r="X3" s="38"/>
      <c r="Y3" s="38"/>
      <c r="Z3" s="38"/>
      <c r="AA3" s="38"/>
      <c r="AB3" s="38"/>
    </row>
    <row r="4">
      <c r="A4" s="33"/>
      <c r="B4" s="33"/>
      <c r="C4" s="33"/>
      <c r="D4" s="33"/>
      <c r="E4" s="33"/>
      <c r="F4" s="33"/>
      <c r="G4" s="33"/>
      <c r="H4" s="33"/>
      <c r="I4" s="33"/>
      <c r="J4" s="33"/>
      <c r="K4" s="33"/>
      <c r="L4" s="33"/>
      <c r="M4" s="33"/>
      <c r="N4" s="33"/>
      <c r="O4" s="33"/>
      <c r="P4" s="33"/>
      <c r="Q4" s="33"/>
      <c r="R4" s="33"/>
      <c r="S4" s="33"/>
      <c r="T4" s="33"/>
      <c r="U4" s="38"/>
      <c r="V4" s="38"/>
      <c r="W4" s="38"/>
      <c r="X4" s="38"/>
      <c r="Y4" s="38"/>
      <c r="Z4" s="38"/>
      <c r="AA4" s="38"/>
      <c r="AB4" s="38"/>
    </row>
    <row r="5">
      <c r="A5" s="44" t="s">
        <v>48</v>
      </c>
      <c r="B5" s="45"/>
      <c r="C5" s="45"/>
      <c r="D5" s="45"/>
      <c r="E5" s="45"/>
      <c r="F5" s="45"/>
      <c r="G5" s="45"/>
      <c r="H5" s="45"/>
      <c r="I5" s="45"/>
      <c r="J5" s="45"/>
      <c r="K5" s="44" t="s">
        <v>49</v>
      </c>
      <c r="L5" s="45"/>
      <c r="M5" s="45"/>
      <c r="N5" s="45"/>
      <c r="O5" s="45"/>
      <c r="P5" s="46" t="s">
        <v>50</v>
      </c>
      <c r="Q5" s="45"/>
      <c r="R5" s="45"/>
      <c r="S5" s="45"/>
      <c r="T5" s="47"/>
      <c r="U5" s="38"/>
      <c r="V5" s="38"/>
      <c r="W5" s="38"/>
      <c r="X5" s="38"/>
      <c r="Y5" s="38"/>
      <c r="Z5" s="38"/>
      <c r="AA5" s="38"/>
      <c r="AB5" s="38"/>
    </row>
    <row r="6">
      <c r="A6" s="44"/>
      <c r="B6" s="45"/>
      <c r="C6" s="45"/>
      <c r="D6" s="45"/>
      <c r="E6" s="45"/>
      <c r="F6" s="45"/>
      <c r="G6" s="45"/>
      <c r="H6" s="45"/>
      <c r="I6" s="48"/>
      <c r="J6" s="36"/>
      <c r="K6" s="44"/>
      <c r="L6" s="38"/>
      <c r="M6" s="128" t="s">
        <v>156</v>
      </c>
      <c r="N6" s="129">
        <v>1.0</v>
      </c>
      <c r="O6" s="36"/>
      <c r="P6" s="51"/>
      <c r="Q6" s="52"/>
      <c r="R6" s="53" t="s">
        <v>85</v>
      </c>
      <c r="S6" s="54"/>
      <c r="T6" s="55"/>
      <c r="U6" s="38"/>
      <c r="V6" s="38"/>
      <c r="W6" s="38"/>
      <c r="X6" s="38"/>
      <c r="Y6" s="38"/>
      <c r="Z6" s="38"/>
      <c r="AA6" s="38"/>
      <c r="AB6" s="38"/>
    </row>
    <row r="7">
      <c r="A7" s="45"/>
      <c r="B7" s="45"/>
      <c r="C7" s="45"/>
      <c r="D7" s="45"/>
      <c r="E7" s="45"/>
      <c r="F7" s="45"/>
      <c r="G7" s="45"/>
      <c r="H7" s="56"/>
      <c r="I7" s="39"/>
      <c r="J7" s="40"/>
      <c r="K7" s="45"/>
      <c r="L7" s="45"/>
      <c r="M7" s="57"/>
      <c r="N7" s="41"/>
      <c r="O7" s="43"/>
      <c r="P7" s="58" t="s">
        <v>53</v>
      </c>
      <c r="Q7" s="59" t="s">
        <v>54</v>
      </c>
      <c r="R7" s="59" t="s">
        <v>55</v>
      </c>
      <c r="S7" s="59" t="s">
        <v>56</v>
      </c>
      <c r="T7" s="60" t="s">
        <v>57</v>
      </c>
      <c r="U7" s="38"/>
      <c r="V7" s="38"/>
      <c r="W7" s="38"/>
      <c r="X7" s="38"/>
      <c r="Y7" s="38"/>
      <c r="Z7" s="38"/>
      <c r="AA7" s="38"/>
      <c r="AB7" s="38"/>
    </row>
    <row r="8">
      <c r="A8" s="45"/>
      <c r="B8" s="61" t="s">
        <v>58</v>
      </c>
      <c r="C8" s="62" t="s">
        <v>157</v>
      </c>
      <c r="D8" s="63"/>
      <c r="E8" s="63"/>
      <c r="F8" s="63"/>
      <c r="G8" s="63"/>
      <c r="H8" s="64"/>
      <c r="I8" s="39"/>
      <c r="J8" s="40"/>
      <c r="K8" s="45"/>
      <c r="L8" s="56"/>
      <c r="M8" s="56"/>
      <c r="N8" s="56"/>
      <c r="O8" s="56"/>
      <c r="P8" s="65"/>
      <c r="Q8" s="45"/>
      <c r="R8" s="45"/>
      <c r="S8" s="45"/>
      <c r="T8" s="47"/>
      <c r="U8" s="38"/>
      <c r="V8" s="38"/>
      <c r="W8" s="38"/>
      <c r="X8" s="38"/>
      <c r="Y8" s="38"/>
      <c r="Z8" s="38"/>
      <c r="AA8" s="38"/>
      <c r="AB8" s="38"/>
    </row>
    <row r="9">
      <c r="A9" s="45"/>
      <c r="B9" s="66"/>
      <c r="C9" s="39"/>
      <c r="H9" s="67"/>
      <c r="I9" s="39"/>
      <c r="J9" s="40"/>
      <c r="K9" s="68"/>
      <c r="L9" s="69" t="s">
        <v>59</v>
      </c>
      <c r="M9" s="45"/>
      <c r="N9" s="45"/>
      <c r="O9" s="45"/>
      <c r="P9" s="131" t="s">
        <v>158</v>
      </c>
      <c r="T9" s="67"/>
      <c r="U9" s="38"/>
      <c r="V9" s="38"/>
      <c r="W9" s="38"/>
      <c r="X9" s="38"/>
      <c r="Y9" s="38"/>
      <c r="Z9" s="38"/>
      <c r="AA9" s="38"/>
      <c r="AB9" s="38"/>
    </row>
    <row r="10">
      <c r="A10" s="45"/>
      <c r="B10" s="66"/>
      <c r="C10" s="39"/>
      <c r="H10" s="67"/>
      <c r="I10" s="39"/>
      <c r="J10" s="40"/>
      <c r="K10" s="68"/>
      <c r="L10" s="71" t="s">
        <v>61</v>
      </c>
      <c r="M10" s="71" t="s">
        <v>62</v>
      </c>
      <c r="N10" s="72" t="s">
        <v>63</v>
      </c>
      <c r="O10" s="18"/>
      <c r="P10" s="73"/>
      <c r="T10" s="67"/>
      <c r="U10" s="38"/>
      <c r="V10" s="38"/>
      <c r="W10" s="38"/>
      <c r="X10" s="38"/>
      <c r="Y10" s="38"/>
      <c r="Z10" s="38"/>
      <c r="AA10" s="38"/>
      <c r="AB10" s="38"/>
    </row>
    <row customHeight="1" ht="30.0" r="11">
      <c r="A11" s="45"/>
      <c r="B11" s="74"/>
      <c r="C11" s="75"/>
      <c r="D11" s="76"/>
      <c r="E11" s="76"/>
      <c r="F11" s="76"/>
      <c r="G11" s="76"/>
      <c r="H11" s="77"/>
      <c r="I11" s="41"/>
      <c r="J11" s="43"/>
      <c r="K11" s="68"/>
      <c r="L11" s="78" t="s">
        <v>159</v>
      </c>
      <c r="M11" s="78" t="s">
        <v>65</v>
      </c>
      <c r="N11" s="79" t="s">
        <v>160</v>
      </c>
      <c r="O11" s="36"/>
      <c r="P11" s="73"/>
      <c r="T11" s="67"/>
      <c r="U11" s="38"/>
      <c r="V11" s="38"/>
      <c r="W11" s="38"/>
      <c r="X11" s="38"/>
      <c r="Y11" s="38"/>
      <c r="Z11" s="38"/>
      <c r="AA11" s="38"/>
      <c r="AB11" s="38"/>
    </row>
    <row r="12">
      <c r="A12" s="45"/>
      <c r="B12" s="80" t="s">
        <v>64</v>
      </c>
      <c r="C12" s="140" t="s">
        <v>161</v>
      </c>
      <c r="D12" s="63"/>
      <c r="E12" s="63"/>
      <c r="F12" s="63"/>
      <c r="G12" s="63"/>
      <c r="H12" s="64"/>
      <c r="I12" s="82" t="s">
        <v>65</v>
      </c>
      <c r="J12" s="83"/>
      <c r="K12" s="68"/>
      <c r="L12" s="84"/>
      <c r="M12" s="84"/>
      <c r="N12" s="73"/>
      <c r="O12" s="40"/>
      <c r="P12" s="73"/>
      <c r="T12" s="67"/>
      <c r="U12" s="38"/>
      <c r="V12" s="38"/>
      <c r="W12" s="38"/>
      <c r="X12" s="38"/>
      <c r="Y12" s="38"/>
      <c r="Z12" s="38"/>
      <c r="AA12" s="38"/>
      <c r="AB12" s="38"/>
    </row>
    <row r="13">
      <c r="A13" s="45"/>
      <c r="B13" s="85"/>
      <c r="C13" s="39"/>
      <c r="H13" s="67"/>
      <c r="I13" s="141" t="s">
        <v>162</v>
      </c>
      <c r="J13" s="87"/>
      <c r="K13" s="68"/>
      <c r="L13" s="84"/>
      <c r="M13" s="84"/>
      <c r="N13" s="73"/>
      <c r="O13" s="40"/>
      <c r="P13" s="73"/>
      <c r="T13" s="67"/>
      <c r="U13" s="38"/>
      <c r="V13" s="38"/>
      <c r="W13" s="38"/>
      <c r="X13" s="38"/>
      <c r="Y13" s="38"/>
      <c r="Z13" s="38"/>
      <c r="AA13" s="38"/>
      <c r="AB13" s="38"/>
    </row>
    <row customHeight="1" ht="30.0" r="14">
      <c r="A14" s="45"/>
      <c r="B14" s="85"/>
      <c r="C14" s="39"/>
      <c r="H14" s="67"/>
      <c r="I14" s="73"/>
      <c r="J14" s="67"/>
      <c r="K14" s="68"/>
      <c r="L14" s="88"/>
      <c r="M14" s="88"/>
      <c r="N14" s="89"/>
      <c r="O14" s="90"/>
      <c r="P14" s="89"/>
      <c r="Q14" s="76"/>
      <c r="R14" s="76"/>
      <c r="S14" s="76"/>
      <c r="T14" s="77"/>
      <c r="U14" s="38"/>
      <c r="V14" s="38"/>
      <c r="W14" s="38"/>
      <c r="X14" s="38"/>
      <c r="Y14" s="38"/>
      <c r="Z14" s="38"/>
      <c r="AA14" s="38"/>
      <c r="AB14" s="38"/>
    </row>
    <row r="15">
      <c r="A15" s="45"/>
      <c r="B15" s="91"/>
      <c r="C15" s="75"/>
      <c r="D15" s="76"/>
      <c r="E15" s="76"/>
      <c r="F15" s="76"/>
      <c r="G15" s="76"/>
      <c r="H15" s="77"/>
      <c r="I15" s="73"/>
      <c r="J15" s="67"/>
      <c r="K15" s="45"/>
      <c r="L15" s="92" t="s">
        <v>67</v>
      </c>
      <c r="M15" s="93"/>
      <c r="N15" s="93"/>
      <c r="O15" s="94"/>
      <c r="P15" s="92" t="s">
        <v>68</v>
      </c>
      <c r="Q15" s="93"/>
      <c r="R15" s="93"/>
      <c r="S15" s="93"/>
      <c r="T15" s="94"/>
      <c r="U15" s="38"/>
      <c r="V15" s="38"/>
      <c r="W15" s="38"/>
      <c r="X15" s="38"/>
      <c r="Y15" s="38"/>
      <c r="Z15" s="38"/>
      <c r="AA15" s="38"/>
      <c r="AB15" s="38"/>
    </row>
    <row r="16">
      <c r="A16" s="45"/>
      <c r="B16" s="80" t="s">
        <v>69</v>
      </c>
      <c r="C16" s="138" t="s">
        <v>163</v>
      </c>
      <c r="D16" s="63"/>
      <c r="E16" s="63"/>
      <c r="F16" s="63"/>
      <c r="G16" s="63"/>
      <c r="H16" s="64"/>
      <c r="I16" s="73"/>
      <c r="J16" s="67"/>
      <c r="K16" s="45"/>
      <c r="L16" s="79"/>
      <c r="M16" s="35"/>
      <c r="N16" s="35"/>
      <c r="O16" s="87"/>
      <c r="P16" s="79" t="s">
        <v>164</v>
      </c>
      <c r="Q16" s="35"/>
      <c r="R16" s="35"/>
      <c r="S16" s="35"/>
      <c r="T16" s="87"/>
      <c r="U16" s="38"/>
      <c r="V16" s="38"/>
      <c r="W16" s="38"/>
      <c r="X16" s="38"/>
      <c r="Y16" s="38"/>
      <c r="Z16" s="38"/>
      <c r="AA16" s="38"/>
      <c r="AB16" s="38"/>
    </row>
    <row r="17">
      <c r="A17" s="45"/>
      <c r="B17" s="85"/>
      <c r="C17" s="39"/>
      <c r="H17" s="67"/>
      <c r="I17" s="73"/>
      <c r="J17" s="67"/>
      <c r="K17" s="45"/>
      <c r="L17" s="73"/>
      <c r="O17" s="67"/>
      <c r="P17" s="73"/>
      <c r="T17" s="67"/>
      <c r="U17" s="38"/>
      <c r="V17" s="38"/>
      <c r="W17" s="38"/>
      <c r="X17" s="38"/>
      <c r="Y17" s="38"/>
      <c r="Z17" s="38"/>
      <c r="AA17" s="38"/>
      <c r="AB17" s="38"/>
    </row>
    <row r="18">
      <c r="A18" s="45"/>
      <c r="B18" s="85"/>
      <c r="C18" s="39"/>
      <c r="H18" s="67"/>
      <c r="I18" s="73"/>
      <c r="J18" s="67"/>
      <c r="K18" s="45"/>
      <c r="L18" s="73"/>
      <c r="O18" s="67"/>
      <c r="P18" s="73"/>
      <c r="T18" s="67"/>
      <c r="U18" s="38"/>
      <c r="V18" s="38"/>
      <c r="W18" s="38"/>
      <c r="X18" s="38"/>
      <c r="Y18" s="38"/>
      <c r="Z18" s="38"/>
      <c r="AA18" s="38"/>
      <c r="AB18" s="38"/>
    </row>
    <row r="19">
      <c r="A19" s="45"/>
      <c r="B19" s="85"/>
      <c r="C19" s="39"/>
      <c r="H19" s="67"/>
      <c r="I19" s="73"/>
      <c r="J19" s="67"/>
      <c r="K19" s="45"/>
      <c r="L19" s="73"/>
      <c r="O19" s="67"/>
      <c r="P19" s="73"/>
      <c r="T19" s="67"/>
      <c r="U19" s="38"/>
      <c r="V19" s="38"/>
      <c r="W19" s="38"/>
      <c r="X19" s="38"/>
      <c r="Y19" s="38"/>
      <c r="Z19" s="38"/>
      <c r="AA19" s="38"/>
      <c r="AB19" s="38"/>
    </row>
    <row customHeight="1" ht="30.0" r="20">
      <c r="A20" s="45"/>
      <c r="B20" s="91"/>
      <c r="C20" s="75"/>
      <c r="D20" s="76"/>
      <c r="E20" s="76"/>
      <c r="F20" s="76"/>
      <c r="G20" s="76"/>
      <c r="H20" s="77"/>
      <c r="I20" s="73"/>
      <c r="J20" s="67"/>
      <c r="K20" s="45"/>
      <c r="L20" s="73"/>
      <c r="O20" s="67"/>
      <c r="P20" s="73"/>
      <c r="T20" s="67"/>
      <c r="U20" s="38"/>
      <c r="V20" s="38"/>
      <c r="W20" s="38"/>
      <c r="X20" s="38"/>
      <c r="Y20" s="38"/>
      <c r="Z20" s="38"/>
      <c r="AA20" s="38"/>
      <c r="AB20" s="38"/>
    </row>
    <row customHeight="1" ht="15.75" r="21">
      <c r="A21" s="45"/>
      <c r="B21" s="95" t="s">
        <v>70</v>
      </c>
      <c r="C21" s="96"/>
      <c r="D21" s="96"/>
      <c r="E21" s="96"/>
      <c r="F21" s="97"/>
      <c r="G21" s="98"/>
      <c r="H21" s="99"/>
      <c r="I21" s="73"/>
      <c r="J21" s="67"/>
      <c r="K21" s="45"/>
      <c r="L21" s="73"/>
      <c r="O21" s="67"/>
      <c r="P21" s="73"/>
      <c r="T21" s="67"/>
      <c r="U21" s="38"/>
      <c r="V21" s="38"/>
      <c r="W21" s="38"/>
      <c r="X21" s="38"/>
      <c r="Y21" s="38"/>
      <c r="Z21" s="38"/>
      <c r="AA21" s="38"/>
      <c r="AB21" s="38"/>
    </row>
    <row customHeight="1" ht="15.75" r="22">
      <c r="A22" s="45"/>
      <c r="B22" s="100" t="s">
        <v>71</v>
      </c>
      <c r="C22" s="101" t="s">
        <v>72</v>
      </c>
      <c r="D22" s="8"/>
      <c r="E22" s="8"/>
      <c r="F22" s="8"/>
      <c r="G22" s="8"/>
      <c r="H22" s="102"/>
      <c r="I22" s="73"/>
      <c r="J22" s="67"/>
      <c r="K22" s="45"/>
      <c r="L22" s="73"/>
      <c r="O22" s="67"/>
      <c r="P22" s="73"/>
      <c r="T22" s="67"/>
      <c r="U22" s="38"/>
      <c r="V22" s="38"/>
      <c r="W22" s="38"/>
      <c r="X22" s="38"/>
      <c r="Y22" s="38"/>
      <c r="Z22" s="38"/>
      <c r="AA22" s="38"/>
      <c r="AB22" s="38"/>
    </row>
    <row customHeight="1" ht="15.75" r="23">
      <c r="A23" s="45"/>
      <c r="B23" s="103"/>
      <c r="C23" s="35"/>
      <c r="D23" s="35"/>
      <c r="E23" s="36"/>
      <c r="F23" s="104" t="s">
        <v>73</v>
      </c>
      <c r="G23" s="8"/>
      <c r="H23" s="102"/>
      <c r="I23" s="73"/>
      <c r="J23" s="67"/>
      <c r="K23" s="45"/>
      <c r="L23" s="73"/>
      <c r="O23" s="67"/>
      <c r="P23" s="73"/>
      <c r="T23" s="67"/>
      <c r="U23" s="38"/>
      <c r="V23" s="38"/>
      <c r="W23" s="38"/>
      <c r="X23" s="38"/>
      <c r="Y23" s="38"/>
      <c r="Z23" s="38"/>
      <c r="AA23" s="38"/>
      <c r="AB23" s="38"/>
    </row>
    <row customHeight="1" ht="30.0" r="24">
      <c r="A24" s="45"/>
      <c r="B24" s="73"/>
      <c r="E24" s="40"/>
      <c r="F24" s="105" t="s">
        <v>165</v>
      </c>
      <c r="G24" s="35"/>
      <c r="H24" s="87"/>
      <c r="I24" s="73"/>
      <c r="J24" s="67"/>
      <c r="K24" s="45"/>
      <c r="L24" s="73"/>
      <c r="O24" s="67"/>
      <c r="P24" s="73"/>
      <c r="T24" s="67"/>
      <c r="U24" s="38"/>
      <c r="V24" s="38"/>
      <c r="W24" s="38"/>
      <c r="X24" s="38"/>
      <c r="Y24" s="38"/>
      <c r="Z24" s="38"/>
      <c r="AA24" s="38"/>
      <c r="AB24" s="38"/>
    </row>
    <row customHeight="1" ht="15.75" r="25">
      <c r="A25" s="45"/>
      <c r="B25" s="73"/>
      <c r="E25" s="40"/>
      <c r="F25" s="39"/>
      <c r="H25" s="67"/>
      <c r="I25" s="73"/>
      <c r="J25" s="67"/>
      <c r="K25" s="45"/>
      <c r="L25" s="73"/>
      <c r="O25" s="67"/>
      <c r="P25" s="73"/>
      <c r="T25" s="67"/>
      <c r="U25" s="38"/>
      <c r="V25" s="38"/>
      <c r="W25" s="38"/>
      <c r="X25" s="38"/>
      <c r="Y25" s="38"/>
      <c r="Z25" s="38"/>
      <c r="AA25" s="38"/>
      <c r="AB25" s="38"/>
    </row>
    <row customHeight="1" ht="15.75" r="26">
      <c r="A26" s="45"/>
      <c r="B26" s="73"/>
      <c r="E26" s="40"/>
      <c r="F26" s="39"/>
      <c r="H26" s="67"/>
      <c r="I26" s="73"/>
      <c r="J26" s="67"/>
      <c r="K26" s="45"/>
      <c r="L26" s="73"/>
      <c r="O26" s="67"/>
      <c r="P26" s="73"/>
      <c r="T26" s="67"/>
      <c r="U26" s="38"/>
      <c r="V26" s="38"/>
      <c r="W26" s="38"/>
      <c r="X26" s="38"/>
      <c r="Y26" s="38"/>
      <c r="Z26" s="38"/>
      <c r="AA26" s="38"/>
      <c r="AB26" s="38"/>
    </row>
    <row customHeight="1" ht="15.75" r="27">
      <c r="A27" s="45"/>
      <c r="B27" s="73"/>
      <c r="E27" s="40"/>
      <c r="F27" s="39"/>
      <c r="H27" s="67"/>
      <c r="I27" s="73"/>
      <c r="J27" s="67"/>
      <c r="K27" s="45"/>
      <c r="L27" s="89"/>
      <c r="M27" s="76"/>
      <c r="N27" s="76"/>
      <c r="O27" s="77"/>
      <c r="P27" s="89"/>
      <c r="Q27" s="76"/>
      <c r="R27" s="76"/>
      <c r="S27" s="76"/>
      <c r="T27" s="77"/>
      <c r="U27" s="38"/>
      <c r="V27" s="38"/>
      <c r="W27" s="38"/>
      <c r="X27" s="38"/>
      <c r="Y27" s="38"/>
      <c r="Z27" s="38"/>
      <c r="AA27" s="38"/>
      <c r="AB27" s="38"/>
    </row>
    <row customHeight="1" ht="15.75" r="28">
      <c r="A28" s="45"/>
      <c r="B28" s="73"/>
      <c r="E28" s="40"/>
      <c r="F28" s="39"/>
      <c r="H28" s="67"/>
      <c r="I28" s="73"/>
      <c r="J28" s="67"/>
      <c r="K28" s="45"/>
      <c r="L28" s="92" t="s">
        <v>74</v>
      </c>
      <c r="M28" s="93"/>
      <c r="N28" s="93"/>
      <c r="O28" s="94"/>
      <c r="P28" s="92" t="s">
        <v>75</v>
      </c>
      <c r="Q28" s="93"/>
      <c r="R28" s="93"/>
      <c r="S28" s="93"/>
      <c r="T28" s="94"/>
      <c r="U28" s="38"/>
      <c r="V28" s="38"/>
      <c r="W28" s="38"/>
      <c r="X28" s="38"/>
      <c r="Y28" s="38"/>
      <c r="Z28" s="38"/>
      <c r="AA28" s="38"/>
      <c r="AB28" s="38"/>
    </row>
    <row customHeight="1" ht="15.75" r="29">
      <c r="A29" s="45"/>
      <c r="B29" s="73"/>
      <c r="E29" s="40"/>
      <c r="F29" s="39"/>
      <c r="H29" s="67"/>
      <c r="I29" s="89"/>
      <c r="J29" s="77"/>
      <c r="K29" s="45"/>
      <c r="L29" s="65"/>
      <c r="M29" s="106" t="s">
        <v>166</v>
      </c>
      <c r="N29" s="35"/>
      <c r="O29" s="87"/>
      <c r="P29" s="107" t="inlineStr">
        <is>
          <t>Articles de recherche</t>
        </is>
      </c>
      <c r="Q29" s="8"/>
      <c r="R29" s="18"/>
      <c r="S29" s="108"/>
      <c r="T29" s="102"/>
      <c r="U29" s="38"/>
      <c r="V29" s="38"/>
      <c r="W29" s="38"/>
      <c r="X29" s="38"/>
      <c r="Y29" s="38"/>
      <c r="Z29" s="38"/>
      <c r="AA29" s="38"/>
      <c r="AB29" s="38"/>
    </row>
    <row customHeight="1" ht="15.0" r="30">
      <c r="A30" s="45"/>
      <c r="B30" s="73"/>
      <c r="E30" s="40"/>
      <c r="F30" s="39"/>
      <c r="H30" s="67"/>
      <c r="I30" s="109" t="s">
        <v>78</v>
      </c>
      <c r="J30" s="99"/>
      <c r="K30" s="45"/>
      <c r="L30" s="65"/>
      <c r="M30" s="39"/>
      <c r="O30" s="67"/>
      <c r="P30" s="171" t="str">
        <f>=HYPERLINK("https://professionnels.ofb.fr/fr/node/1089", "Portail cartographique")</f>
      </c>
      <c r="Q30" s="8"/>
      <c r="R30" s="18"/>
      <c r="S30" s="132" t="inlineStr">
        <is>
          <t/>
        </is>
      </c>
      <c r="T30" s="102"/>
      <c r="U30" s="38"/>
      <c r="V30" s="38"/>
      <c r="W30" s="38"/>
      <c r="X30" s="38"/>
      <c r="Y30" s="38"/>
      <c r="Z30" s="38"/>
      <c r="AA30" s="38"/>
      <c r="AB30" s="38"/>
    </row>
    <row customHeight="1" ht="15.75" r="31">
      <c r="A31" s="45"/>
      <c r="B31" s="73"/>
      <c r="E31" s="40"/>
      <c r="F31" s="39"/>
      <c r="H31" s="67"/>
      <c r="I31" s="86"/>
      <c r="J31" s="87"/>
      <c r="K31" s="45"/>
      <c r="L31" s="65"/>
      <c r="M31" s="39"/>
      <c r="O31" s="67"/>
      <c r="P31" s="107"/>
      <c r="Q31" s="8"/>
      <c r="R31" s="18"/>
      <c r="S31" s="108"/>
      <c r="T31" s="102"/>
      <c r="U31" s="38"/>
      <c r="V31" s="38"/>
      <c r="W31" s="38"/>
      <c r="X31" s="38"/>
      <c r="Y31" s="38"/>
      <c r="Z31" s="38"/>
      <c r="AA31" s="38"/>
      <c r="AB31" s="38"/>
    </row>
    <row customHeight="1" ht="15.75" r="32">
      <c r="A32" s="45"/>
      <c r="B32" s="73"/>
      <c r="E32" s="40"/>
      <c r="F32" s="39"/>
      <c r="H32" s="67"/>
      <c r="I32" s="73"/>
      <c r="J32" s="67"/>
      <c r="K32" s="45"/>
      <c r="L32" s="65"/>
      <c r="M32" s="39"/>
      <c r="O32" s="67"/>
      <c r="P32" s="107"/>
      <c r="Q32" s="8"/>
      <c r="R32" s="18"/>
      <c r="S32" s="108"/>
      <c r="T32" s="102"/>
      <c r="U32" s="38"/>
      <c r="V32" s="38"/>
      <c r="W32" s="38"/>
      <c r="X32" s="38"/>
      <c r="Y32" s="38"/>
      <c r="Z32" s="38"/>
      <c r="AA32" s="38"/>
      <c r="AB32" s="38"/>
    </row>
    <row customHeight="1" ht="15.75" r="33">
      <c r="A33" s="45"/>
      <c r="B33" s="73"/>
      <c r="E33" s="40"/>
      <c r="F33" s="39"/>
      <c r="H33" s="67"/>
      <c r="I33" s="73"/>
      <c r="J33" s="67"/>
      <c r="K33" s="45"/>
      <c r="L33" s="65"/>
      <c r="M33" s="39"/>
      <c r="O33" s="67"/>
      <c r="P33" s="107"/>
      <c r="Q33" s="8"/>
      <c r="R33" s="18"/>
      <c r="S33" s="108"/>
      <c r="T33" s="102"/>
      <c r="U33" s="38"/>
      <c r="V33" s="38"/>
      <c r="W33" s="38"/>
      <c r="X33" s="38"/>
      <c r="Y33" s="38"/>
      <c r="Z33" s="38"/>
      <c r="AA33" s="38"/>
      <c r="AB33" s="38"/>
    </row>
    <row customHeight="1" ht="15.75" r="34">
      <c r="A34" s="45"/>
      <c r="B34" s="73"/>
      <c r="E34" s="40"/>
      <c r="F34" s="39"/>
      <c r="H34" s="67"/>
      <c r="I34" s="73"/>
      <c r="J34" s="67"/>
      <c r="K34" s="45"/>
      <c r="L34" s="65"/>
      <c r="M34" s="39"/>
      <c r="O34" s="67"/>
      <c r="P34" s="107"/>
      <c r="Q34" s="8"/>
      <c r="R34" s="18"/>
      <c r="S34" s="108"/>
      <c r="T34" s="102"/>
      <c r="U34" s="38"/>
      <c r="V34" s="38"/>
      <c r="W34" s="38"/>
      <c r="X34" s="38"/>
      <c r="Y34" s="38"/>
      <c r="Z34" s="38"/>
      <c r="AA34" s="38"/>
      <c r="AB34" s="38"/>
    </row>
    <row customHeight="1" ht="15.75" r="35">
      <c r="A35" s="45"/>
      <c r="B35" s="89"/>
      <c r="C35" s="76"/>
      <c r="D35" s="76"/>
      <c r="E35" s="90"/>
      <c r="F35" s="75"/>
      <c r="G35" s="76"/>
      <c r="H35" s="77"/>
      <c r="I35" s="73"/>
      <c r="J35" s="67"/>
      <c r="K35" s="45"/>
      <c r="L35" s="65"/>
      <c r="M35" s="39"/>
      <c r="O35" s="67"/>
      <c r="P35" s="107"/>
      <c r="Q35" s="8"/>
      <c r="R35" s="18"/>
      <c r="S35" s="108"/>
      <c r="T35" s="102"/>
      <c r="U35" s="38"/>
      <c r="V35" s="38"/>
      <c r="W35" s="38"/>
      <c r="X35" s="38"/>
      <c r="Y35" s="38"/>
      <c r="Z35" s="38"/>
      <c r="AA35" s="38"/>
      <c r="AB35" s="38"/>
    </row>
    <row customHeight="1" ht="15.75" r="36">
      <c r="A36" s="45"/>
      <c r="B36" s="95" t="s">
        <v>79</v>
      </c>
      <c r="C36" s="96"/>
      <c r="D36" s="96"/>
      <c r="E36" s="97"/>
      <c r="F36" s="110"/>
      <c r="G36" s="110"/>
      <c r="H36" s="110"/>
      <c r="I36" s="73"/>
      <c r="J36" s="67"/>
      <c r="K36" s="45"/>
      <c r="L36" s="65"/>
      <c r="M36" s="39"/>
      <c r="O36" s="67"/>
      <c r="P36" s="107"/>
      <c r="Q36" s="8"/>
      <c r="R36" s="18"/>
      <c r="S36" s="108"/>
      <c r="T36" s="102"/>
      <c r="U36" s="38"/>
      <c r="V36" s="38"/>
      <c r="W36" s="38"/>
      <c r="X36" s="38"/>
      <c r="Y36" s="38"/>
      <c r="Z36" s="38"/>
      <c r="AA36" s="38"/>
      <c r="AB36" s="38"/>
    </row>
    <row customHeight="1" ht="15.75" r="37">
      <c r="A37" s="45"/>
      <c r="B37" s="85"/>
      <c r="C37" s="111" t="s">
        <v>80</v>
      </c>
      <c r="D37" s="111" t="s">
        <v>81</v>
      </c>
      <c r="E37" s="111" t="s">
        <v>82</v>
      </c>
      <c r="F37" s="111" t="s">
        <v>83</v>
      </c>
      <c r="G37" s="111" t="s">
        <v>82</v>
      </c>
      <c r="H37" s="111" t="s">
        <v>80</v>
      </c>
      <c r="I37" s="73"/>
      <c r="J37" s="67"/>
      <c r="K37" s="45"/>
      <c r="L37" s="65"/>
      <c r="M37" s="39"/>
      <c r="O37" s="67"/>
      <c r="P37" s="107"/>
      <c r="Q37" s="8"/>
      <c r="R37" s="18"/>
      <c r="S37" s="108"/>
      <c r="T37" s="102"/>
      <c r="U37" s="38"/>
      <c r="V37" s="38"/>
      <c r="W37" s="38"/>
      <c r="X37" s="38"/>
      <c r="Y37" s="38"/>
      <c r="Z37" s="38"/>
      <c r="AA37" s="38"/>
      <c r="AB37" s="38"/>
    </row>
    <row customHeight="1" ht="12.75" r="38">
      <c r="A38" s="45"/>
      <c r="B38" s="112"/>
      <c r="C38" s="113" t="s">
        <v>85</v>
      </c>
      <c r="D38" s="113" t="s">
        <v>85</v>
      </c>
      <c r="E38" s="113" t="s">
        <v>85</v>
      </c>
      <c r="F38" s="113" t="s">
        <v>85</v>
      </c>
      <c r="G38" s="113" t="s">
        <v>85</v>
      </c>
      <c r="H38" s="113" t="s">
        <v>85</v>
      </c>
      <c r="I38" s="73"/>
      <c r="J38" s="67"/>
      <c r="K38" s="45"/>
      <c r="L38" s="65"/>
      <c r="M38" s="39"/>
      <c r="O38" s="67"/>
      <c r="P38" s="107"/>
      <c r="Q38" s="8"/>
      <c r="R38" s="18"/>
      <c r="S38" s="108"/>
      <c r="T38" s="102"/>
      <c r="U38" s="38"/>
      <c r="V38" s="38"/>
      <c r="W38" s="38"/>
      <c r="X38" s="38"/>
      <c r="Y38" s="38"/>
      <c r="Z38" s="38"/>
      <c r="AA38" s="38"/>
      <c r="AB38" s="38"/>
    </row>
    <row customHeight="1" ht="12.75" r="39">
      <c r="A39" s="45"/>
      <c r="B39" s="112"/>
      <c r="C39" s="114"/>
      <c r="D39" s="114"/>
      <c r="E39" s="114"/>
      <c r="F39" s="114"/>
      <c r="G39" s="114"/>
      <c r="H39" s="114"/>
      <c r="I39" s="73"/>
      <c r="J39" s="67"/>
      <c r="K39" s="45"/>
      <c r="L39" s="65"/>
      <c r="M39" s="39"/>
      <c r="O39" s="67"/>
      <c r="P39" s="107"/>
      <c r="Q39" s="8"/>
      <c r="R39" s="18"/>
      <c r="S39" s="108"/>
      <c r="T39" s="102"/>
      <c r="U39" s="38"/>
      <c r="V39" s="38"/>
      <c r="W39" s="38"/>
      <c r="X39" s="38"/>
      <c r="Y39" s="38"/>
      <c r="Z39" s="38"/>
      <c r="AA39" s="38"/>
      <c r="AB39" s="38"/>
    </row>
    <row customHeight="1" ht="12.75" r="40">
      <c r="A40" s="45"/>
      <c r="B40" s="112"/>
      <c r="C40" s="114"/>
      <c r="D40" s="114"/>
      <c r="E40" s="114"/>
      <c r="F40" s="114"/>
      <c r="G40" s="114"/>
      <c r="H40" s="114"/>
      <c r="I40" s="73"/>
      <c r="J40" s="67"/>
      <c r="K40" s="45"/>
      <c r="L40" s="65"/>
      <c r="M40" s="39"/>
      <c r="O40" s="67"/>
      <c r="P40" s="107"/>
      <c r="Q40" s="8"/>
      <c r="R40" s="18"/>
      <c r="S40" s="108"/>
      <c r="T40" s="102"/>
      <c r="U40" s="38"/>
      <c r="V40" s="38"/>
      <c r="W40" s="38"/>
      <c r="X40" s="38"/>
      <c r="Y40" s="38"/>
      <c r="Z40" s="38"/>
      <c r="AA40" s="38"/>
      <c r="AB40" s="38"/>
    </row>
    <row customHeight="1" ht="15.75" r="41">
      <c r="A41" s="45"/>
      <c r="B41" s="85"/>
      <c r="C41" s="111" t="s">
        <v>80</v>
      </c>
      <c r="D41" s="111" t="s">
        <v>83</v>
      </c>
      <c r="E41" s="111" t="s">
        <v>88</v>
      </c>
      <c r="F41" s="111" t="s">
        <v>89</v>
      </c>
      <c r="G41" s="111" t="s">
        <v>90</v>
      </c>
      <c r="H41" s="111" t="s">
        <v>91</v>
      </c>
      <c r="I41" s="73"/>
      <c r="J41" s="67"/>
      <c r="K41" s="45"/>
      <c r="L41" s="65"/>
      <c r="M41" s="39"/>
      <c r="O41" s="67"/>
      <c r="P41" s="107"/>
      <c r="Q41" s="8"/>
      <c r="R41" s="18"/>
      <c r="S41" s="108"/>
      <c r="T41" s="102"/>
      <c r="U41" s="38"/>
      <c r="V41" s="38"/>
      <c r="W41" s="38"/>
      <c r="X41" s="38"/>
      <c r="Y41" s="38"/>
      <c r="Z41" s="38"/>
      <c r="AA41" s="38"/>
      <c r="AB41" s="38"/>
    </row>
    <row customHeight="1" ht="12.75" r="42">
      <c r="A42" s="45"/>
      <c r="B42" s="112"/>
      <c r="C42" s="113" t="s">
        <v>85</v>
      </c>
      <c r="D42" s="113" t="s">
        <v>85</v>
      </c>
      <c r="E42" s="113" t="s">
        <v>85</v>
      </c>
      <c r="F42" s="113" t="s">
        <v>85</v>
      </c>
      <c r="G42" s="113" t="s">
        <v>85</v>
      </c>
      <c r="H42" s="113" t="s">
        <v>85</v>
      </c>
      <c r="I42" s="73"/>
      <c r="J42" s="67"/>
      <c r="K42" s="45"/>
      <c r="L42" s="65"/>
      <c r="M42" s="41"/>
      <c r="N42" s="42"/>
      <c r="O42" s="115"/>
      <c r="P42" s="116"/>
      <c r="Q42" s="117"/>
      <c r="R42" s="118"/>
      <c r="S42" s="119"/>
      <c r="T42" s="120"/>
      <c r="U42" s="38"/>
      <c r="V42" s="38"/>
      <c r="W42" s="38"/>
      <c r="X42" s="38"/>
      <c r="Y42" s="38"/>
      <c r="Z42" s="38"/>
      <c r="AA42" s="38"/>
      <c r="AB42" s="38"/>
    </row>
    <row customHeight="1" ht="12.75" r="43">
      <c r="A43" s="45"/>
      <c r="B43" s="112"/>
      <c r="C43" s="113"/>
      <c r="D43" s="113"/>
      <c r="E43" s="113"/>
      <c r="F43" s="113"/>
      <c r="G43" s="113"/>
      <c r="H43" s="113"/>
      <c r="I43" s="73"/>
      <c r="J43" s="67"/>
      <c r="K43" s="45"/>
      <c r="L43" s="92" t="s">
        <v>92</v>
      </c>
      <c r="M43" s="93"/>
      <c r="N43" s="93"/>
      <c r="O43" s="93"/>
      <c r="P43" s="45"/>
      <c r="Q43" s="45"/>
      <c r="R43" s="45"/>
      <c r="S43" s="45"/>
      <c r="T43" s="68"/>
      <c r="U43" s="38"/>
      <c r="V43" s="38"/>
      <c r="W43" s="38"/>
      <c r="X43" s="38"/>
      <c r="Y43" s="38"/>
      <c r="Z43" s="38"/>
      <c r="AA43" s="38"/>
      <c r="AB43" s="38"/>
    </row>
    <row customHeight="1" ht="12.75" r="44">
      <c r="A44" s="45"/>
      <c r="B44" s="112"/>
      <c r="C44" s="114"/>
      <c r="D44" s="114"/>
      <c r="E44" s="114"/>
      <c r="F44" s="114"/>
      <c r="G44" s="114"/>
      <c r="H44" s="114"/>
      <c r="I44" s="73"/>
      <c r="J44" s="67"/>
      <c r="K44" s="45"/>
      <c r="L44" s="79" t="s">
        <v>170</v>
      </c>
      <c r="M44" s="35"/>
      <c r="N44" s="35"/>
      <c r="O44" s="35"/>
      <c r="P44" s="35"/>
      <c r="Q44" s="35"/>
      <c r="R44" s="35"/>
      <c r="S44" s="35"/>
      <c r="T44" s="87"/>
      <c r="U44" s="38"/>
      <c r="V44" s="38"/>
      <c r="W44" s="38"/>
      <c r="X44" s="38"/>
      <c r="Y44" s="38"/>
      <c r="Z44" s="38"/>
      <c r="AA44" s="38"/>
      <c r="AB44" s="38"/>
    </row>
    <row customHeight="1" ht="15.75" r="45">
      <c r="A45" s="45"/>
      <c r="B45" s="121"/>
      <c r="C45" s="35"/>
      <c r="D45" s="35"/>
      <c r="E45" s="35"/>
      <c r="F45" s="35"/>
      <c r="G45" s="35"/>
      <c r="H45" s="87"/>
      <c r="I45" s="73"/>
      <c r="J45" s="67"/>
      <c r="K45" s="45"/>
      <c r="L45" s="73"/>
      <c r="T45" s="67"/>
      <c r="U45" s="38"/>
      <c r="V45" s="38"/>
      <c r="W45" s="38"/>
      <c r="X45" s="38"/>
      <c r="Y45" s="38"/>
      <c r="Z45" s="38"/>
      <c r="AA45" s="38"/>
      <c r="AB45" s="38"/>
    </row>
    <row customHeight="1" ht="15.75" r="46">
      <c r="A46" s="45"/>
      <c r="B46" s="89"/>
      <c r="C46" s="76"/>
      <c r="D46" s="76"/>
      <c r="E46" s="76"/>
      <c r="F46" s="76"/>
      <c r="G46" s="76"/>
      <c r="H46" s="77"/>
      <c r="I46" s="89"/>
      <c r="J46" s="77"/>
      <c r="K46" s="45"/>
      <c r="L46" s="122"/>
      <c r="M46" s="42"/>
      <c r="N46" s="42"/>
      <c r="O46" s="42"/>
      <c r="P46" s="42"/>
      <c r="Q46" s="42"/>
      <c r="R46" s="42"/>
      <c r="S46" s="42"/>
      <c r="T46" s="115"/>
      <c r="U46" s="38"/>
      <c r="V46" s="38"/>
      <c r="W46" s="38"/>
      <c r="X46" s="38"/>
      <c r="Y46" s="38"/>
      <c r="Z46" s="38"/>
      <c r="AA46" s="38"/>
      <c r="AB46" s="38"/>
    </row>
    <row customHeight="1" ht="15.75" r="47">
      <c r="A47" s="123" t="s">
        <v>93</v>
      </c>
      <c r="B47" s="33"/>
      <c r="C47" s="169" t="str">
        <f>=HYPERLINK("https://professionnels.ofb.fr/fr/reseau-petits-meso-carnivores", "Réseau PMCC")</f>
      </c>
      <c r="D47" s="96"/>
      <c r="E47" s="96"/>
      <c r="F47" s="97"/>
      <c r="G47" s="133" t="inlineStr">
        <is>
          <t/>
        </is>
      </c>
      <c r="H47" s="96"/>
      <c r="I47" s="96"/>
      <c r="J47" s="97"/>
      <c r="K47" s="125" t="s">
        <v>93</v>
      </c>
      <c r="L47" s="18"/>
      <c r="M47" s="170" t="str">
        <f>=HYPERLINK("http://geo.ofb.fr/rezopmcc", "Rezo PMCC")</f>
      </c>
      <c r="N47" s="8"/>
      <c r="O47" s="18"/>
      <c r="P47" s="134" t="inlineStr">
        <is>
          <t/>
        </is>
      </c>
      <c r="Q47" s="8"/>
      <c r="R47" s="8"/>
      <c r="S47" s="8"/>
      <c r="T47" s="18"/>
      <c r="U47" s="38"/>
      <c r="V47" s="38"/>
      <c r="W47" s="38"/>
      <c r="X47" s="38"/>
      <c r="Y47" s="38"/>
      <c r="Z47" s="38"/>
      <c r="AA47" s="38"/>
      <c r="AB47" s="38"/>
    </row>
    <row customHeight="1" ht="15.75" r="48">
      <c r="A48" s="33"/>
      <c r="B48" s="33"/>
      <c r="C48" s="126"/>
      <c r="D48" s="8"/>
      <c r="E48" s="8"/>
      <c r="F48" s="18"/>
      <c r="G48" s="126"/>
      <c r="H48" s="8"/>
      <c r="I48" s="8"/>
      <c r="J48" s="18"/>
      <c r="K48" s="33"/>
      <c r="L48" s="33"/>
      <c r="M48" s="170" t="str">
        <f>=HYPERLINK("file://ad.intra/dfs/COMMUNS/REGIONS/IDF/DR/05_CONNAISSANCE/PMC", "Serveur DR")</f>
      </c>
      <c r="N48" s="8"/>
      <c r="O48" s="18"/>
      <c r="P48" s="126" t="inlineStr">
        <is>
          <t/>
        </is>
      </c>
      <c r="Q48" s="8"/>
      <c r="R48" s="8"/>
      <c r="S48" s="8"/>
      <c r="T48" s="18"/>
      <c r="U48" s="38"/>
      <c r="V48" s="38"/>
      <c r="W48" s="38"/>
      <c r="X48" s="38"/>
      <c r="Y48" s="38"/>
      <c r="Z48" s="38"/>
      <c r="AA48" s="38"/>
      <c r="AB48" s="38"/>
    </row>
    <row customHeight="1" ht="15.75" r="49">
      <c r="A49" s="135">
        <v>45743.0</v>
      </c>
      <c r="B49" s="18"/>
      <c r="C49" s="126"/>
      <c r="D49" s="8"/>
      <c r="E49" s="8"/>
      <c r="F49" s="18"/>
      <c r="G49" s="126"/>
      <c r="H49" s="8"/>
      <c r="I49" s="8"/>
      <c r="J49" s="18"/>
      <c r="K49" s="33"/>
      <c r="L49" s="33"/>
      <c r="M49" s="126"/>
      <c r="N49" s="8"/>
      <c r="O49" s="18"/>
      <c r="P49" s="126"/>
      <c r="Q49" s="8"/>
      <c r="R49" s="8"/>
      <c r="S49" s="8"/>
      <c r="T49" s="18"/>
      <c r="U49" s="38"/>
      <c r="V49" s="38"/>
      <c r="W49" s="38"/>
      <c r="X49" s="38"/>
      <c r="Y49" s="38"/>
      <c r="Z49" s="38"/>
      <c r="AA49" s="38"/>
      <c r="AB49" s="38"/>
    </row>
    <row customHeight="1" ht="15.75" r="50">
      <c r="A50" s="38"/>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row>
    <row customHeight="1" ht="15.75" r="51">
      <c r="A51" s="38"/>
      <c r="B51" s="38"/>
      <c r="C51" s="38"/>
      <c r="D51" s="38"/>
      <c r="E51" s="38"/>
      <c r="F51" s="38"/>
      <c r="G51" s="38"/>
      <c r="H51" s="38"/>
      <c r="I51" s="38"/>
      <c r="J51" s="38"/>
      <c r="K51" s="38"/>
      <c r="L51" s="38"/>
      <c r="M51" s="38"/>
      <c r="N51" s="38"/>
      <c r="O51" s="38"/>
      <c r="P51" s="38"/>
      <c r="Q51" s="38"/>
      <c r="R51" s="38"/>
      <c r="S51" s="38"/>
      <c r="T51" s="38"/>
      <c r="U51" s="38"/>
      <c r="V51" s="38"/>
      <c r="W51" s="38"/>
      <c r="X51" s="38"/>
      <c r="Y51" s="38"/>
      <c r="Z51" s="38"/>
      <c r="AA51" s="38"/>
      <c r="AB51" s="38"/>
    </row>
    <row customHeight="1" ht="15.75" r="52">
      <c r="A52" s="38"/>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row>
    <row customHeight="1" ht="15.75" r="53">
      <c r="A53" s="38"/>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row>
    <row customHeight="1" ht="15.75" r="54">
      <c r="A54" s="38"/>
      <c r="B54" s="38"/>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row>
    <row customHeight="1" ht="15.75" r="55">
      <c r="A55" s="38"/>
      <c r="B55" s="38"/>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row>
    <row customHeight="1" ht="15.75" r="56">
      <c r="A56" s="38"/>
      <c r="B56" s="38"/>
      <c r="C56" s="38"/>
      <c r="D56" s="38"/>
      <c r="E56" s="38"/>
      <c r="F56" s="38"/>
      <c r="G56" s="38"/>
      <c r="H56" s="38"/>
      <c r="I56" s="38"/>
      <c r="J56" s="38"/>
      <c r="K56" s="38"/>
      <c r="L56" s="38"/>
      <c r="M56" s="38"/>
      <c r="N56" s="38"/>
      <c r="O56" s="38"/>
      <c r="P56" s="38"/>
      <c r="Q56" s="38"/>
      <c r="R56" s="38"/>
      <c r="S56" s="38"/>
      <c r="T56" s="38"/>
      <c r="U56" s="38"/>
      <c r="V56" s="38"/>
      <c r="W56" s="38"/>
      <c r="X56" s="38"/>
      <c r="Y56" s="38"/>
      <c r="Z56" s="38"/>
      <c r="AA56" s="38"/>
      <c r="AB56" s="38"/>
    </row>
    <row customHeight="1" ht="15.75" r="57">
      <c r="A57" s="38"/>
      <c r="B57" s="38"/>
      <c r="C57" s="38"/>
      <c r="D57" s="38"/>
      <c r="E57" s="38"/>
      <c r="F57" s="38"/>
      <c r="G57" s="38"/>
      <c r="H57" s="38"/>
      <c r="I57" s="38"/>
      <c r="J57" s="38"/>
      <c r="K57" s="38"/>
      <c r="L57" s="38"/>
      <c r="M57" s="38"/>
      <c r="N57" s="38"/>
      <c r="O57" s="38"/>
      <c r="P57" s="38"/>
      <c r="Q57" s="38"/>
      <c r="R57" s="38"/>
      <c r="S57" s="38"/>
      <c r="T57" s="38"/>
      <c r="U57" s="38"/>
      <c r="V57" s="38"/>
      <c r="W57" s="38"/>
      <c r="X57" s="38"/>
      <c r="Y57" s="38"/>
      <c r="Z57" s="38"/>
      <c r="AA57" s="38"/>
      <c r="AB57" s="38"/>
    </row>
    <row customHeight="1" ht="15.75" r="58">
      <c r="A58" s="38"/>
      <c r="B58" s="38"/>
      <c r="C58" s="38"/>
      <c r="D58" s="38"/>
      <c r="E58" s="38"/>
      <c r="F58" s="38"/>
      <c r="G58" s="38"/>
      <c r="H58" s="38"/>
      <c r="I58" s="38"/>
      <c r="J58" s="38"/>
      <c r="K58" s="38"/>
      <c r="L58" s="38"/>
      <c r="M58" s="38"/>
      <c r="N58" s="38"/>
      <c r="O58" s="38"/>
      <c r="P58" s="38"/>
      <c r="Q58" s="38"/>
      <c r="R58" s="38"/>
      <c r="S58" s="38"/>
      <c r="T58" s="38"/>
      <c r="U58" s="38"/>
      <c r="V58" s="38"/>
      <c r="W58" s="38"/>
      <c r="X58" s="38"/>
      <c r="Y58" s="38"/>
      <c r="Z58" s="38"/>
      <c r="AA58" s="38"/>
      <c r="AB58" s="38"/>
    </row>
    <row customHeight="1" ht="15.75" r="59">
      <c r="A59" s="38"/>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row>
    <row customHeight="1" ht="15.75" r="60">
      <c r="A60" s="38"/>
      <c r="B60" s="38"/>
      <c r="C60" s="38"/>
      <c r="D60" s="38"/>
      <c r="E60" s="38"/>
      <c r="F60" s="38"/>
      <c r="G60" s="38"/>
      <c r="H60" s="38"/>
      <c r="I60" s="38"/>
      <c r="J60" s="38"/>
      <c r="K60" s="38"/>
      <c r="L60" s="38"/>
      <c r="M60" s="38"/>
      <c r="N60" s="38"/>
      <c r="O60" s="38"/>
      <c r="P60" s="38"/>
      <c r="Q60" s="38"/>
      <c r="R60" s="38"/>
      <c r="S60" s="38"/>
      <c r="T60" s="38"/>
      <c r="U60" s="38"/>
      <c r="V60" s="38"/>
      <c r="W60" s="38"/>
      <c r="X60" s="38"/>
      <c r="Y60" s="38"/>
      <c r="Z60" s="38"/>
      <c r="AA60" s="38"/>
      <c r="AB60" s="38"/>
    </row>
    <row customHeight="1" ht="15.75" r="61">
      <c r="A61" s="38"/>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row>
    <row customHeight="1" ht="15.75" r="62">
      <c r="A62" s="38"/>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row>
    <row customHeight="1" ht="15.75" r="63">
      <c r="A63" s="38"/>
      <c r="B63" s="38"/>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row>
    <row customHeight="1" ht="15.75" r="64">
      <c r="A64" s="38"/>
      <c r="B64" s="38"/>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row>
    <row customHeight="1" ht="15.75" r="65">
      <c r="A65" s="38"/>
      <c r="B65" s="38"/>
      <c r="C65" s="38"/>
      <c r="D65" s="38"/>
      <c r="E65" s="38"/>
      <c r="F65" s="38"/>
      <c r="G65" s="38"/>
      <c r="H65" s="38"/>
      <c r="I65" s="38"/>
      <c r="J65" s="38"/>
      <c r="K65" s="38"/>
      <c r="L65" s="38"/>
      <c r="M65" s="38"/>
      <c r="N65" s="38"/>
      <c r="O65" s="38"/>
      <c r="P65" s="38"/>
      <c r="Q65" s="38"/>
      <c r="R65" s="38"/>
      <c r="S65" s="38"/>
      <c r="T65" s="38"/>
      <c r="U65" s="38"/>
      <c r="V65" s="38"/>
      <c r="W65" s="38"/>
      <c r="X65" s="38"/>
      <c r="Y65" s="38"/>
      <c r="Z65" s="38"/>
      <c r="AA65" s="38"/>
      <c r="AB65" s="38"/>
    </row>
    <row customHeight="1" ht="15.75" r="66">
      <c r="A66" s="38"/>
      <c r="B66" s="38"/>
      <c r="C66" s="38"/>
      <c r="D66" s="38"/>
      <c r="E66" s="38"/>
      <c r="F66" s="38"/>
      <c r="G66" s="38"/>
      <c r="H66" s="38"/>
      <c r="I66" s="38"/>
      <c r="J66" s="38"/>
      <c r="K66" s="38"/>
      <c r="L66" s="38"/>
      <c r="M66" s="38"/>
      <c r="N66" s="38"/>
      <c r="O66" s="38"/>
      <c r="P66" s="38"/>
      <c r="Q66" s="38"/>
      <c r="R66" s="38"/>
      <c r="S66" s="38"/>
      <c r="T66" s="38"/>
      <c r="U66" s="38"/>
      <c r="V66" s="38"/>
      <c r="W66" s="38"/>
      <c r="X66" s="38"/>
      <c r="Y66" s="38"/>
      <c r="Z66" s="38"/>
      <c r="AA66" s="38"/>
      <c r="AB66" s="38"/>
    </row>
    <row customHeight="1" ht="15.75" r="67">
      <c r="A67" s="38"/>
      <c r="B67" s="38"/>
      <c r="C67" s="38"/>
      <c r="D67" s="38"/>
      <c r="E67" s="38"/>
      <c r="F67" s="38"/>
      <c r="G67" s="38"/>
      <c r="H67" s="38"/>
      <c r="I67" s="38"/>
      <c r="J67" s="38"/>
      <c r="K67" s="38"/>
      <c r="L67" s="38"/>
      <c r="M67" s="38"/>
      <c r="N67" s="38"/>
      <c r="O67" s="38"/>
      <c r="P67" s="38"/>
      <c r="Q67" s="38"/>
      <c r="R67" s="38"/>
      <c r="S67" s="38"/>
      <c r="T67" s="38"/>
      <c r="U67" s="38"/>
      <c r="V67" s="38"/>
      <c r="W67" s="38"/>
      <c r="X67" s="38"/>
      <c r="Y67" s="38"/>
      <c r="Z67" s="38"/>
      <c r="AA67" s="38"/>
      <c r="AB67" s="38"/>
    </row>
    <row customHeight="1" ht="15.75" r="68">
      <c r="A68" s="38"/>
      <c r="B68" s="38"/>
      <c r="C68" s="38"/>
      <c r="D68" s="38"/>
      <c r="E68" s="38"/>
      <c r="F68" s="38"/>
      <c r="G68" s="38"/>
      <c r="H68" s="38"/>
      <c r="I68" s="38"/>
      <c r="J68" s="38"/>
      <c r="K68" s="38"/>
      <c r="L68" s="38"/>
      <c r="M68" s="38"/>
      <c r="N68" s="38"/>
      <c r="O68" s="38"/>
      <c r="P68" s="38"/>
      <c r="Q68" s="38"/>
      <c r="R68" s="38"/>
      <c r="S68" s="38"/>
      <c r="T68" s="38"/>
      <c r="U68" s="38"/>
      <c r="V68" s="38"/>
      <c r="W68" s="38"/>
      <c r="X68" s="38"/>
      <c r="Y68" s="38"/>
      <c r="Z68" s="38"/>
      <c r="AA68" s="38"/>
      <c r="AB68" s="38"/>
    </row>
    <row customHeight="1" ht="15.75" r="69">
      <c r="A69" s="38"/>
      <c r="B69" s="38"/>
      <c r="C69" s="38"/>
      <c r="D69" s="38"/>
      <c r="E69" s="38"/>
      <c r="F69" s="38"/>
      <c r="G69" s="38"/>
      <c r="H69" s="38"/>
      <c r="I69" s="38"/>
      <c r="J69" s="38"/>
      <c r="K69" s="38"/>
      <c r="L69" s="38"/>
      <c r="M69" s="38"/>
      <c r="N69" s="38"/>
      <c r="O69" s="38"/>
      <c r="P69" s="38"/>
      <c r="Q69" s="38"/>
      <c r="R69" s="38"/>
      <c r="S69" s="38"/>
      <c r="T69" s="38"/>
      <c r="U69" s="38"/>
      <c r="V69" s="38"/>
      <c r="W69" s="38"/>
      <c r="X69" s="38"/>
      <c r="Y69" s="38"/>
      <c r="Z69" s="38"/>
      <c r="AA69" s="38"/>
      <c r="AB69" s="38"/>
    </row>
    <row customHeight="1" ht="15.75" r="70">
      <c r="A70" s="38"/>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row>
    <row customHeight="1" ht="15.75" r="71">
      <c r="A71" s="3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row>
    <row customHeight="1" ht="15.75" r="72">
      <c r="A72" s="38"/>
      <c r="B72" s="38"/>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row>
    <row customHeight="1" ht="15.75" r="73">
      <c r="A73" s="38"/>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row>
    <row customHeight="1" ht="15.75" r="74">
      <c r="A74" s="38"/>
      <c r="B74" s="38"/>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row>
    <row customHeight="1" ht="15.75" r="75">
      <c r="A75" s="38"/>
      <c r="B75" s="38"/>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row>
    <row customHeight="1" ht="15.75" r="76">
      <c r="A76" s="38"/>
      <c r="B76" s="38"/>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row>
    <row customHeight="1" ht="15.75" r="77">
      <c r="A77" s="38"/>
      <c r="B77" s="38"/>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row>
    <row customHeight="1" ht="15.75" r="78">
      <c r="A78" s="38"/>
      <c r="B78" s="38"/>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row>
    <row customHeight="1" ht="15.75" r="79">
      <c r="A79" s="38"/>
      <c r="B79" s="38"/>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row>
    <row customHeight="1" ht="15.75" r="80">
      <c r="A80" s="38"/>
      <c r="B80" s="38"/>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row>
    <row customHeight="1" ht="15.75" r="81">
      <c r="A81" s="38"/>
      <c r="B81" s="38"/>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row>
    <row customHeight="1" ht="15.75" r="82">
      <c r="A82" s="38"/>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row>
    <row customHeight="1" ht="15.75" r="83">
      <c r="A83" s="3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row>
    <row customHeight="1" ht="15.75" r="84">
      <c r="A84" s="38"/>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row>
    <row customHeight="1" ht="15.75" r="85">
      <c r="A85" s="38"/>
      <c r="B85" s="38"/>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row>
    <row customHeight="1" ht="15.75" r="86">
      <c r="A86" s="38"/>
      <c r="B86" s="38"/>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row>
    <row customHeight="1" ht="15.75" r="87">
      <c r="A87" s="38"/>
      <c r="B87" s="38"/>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row>
    <row customHeight="1" ht="15.75" r="88">
      <c r="A88" s="38"/>
      <c r="B88" s="38"/>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row>
    <row customHeight="1" ht="15.75" r="89">
      <c r="A89" s="38"/>
      <c r="B89" s="38"/>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row>
    <row customHeight="1" ht="15.75" r="90">
      <c r="A90" s="38"/>
      <c r="B90" s="38"/>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row>
    <row customHeight="1" ht="15.75" r="91">
      <c r="A91" s="38"/>
      <c r="B91" s="38"/>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row>
    <row customHeight="1" ht="15.75" r="92">
      <c r="A92" s="38"/>
      <c r="B92" s="38"/>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row>
    <row customHeight="1" ht="15.75" r="93">
      <c r="A93" s="38"/>
      <c r="B93" s="38"/>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row>
    <row customHeight="1" ht="15.75" r="94">
      <c r="A94" s="38"/>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row>
    <row customHeight="1" ht="15.75" r="95">
      <c r="A95" s="38"/>
      <c r="B95" s="38"/>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row>
    <row customHeight="1" ht="15.75" r="96">
      <c r="A96" s="38"/>
      <c r="B96" s="38"/>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row>
    <row customHeight="1" ht="15.75" r="97">
      <c r="A97" s="38"/>
      <c r="B97" s="38"/>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row>
    <row customHeight="1" ht="15.75" r="98">
      <c r="A98" s="38"/>
      <c r="B98" s="38"/>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row>
    <row customHeight="1" ht="15.75" r="99">
      <c r="A99" s="3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row>
    <row customHeight="1" ht="15.75" r="100">
      <c r="A100" s="38"/>
      <c r="B100" s="38"/>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row>
    <row customHeight="1" ht="15.75" r="101">
      <c r="A101" s="38"/>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row>
    <row customHeight="1" ht="15.75" r="102">
      <c r="A102" s="38"/>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row>
    <row customHeight="1" ht="15.75" r="103">
      <c r="A103" s="38"/>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row>
    <row customHeight="1" ht="15.75" r="104">
      <c r="A104" s="38"/>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row>
    <row customHeight="1" ht="15.75" r="105">
      <c r="A105" s="38"/>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row>
    <row customHeight="1" ht="15.75" r="106">
      <c r="A106" s="38"/>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row>
    <row customHeight="1" ht="15.75" r="107">
      <c r="A107" s="38"/>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row>
    <row customHeight="1" ht="15.75" r="108">
      <c r="A108" s="38"/>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row>
    <row customHeight="1" ht="15.75" r="109">
      <c r="A109" s="38"/>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row>
    <row customHeight="1" ht="15.75" r="110">
      <c r="A110" s="38"/>
      <c r="B110" s="38"/>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row>
    <row customHeight="1" ht="15.75" r="111">
      <c r="A111" s="38"/>
      <c r="B111" s="38"/>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row>
    <row customHeight="1" ht="15.75" r="112">
      <c r="A112" s="38"/>
      <c r="B112" s="38"/>
      <c r="C112" s="38"/>
      <c r="D112" s="38"/>
      <c r="E112" s="38"/>
      <c r="F112" s="38"/>
      <c r="G112" s="38"/>
      <c r="H112" s="38"/>
      <c r="I112" s="38"/>
      <c r="J112" s="38"/>
      <c r="K112" s="38"/>
      <c r="L112" s="38"/>
      <c r="M112" s="38"/>
      <c r="N112" s="38"/>
      <c r="O112" s="38"/>
      <c r="P112" s="38"/>
      <c r="Q112" s="38"/>
      <c r="R112" s="38"/>
      <c r="S112" s="38"/>
      <c r="T112" s="38"/>
      <c r="U112" s="38"/>
      <c r="V112" s="38"/>
      <c r="W112" s="38"/>
      <c r="X112" s="38"/>
      <c r="Y112" s="38"/>
      <c r="Z112" s="38"/>
      <c r="AA112" s="38"/>
      <c r="AB112" s="38"/>
    </row>
    <row customHeight="1" ht="15.75" r="113">
      <c r="A113" s="38"/>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row>
    <row customHeight="1" ht="15.75" r="114">
      <c r="A114" s="38"/>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row>
    <row customHeight="1" ht="15.75" r="115">
      <c r="A115" s="38"/>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row>
    <row customHeight="1" ht="15.75" r="116">
      <c r="A116" s="38"/>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row>
    <row customHeight="1" ht="15.75" r="117">
      <c r="A117" s="38"/>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row>
    <row customHeight="1" ht="15.75" r="118">
      <c r="A118" s="38"/>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row>
    <row customHeight="1" ht="15.75" r="119">
      <c r="A119" s="38"/>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row>
    <row customHeight="1" ht="15.75" r="120">
      <c r="A120" s="38"/>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row>
    <row customHeight="1" ht="15.75" r="121">
      <c r="A121" s="38"/>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row>
    <row customHeight="1" ht="15.75" r="122">
      <c r="A122" s="38"/>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row>
    <row customHeight="1" ht="15.75" r="123">
      <c r="A123" s="38"/>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row>
    <row customHeight="1" ht="15.75" r="124">
      <c r="A124" s="38"/>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row>
    <row customHeight="1" ht="15.75" r="125">
      <c r="A125" s="38"/>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row>
    <row customHeight="1" ht="15.75" r="126">
      <c r="A126" s="38"/>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row>
    <row customHeight="1" ht="15.75" r="127">
      <c r="A127" s="38"/>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row>
    <row customHeight="1" ht="15.75" r="128">
      <c r="A128" s="38"/>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row>
    <row customHeight="1" ht="15.75" r="129">
      <c r="A129" s="38"/>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row>
    <row customHeight="1" ht="15.75" r="130">
      <c r="A130" s="38"/>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row>
    <row customHeight="1" ht="15.75" r="131">
      <c r="A131" s="38"/>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row>
    <row customHeight="1" ht="15.75" r="132">
      <c r="A132" s="38"/>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row>
    <row customHeight="1" ht="15.75" r="133">
      <c r="A133" s="38"/>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row>
    <row customHeight="1" ht="15.75" r="134">
      <c r="A134" s="38"/>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row>
    <row customHeight="1" ht="15.75" r="135">
      <c r="A135" s="38"/>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row>
    <row customHeight="1" ht="15.75" r="136">
      <c r="A136" s="38"/>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row>
    <row customHeight="1" ht="15.75" r="137">
      <c r="A137" s="38"/>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row>
    <row customHeight="1" ht="15.75" r="138">
      <c r="A138" s="38"/>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row>
    <row customHeight="1" ht="15.75" r="139">
      <c r="A139" s="38"/>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row>
    <row customHeight="1" ht="15.75" r="140">
      <c r="A140" s="38"/>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row>
    <row customHeight="1" ht="15.75" r="141">
      <c r="A141" s="38"/>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row>
    <row customHeight="1" ht="15.75" r="142">
      <c r="A142" s="38"/>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row>
    <row customHeight="1" ht="15.75" r="143">
      <c r="A143" s="38"/>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row>
    <row customHeight="1" ht="15.75" r="144">
      <c r="A144" s="38"/>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row>
    <row customHeight="1" ht="15.75" r="145">
      <c r="A145" s="38"/>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row>
    <row customHeight="1" ht="15.75" r="146">
      <c r="A146" s="38"/>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row>
    <row customHeight="1" ht="15.75" r="147">
      <c r="A147" s="38"/>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row>
    <row customHeight="1" ht="15.75" r="148">
      <c r="A148" s="38"/>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row>
    <row customHeight="1" ht="15.75" r="149">
      <c r="A149" s="38"/>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row>
    <row customHeight="1" ht="15.75" r="150">
      <c r="A150" s="38"/>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row>
    <row customHeight="1" ht="15.75" r="151">
      <c r="A151" s="38"/>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row>
    <row customHeight="1" ht="15.75" r="152">
      <c r="A152" s="38"/>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row>
    <row customHeight="1" ht="15.75" r="153">
      <c r="A153" s="38"/>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row>
    <row customHeight="1" ht="15.75" r="154">
      <c r="A154" s="38"/>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row>
    <row customHeight="1" ht="15.75" r="155">
      <c r="A155" s="38"/>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row>
    <row customHeight="1" ht="15.75" r="156">
      <c r="A156" s="38"/>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row>
    <row customHeight="1" ht="15.75" r="157">
      <c r="A157" s="38"/>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row>
    <row customHeight="1" ht="15.75" r="158">
      <c r="A158" s="38"/>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row>
    <row customHeight="1" ht="15.75" r="159">
      <c r="A159" s="38"/>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row>
    <row customHeight="1" ht="15.75" r="160">
      <c r="A160" s="38"/>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row>
    <row customHeight="1" ht="15.75" r="161">
      <c r="A161" s="38"/>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row>
    <row customHeight="1" ht="15.75" r="162">
      <c r="A162" s="38"/>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row>
    <row customHeight="1" ht="15.75" r="163">
      <c r="A163" s="38"/>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row>
    <row customHeight="1" ht="15.75" r="164">
      <c r="A164" s="38"/>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row>
    <row customHeight="1" ht="15.75" r="165">
      <c r="A165" s="38"/>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row>
    <row customHeight="1" ht="15.75" r="166">
      <c r="A166" s="38"/>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row>
    <row customHeight="1" ht="15.75" r="167">
      <c r="A167" s="38"/>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row>
    <row customHeight="1" ht="15.75" r="168">
      <c r="A168" s="38"/>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row>
    <row customHeight="1" ht="15.75" r="169">
      <c r="A169" s="38"/>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row>
    <row customHeight="1" ht="15.75" r="170">
      <c r="A170" s="38"/>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row>
    <row customHeight="1" ht="15.75" r="171">
      <c r="A171" s="38"/>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row>
    <row customHeight="1" ht="15.75" r="172">
      <c r="A172" s="38"/>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row>
    <row customHeight="1" ht="15.75" r="173">
      <c r="A173" s="38"/>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row>
    <row customHeight="1" ht="15.75" r="174">
      <c r="A174" s="38"/>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row>
    <row customHeight="1" ht="15.75" r="175">
      <c r="A175" s="38"/>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row>
    <row customHeight="1" ht="15.75" r="176">
      <c r="A176" s="38"/>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row>
    <row customHeight="1" ht="15.75" r="177">
      <c r="A177" s="38"/>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row>
    <row customHeight="1" ht="15.75" r="178">
      <c r="A178" s="38"/>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row>
    <row customHeight="1" ht="15.75" r="179">
      <c r="A179" s="38"/>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row>
    <row customHeight="1" ht="15.75" r="180">
      <c r="A180" s="38"/>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row>
    <row customHeight="1" ht="15.75" r="181">
      <c r="A181" s="38"/>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row>
    <row customHeight="1" ht="15.75" r="182">
      <c r="A182" s="38"/>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row>
    <row customHeight="1" ht="15.75" r="183">
      <c r="A183" s="38"/>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row>
    <row customHeight="1" ht="15.75" r="184">
      <c r="A184" s="38"/>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row>
    <row customHeight="1" ht="15.75" r="185">
      <c r="A185" s="38"/>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row>
    <row customHeight="1" ht="15.75" r="186">
      <c r="A186" s="38"/>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row>
    <row customHeight="1" ht="15.75" r="187">
      <c r="A187" s="38"/>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row>
    <row customHeight="1" ht="15.75" r="188">
      <c r="A188" s="38"/>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row>
    <row customHeight="1" ht="15.75" r="189">
      <c r="A189" s="38"/>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row>
    <row customHeight="1" ht="15.75" r="190">
      <c r="A190" s="38"/>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row>
    <row customHeight="1" ht="15.75" r="191">
      <c r="A191" s="38"/>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row>
    <row customHeight="1" ht="15.75" r="192">
      <c r="A192" s="38"/>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row>
    <row customHeight="1" ht="15.75" r="193">
      <c r="A193" s="38"/>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row>
    <row customHeight="1" ht="15.75" r="194">
      <c r="A194" s="38"/>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row>
    <row customHeight="1" ht="15.75" r="195">
      <c r="A195" s="38"/>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row>
    <row customHeight="1" ht="15.75" r="196">
      <c r="A196" s="38"/>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row>
    <row customHeight="1" ht="15.75" r="197">
      <c r="A197" s="38"/>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row>
    <row customHeight="1" ht="15.75" r="198">
      <c r="A198" s="38"/>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row>
    <row customHeight="1" ht="15.75" r="199">
      <c r="A199" s="38"/>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row>
    <row customHeight="1" ht="15.75" r="200">
      <c r="A200" s="38"/>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row>
    <row customHeight="1" ht="15.75" r="201">
      <c r="A201" s="38"/>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row>
    <row customHeight="1" ht="15.75" r="202">
      <c r="A202" s="38"/>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row>
    <row customHeight="1" ht="15.75" r="203">
      <c r="A203" s="38"/>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row>
    <row customHeight="1" ht="15.75" r="204">
      <c r="A204" s="38"/>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row>
    <row customHeight="1" ht="15.75" r="205">
      <c r="A205" s="38"/>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row>
    <row customHeight="1" ht="15.75" r="206">
      <c r="A206" s="38"/>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row>
    <row customHeight="1" ht="15.75" r="207">
      <c r="A207" s="38"/>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row>
    <row customHeight="1" ht="15.75" r="208">
      <c r="A208" s="38"/>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row>
    <row customHeight="1" ht="15.75" r="209">
      <c r="A209" s="38"/>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row>
    <row customHeight="1" ht="15.75" r="210">
      <c r="A210" s="38"/>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row>
    <row customHeight="1" ht="15.75" r="211">
      <c r="A211" s="38"/>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row>
    <row customHeight="1" ht="15.75" r="212">
      <c r="A212" s="38"/>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row>
    <row customHeight="1" ht="15.75" r="213">
      <c r="A213" s="38"/>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row>
    <row customHeight="1" ht="15.75" r="214">
      <c r="A214" s="38"/>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row>
    <row customHeight="1" ht="15.75" r="215">
      <c r="A215" s="38"/>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row>
    <row customHeight="1" ht="15.75" r="216">
      <c r="A216" s="38"/>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row>
    <row customHeight="1" ht="15.75" r="217">
      <c r="A217" s="38"/>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row>
    <row customHeight="1" ht="15.75" r="218">
      <c r="A218" s="38"/>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row>
    <row customHeight="1" ht="15.75" r="219">
      <c r="A219" s="38"/>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row>
    <row customHeight="1" ht="15.75" r="220">
      <c r="A220" s="38"/>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row>
    <row customHeight="1" ht="15.75" r="221">
      <c r="A221" s="38"/>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row>
    <row customHeight="1" ht="15.75" r="222">
      <c r="A222" s="38"/>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row>
    <row customHeight="1" ht="15.75" r="223">
      <c r="A223" s="38"/>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row>
    <row customHeight="1" ht="15.75" r="224">
      <c r="A224" s="38"/>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row>
    <row customHeight="1" ht="15.75" r="225">
      <c r="A225" s="38"/>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row>
    <row customHeight="1" ht="15.75" r="226">
      <c r="A226" s="38"/>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row>
    <row customHeight="1" ht="15.75" r="227">
      <c r="A227" s="38"/>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row>
    <row customHeight="1" ht="15.75" r="228">
      <c r="A228" s="38"/>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row>
    <row customHeight="1" ht="15.75" r="229">
      <c r="A229" s="38"/>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row>
    <row customHeight="1" ht="15.75" r="230">
      <c r="A230" s="38"/>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row>
    <row customHeight="1" ht="15.75" r="231">
      <c r="A231" s="38"/>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row>
    <row customHeight="1" ht="15.75" r="232">
      <c r="A232" s="38"/>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row>
    <row customHeight="1" ht="15.75" r="233">
      <c r="A233" s="38"/>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row>
    <row customHeight="1" ht="15.75" r="234">
      <c r="A234" s="38"/>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row>
    <row customHeight="1" ht="15.75" r="235">
      <c r="A235" s="38"/>
      <c r="B235" s="38"/>
      <c r="C235" s="38"/>
      <c r="D235" s="38"/>
      <c r="E235" s="38"/>
      <c r="F235" s="38"/>
      <c r="G235" s="38"/>
      <c r="H235" s="38"/>
      <c r="I235" s="38"/>
      <c r="J235" s="38"/>
      <c r="K235" s="38"/>
      <c r="L235" s="38"/>
      <c r="M235" s="38"/>
      <c r="N235" s="38"/>
      <c r="O235" s="38"/>
      <c r="P235" s="38"/>
      <c r="Q235" s="38"/>
      <c r="R235" s="38"/>
      <c r="S235" s="38"/>
      <c r="T235" s="38"/>
      <c r="U235" s="38"/>
      <c r="V235" s="38"/>
      <c r="W235" s="38"/>
      <c r="X235" s="38"/>
      <c r="Y235" s="38"/>
      <c r="Z235" s="38"/>
      <c r="AA235" s="38"/>
      <c r="AB235" s="38"/>
    </row>
    <row customHeight="1" ht="15.75" r="236">
      <c r="A236" s="38"/>
      <c r="B236" s="38"/>
      <c r="C236" s="38"/>
      <c r="D236" s="38"/>
      <c r="E236" s="38"/>
      <c r="F236" s="38"/>
      <c r="G236" s="38"/>
      <c r="H236" s="38"/>
      <c r="I236" s="38"/>
      <c r="J236" s="38"/>
      <c r="K236" s="38"/>
      <c r="L236" s="38"/>
      <c r="M236" s="38"/>
      <c r="N236" s="38"/>
      <c r="O236" s="38"/>
      <c r="P236" s="38"/>
      <c r="Q236" s="38"/>
      <c r="R236" s="38"/>
      <c r="S236" s="38"/>
      <c r="T236" s="38"/>
      <c r="U236" s="38"/>
      <c r="V236" s="38"/>
      <c r="W236" s="38"/>
      <c r="X236" s="38"/>
      <c r="Y236" s="38"/>
      <c r="Z236" s="38"/>
      <c r="AA236" s="38"/>
      <c r="AB236" s="38"/>
    </row>
    <row customHeight="1" ht="15.75" r="237">
      <c r="A237" s="38"/>
      <c r="B237" s="38"/>
      <c r="C237" s="38"/>
      <c r="D237" s="38"/>
      <c r="E237" s="38"/>
      <c r="F237" s="38"/>
      <c r="G237" s="38"/>
      <c r="H237" s="38"/>
      <c r="I237" s="38"/>
      <c r="J237" s="38"/>
      <c r="K237" s="38"/>
      <c r="L237" s="38"/>
      <c r="M237" s="38"/>
      <c r="N237" s="38"/>
      <c r="O237" s="38"/>
      <c r="P237" s="38"/>
      <c r="Q237" s="38"/>
      <c r="R237" s="38"/>
      <c r="S237" s="38"/>
      <c r="T237" s="38"/>
      <c r="U237" s="38"/>
      <c r="V237" s="38"/>
      <c r="W237" s="38"/>
      <c r="X237" s="38"/>
      <c r="Y237" s="38"/>
      <c r="Z237" s="38"/>
      <c r="AA237" s="38"/>
      <c r="AB237" s="38"/>
    </row>
    <row customHeight="1" ht="15.75" r="238">
      <c r="A238" s="38"/>
      <c r="B238" s="38"/>
      <c r="C238" s="38"/>
      <c r="D238" s="38"/>
      <c r="E238" s="38"/>
      <c r="F238" s="38"/>
      <c r="G238" s="38"/>
      <c r="H238" s="38"/>
      <c r="I238" s="38"/>
      <c r="J238" s="38"/>
      <c r="K238" s="38"/>
      <c r="L238" s="38"/>
      <c r="M238" s="38"/>
      <c r="N238" s="38"/>
      <c r="O238" s="38"/>
      <c r="P238" s="38"/>
      <c r="Q238" s="38"/>
      <c r="R238" s="38"/>
      <c r="S238" s="38"/>
      <c r="T238" s="38"/>
      <c r="U238" s="38"/>
      <c r="V238" s="38"/>
      <c r="W238" s="38"/>
      <c r="X238" s="38"/>
      <c r="Y238" s="38"/>
      <c r="Z238" s="38"/>
      <c r="AA238" s="38"/>
      <c r="AB238" s="38"/>
    </row>
    <row customHeight="1" ht="15.75" r="239">
      <c r="A239" s="38"/>
      <c r="B239" s="38"/>
      <c r="C239" s="38"/>
      <c r="D239" s="38"/>
      <c r="E239" s="38"/>
      <c r="F239" s="38"/>
      <c r="G239" s="38"/>
      <c r="H239" s="38"/>
      <c r="I239" s="38"/>
      <c r="J239" s="38"/>
      <c r="K239" s="38"/>
      <c r="L239" s="38"/>
      <c r="M239" s="38"/>
      <c r="N239" s="38"/>
      <c r="O239" s="38"/>
      <c r="P239" s="38"/>
      <c r="Q239" s="38"/>
      <c r="R239" s="38"/>
      <c r="S239" s="38"/>
      <c r="T239" s="38"/>
      <c r="U239" s="38"/>
      <c r="V239" s="38"/>
      <c r="W239" s="38"/>
      <c r="X239" s="38"/>
      <c r="Y239" s="38"/>
      <c r="Z239" s="38"/>
      <c r="AA239" s="38"/>
      <c r="AB239" s="38"/>
    </row>
    <row customHeight="1" ht="15.75" r="240">
      <c r="A240" s="38"/>
      <c r="B240" s="38"/>
      <c r="C240" s="38"/>
      <c r="D240" s="38"/>
      <c r="E240" s="38"/>
      <c r="F240" s="38"/>
      <c r="G240" s="38"/>
      <c r="H240" s="38"/>
      <c r="I240" s="38"/>
      <c r="J240" s="38"/>
      <c r="K240" s="38"/>
      <c r="L240" s="38"/>
      <c r="M240" s="38"/>
      <c r="N240" s="38"/>
      <c r="O240" s="38"/>
      <c r="P240" s="38"/>
      <c r="Q240" s="38"/>
      <c r="R240" s="38"/>
      <c r="S240" s="38"/>
      <c r="T240" s="38"/>
      <c r="U240" s="38"/>
      <c r="V240" s="38"/>
      <c r="W240" s="38"/>
      <c r="X240" s="38"/>
      <c r="Y240" s="38"/>
      <c r="Z240" s="38"/>
      <c r="AA240" s="38"/>
      <c r="AB240" s="38"/>
    </row>
    <row customHeight="1" ht="15.75" r="241">
      <c r="A241" s="38"/>
      <c r="B241" s="38"/>
      <c r="C241" s="38"/>
      <c r="D241" s="38"/>
      <c r="E241" s="38"/>
      <c r="F241" s="38"/>
      <c r="G241" s="38"/>
      <c r="H241" s="38"/>
      <c r="I241" s="38"/>
      <c r="J241" s="38"/>
      <c r="K241" s="38"/>
      <c r="L241" s="38"/>
      <c r="M241" s="38"/>
      <c r="N241" s="38"/>
      <c r="O241" s="38"/>
      <c r="P241" s="38"/>
      <c r="Q241" s="38"/>
      <c r="R241" s="38"/>
      <c r="S241" s="38"/>
      <c r="T241" s="38"/>
      <c r="U241" s="38"/>
      <c r="V241" s="38"/>
      <c r="W241" s="38"/>
      <c r="X241" s="38"/>
      <c r="Y241" s="38"/>
      <c r="Z241" s="38"/>
      <c r="AA241" s="38"/>
      <c r="AB241" s="38"/>
    </row>
    <row customHeight="1" ht="15.75" r="242">
      <c r="A242" s="38"/>
      <c r="B242" s="38"/>
      <c r="C242" s="38"/>
      <c r="D242" s="38"/>
      <c r="E242" s="38"/>
      <c r="F242" s="38"/>
      <c r="G242" s="38"/>
      <c r="H242" s="38"/>
      <c r="I242" s="38"/>
      <c r="J242" s="38"/>
      <c r="K242" s="38"/>
      <c r="L242" s="38"/>
      <c r="M242" s="38"/>
      <c r="N242" s="38"/>
      <c r="O242" s="38"/>
      <c r="P242" s="38"/>
      <c r="Q242" s="38"/>
      <c r="R242" s="38"/>
      <c r="S242" s="38"/>
      <c r="T242" s="38"/>
      <c r="U242" s="38"/>
      <c r="V242" s="38"/>
      <c r="W242" s="38"/>
      <c r="X242" s="38"/>
      <c r="Y242" s="38"/>
      <c r="Z242" s="38"/>
      <c r="AA242" s="38"/>
      <c r="AB242" s="38"/>
    </row>
    <row customHeight="1" ht="15.75" r="243">
      <c r="A243" s="38"/>
      <c r="B243" s="38"/>
      <c r="C243" s="38"/>
      <c r="D243" s="38"/>
      <c r="E243" s="38"/>
      <c r="F243" s="38"/>
      <c r="G243" s="38"/>
      <c r="H243" s="38"/>
      <c r="I243" s="38"/>
      <c r="J243" s="38"/>
      <c r="K243" s="38"/>
      <c r="L243" s="38"/>
      <c r="M243" s="38"/>
      <c r="N243" s="38"/>
      <c r="O243" s="38"/>
      <c r="P243" s="38"/>
      <c r="Q243" s="38"/>
      <c r="R243" s="38"/>
      <c r="S243" s="38"/>
      <c r="T243" s="38"/>
      <c r="U243" s="38"/>
      <c r="V243" s="38"/>
      <c r="W243" s="38"/>
      <c r="X243" s="38"/>
      <c r="Y243" s="38"/>
      <c r="Z243" s="38"/>
      <c r="AA243" s="38"/>
      <c r="AB243" s="38"/>
    </row>
    <row customHeight="1" ht="15.75" r="244">
      <c r="A244" s="38"/>
      <c r="B244" s="38"/>
      <c r="C244" s="38"/>
      <c r="D244" s="38"/>
      <c r="E244" s="38"/>
      <c r="F244" s="38"/>
      <c r="G244" s="38"/>
      <c r="H244" s="38"/>
      <c r="I244" s="38"/>
      <c r="J244" s="38"/>
      <c r="K244" s="38"/>
      <c r="L244" s="38"/>
      <c r="M244" s="38"/>
      <c r="N244" s="38"/>
      <c r="O244" s="38"/>
      <c r="P244" s="38"/>
      <c r="Q244" s="38"/>
      <c r="R244" s="38"/>
      <c r="S244" s="38"/>
      <c r="T244" s="38"/>
      <c r="U244" s="38"/>
      <c r="V244" s="38"/>
      <c r="W244" s="38"/>
      <c r="X244" s="38"/>
      <c r="Y244" s="38"/>
      <c r="Z244" s="38"/>
      <c r="AA244" s="38"/>
      <c r="AB244" s="38"/>
    </row>
    <row customHeight="1" ht="15.75" r="245">
      <c r="A245" s="38"/>
      <c r="B245" s="38"/>
      <c r="C245" s="38"/>
      <c r="D245" s="38"/>
      <c r="E245" s="38"/>
      <c r="F245" s="38"/>
      <c r="G245" s="38"/>
      <c r="H245" s="38"/>
      <c r="I245" s="38"/>
      <c r="J245" s="38"/>
      <c r="K245" s="38"/>
      <c r="L245" s="38"/>
      <c r="M245" s="38"/>
      <c r="N245" s="38"/>
      <c r="O245" s="38"/>
      <c r="P245" s="38"/>
      <c r="Q245" s="38"/>
      <c r="R245" s="38"/>
      <c r="S245" s="38"/>
      <c r="T245" s="38"/>
      <c r="U245" s="38"/>
      <c r="V245" s="38"/>
      <c r="W245" s="38"/>
      <c r="X245" s="38"/>
      <c r="Y245" s="38"/>
      <c r="Z245" s="38"/>
      <c r="AA245" s="38"/>
      <c r="AB245" s="38"/>
    </row>
    <row customHeight="1" ht="15.75" r="246">
      <c r="A246" s="38"/>
      <c r="B246" s="38"/>
      <c r="C246" s="38"/>
      <c r="D246" s="38"/>
      <c r="E246" s="38"/>
      <c r="F246" s="38"/>
      <c r="G246" s="38"/>
      <c r="H246" s="38"/>
      <c r="I246" s="38"/>
      <c r="J246" s="38"/>
      <c r="K246" s="38"/>
      <c r="L246" s="38"/>
      <c r="M246" s="38"/>
      <c r="N246" s="38"/>
      <c r="O246" s="38"/>
      <c r="P246" s="38"/>
      <c r="Q246" s="38"/>
      <c r="R246" s="38"/>
      <c r="S246" s="38"/>
      <c r="T246" s="38"/>
      <c r="U246" s="38"/>
      <c r="V246" s="38"/>
      <c r="W246" s="38"/>
      <c r="X246" s="38"/>
      <c r="Y246" s="38"/>
      <c r="Z246" s="38"/>
      <c r="AA246" s="38"/>
      <c r="AB246" s="38"/>
    </row>
    <row customHeight="1" ht="15.75" r="247">
      <c r="A247" s="38"/>
      <c r="B247" s="38"/>
      <c r="C247" s="38"/>
      <c r="D247" s="38"/>
      <c r="E247" s="38"/>
      <c r="F247" s="38"/>
      <c r="G247" s="38"/>
      <c r="H247" s="38"/>
      <c r="I247" s="38"/>
      <c r="J247" s="38"/>
      <c r="K247" s="38"/>
      <c r="L247" s="38"/>
      <c r="M247" s="38"/>
      <c r="N247" s="38"/>
      <c r="O247" s="38"/>
      <c r="P247" s="38"/>
      <c r="Q247" s="38"/>
      <c r="R247" s="38"/>
      <c r="S247" s="38"/>
      <c r="T247" s="38"/>
      <c r="U247" s="38"/>
      <c r="V247" s="38"/>
      <c r="W247" s="38"/>
      <c r="X247" s="38"/>
      <c r="Y247" s="38"/>
      <c r="Z247" s="38"/>
      <c r="AA247" s="38"/>
      <c r="AB247" s="38"/>
    </row>
    <row customHeight="1" ht="15.75" r="248">
      <c r="A248" s="38"/>
      <c r="B248" s="38"/>
      <c r="C248" s="38"/>
      <c r="D248" s="38"/>
      <c r="E248" s="38"/>
      <c r="F248" s="38"/>
      <c r="G248" s="38"/>
      <c r="H248" s="38"/>
      <c r="I248" s="38"/>
      <c r="J248" s="38"/>
      <c r="K248" s="38"/>
      <c r="L248" s="38"/>
      <c r="M248" s="38"/>
      <c r="N248" s="38"/>
      <c r="O248" s="38"/>
      <c r="P248" s="38"/>
      <c r="Q248" s="38"/>
      <c r="R248" s="38"/>
      <c r="S248" s="38"/>
      <c r="T248" s="38"/>
      <c r="U248" s="38"/>
      <c r="V248" s="38"/>
      <c r="W248" s="38"/>
      <c r="X248" s="38"/>
      <c r="Y248" s="38"/>
      <c r="Z248" s="38"/>
      <c r="AA248" s="38"/>
      <c r="AB248" s="38"/>
    </row>
    <row customHeight="1" ht="15.75" r="249">
      <c r="A249" s="38"/>
      <c r="B249" s="38"/>
      <c r="C249" s="38"/>
      <c r="D249" s="38"/>
      <c r="E249" s="38"/>
      <c r="F249" s="38"/>
      <c r="G249" s="38"/>
      <c r="H249" s="38"/>
      <c r="I249" s="38"/>
      <c r="J249" s="38"/>
      <c r="K249" s="38"/>
      <c r="L249" s="38"/>
      <c r="M249" s="38"/>
      <c r="N249" s="38"/>
      <c r="O249" s="38"/>
      <c r="P249" s="38"/>
      <c r="Q249" s="38"/>
      <c r="R249" s="38"/>
      <c r="S249" s="38"/>
      <c r="T249" s="38"/>
      <c r="U249" s="38"/>
      <c r="V249" s="38"/>
      <c r="W249" s="38"/>
      <c r="X249" s="38"/>
      <c r="Y249" s="38"/>
      <c r="Z249" s="38"/>
      <c r="AA249" s="38"/>
      <c r="AB249" s="38"/>
    </row>
  </sheetData>
  <mergeCells count="48">
    <mergeCell ref="L44:T46"/>
    <mergeCell ref="A49:B49"/>
    <mergeCell ref="B45:H46"/>
    <mergeCell ref="K47:L47"/>
    <mergeCell ref="C1:I3"/>
    <mergeCell ref="M1:S3"/>
    <mergeCell ref="I6:J11"/>
    <mergeCell ref="N6:O7"/>
    <mergeCell ref="P9:T14"/>
    <mergeCell ref="N10:O10"/>
    <mergeCell ref="N11:O14"/>
    <mergeCell ref="M6:M7"/>
    <mergeCell ref="L11:L14"/>
    <mergeCell ref="M11:M14"/>
    <mergeCell ref="I13:J29"/>
    <mergeCell ref="L16:O27"/>
    <mergeCell ref="M29:O42"/>
    <mergeCell ref="I31:J46"/>
    <mergeCell ref="B23:E35"/>
    <mergeCell ref="B36:E36"/>
    <mergeCell ref="P16:T27"/>
    <mergeCell ref="C8:H11"/>
    <mergeCell ref="C12:H15"/>
    <mergeCell ref="C16:H20"/>
    <mergeCell ref="B21:F21"/>
    <mergeCell ref="C22:H22"/>
    <mergeCell ref="F23:H23"/>
    <mergeCell ref="F24:H35"/>
    <mergeCell ref="C47:J47"/>
    <mergeCell ref="C48:J48"/>
    <mergeCell ref="C49:J49"/>
    <mergeCell ref="M47:T47"/>
    <mergeCell ref="M48:T48"/>
    <mergeCell ref="M49:T49"/>
    <mergeCell ref="P29:T29"/>
    <mergeCell ref="P30:T30"/>
    <mergeCell ref="P31:T31"/>
    <mergeCell ref="P32:T32"/>
    <mergeCell ref="P33:T33"/>
    <mergeCell ref="P34:T34"/>
    <mergeCell ref="P35:T35"/>
    <mergeCell ref="P36:T36"/>
    <mergeCell ref="P37:T37"/>
    <mergeCell ref="P38:T38"/>
    <mergeCell ref="P39:T39"/>
    <mergeCell ref="P40:T40"/>
    <mergeCell ref="P41:T41"/>
    <mergeCell ref="P42:T42"/>
  </mergeCells>
  <conditionalFormatting sqref="Q6">
    <cfRule type="containsBlanks" dxfId="4" priority="1">
      <formula>LEN(TRIM(Q6))=0</formula>
    </cfRule>
  </conditionalFormatting>
  <conditionalFormatting sqref="R6">
    <cfRule type="containsBlanks" dxfId="5" priority="2">
      <formula>LEN(TRIM(R6))=0</formula>
    </cfRule>
  </conditionalFormatting>
  <conditionalFormatting sqref="S6">
    <cfRule type="containsBlanks" dxfId="6" priority="3">
      <formula>LEN(TRIM(S6))=0</formula>
    </cfRule>
  </conditionalFormatting>
  <conditionalFormatting sqref="T6">
    <cfRule type="containsBlanks" dxfId="7" priority="4">
      <formula>LEN(TRIM(T6))=0</formula>
    </cfRule>
  </conditionalFormatting>
  <conditionalFormatting sqref="P6">
    <cfRule type="containsBlanks" dxfId="8" priority="5">
      <formula>LEN(TRIM(P6))=0</formula>
    </cfRule>
  </conditionalFormatting>
  <conditionalFormatting sqref="C38:H40 C42:H44">
    <cfRule type="notContainsBlanks" dxfId="9" priority="6">
      <formula>LEN(TRIM(C38))&gt;0</formula>
    </cfRule>
  </conditionalFormatting>
  <conditionalFormatting sqref="P7">
    <cfRule type="expression" dxfId="10" priority="7">
      <formula>ISBLANK(P6)</formula>
    </cfRule>
  </conditionalFormatting>
  <conditionalFormatting sqref="Q7">
    <cfRule type="expression" dxfId="11" priority="8">
      <formula>ISBLANK(Q6)</formula>
    </cfRule>
  </conditionalFormatting>
  <conditionalFormatting sqref="R7">
    <cfRule type="expression" dxfId="11" priority="9">
      <formula>ISBLANK(R6)</formula>
    </cfRule>
  </conditionalFormatting>
  <conditionalFormatting sqref="S7">
    <cfRule type="expression" dxfId="11" priority="10">
      <formula>ISBLANK(S6)</formula>
    </cfRule>
  </conditionalFormatting>
  <conditionalFormatting sqref="T7">
    <cfRule type="expression" dxfId="11" priority="11">
      <formula>ISBLANK(T6)</formula>
    </cfRule>
  </conditionalFormatting>
  <hyperlinks>
    <hyperlink ref="S30" r:id="rId1h"/>
    <hyperlink ref="G47" r:id="rId2h"/>
    <hyperlink ref="P47" r:id="rId3h"/>
  </hyperlinks>
  <printOptions/>
  <pageMargins bottom="0.07874015748031496" footer="0.0" header="0.0" left="0.07874015748031496" right="0.07874015748031496" top="0.07874015748031496"/>
  <pageSetup paperSize="9" orientation="portrait"/>
  <drawing r:id="rId4"/>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sheetPr>
    <pageSetUpPr/>
  </sheetPr>
  <sheetViews>
    <sheetView showGridLines="0" workbookViewId="0"/>
  </sheetViews>
  <sheetFormatPr customHeight="1" defaultColWidth="14.43" defaultRowHeight="15.0"/>
  <cols>
    <col customWidth="1" min="1" max="1" width="2.71"/>
    <col customWidth="1" min="2" max="2" width="13.29"/>
    <col customWidth="1" min="3" max="8" width="9.71"/>
    <col customWidth="1" min="9" max="9" width="12.71"/>
    <col customWidth="1" min="10" max="10" width="13.0"/>
    <col customWidth="1" min="11" max="11" width="2.71"/>
    <col customWidth="1" min="12" max="13" width="20.71"/>
    <col customWidth="1" min="14" max="15" width="10.71"/>
    <col customWidth="1" min="16" max="20" width="7.0"/>
    <col customWidth="1" min="21" max="28" width="10.71"/>
  </cols>
  <sheetData>
    <row customHeight="1" ht="15.0" r="1">
      <c r="A1" s="33"/>
      <c r="B1" s="33"/>
      <c r="C1" s="34" t="s">
        <v>174</v>
      </c>
      <c r="D1" s="35"/>
      <c r="E1" s="35"/>
      <c r="F1" s="35"/>
      <c r="G1" s="35"/>
      <c r="H1" s="35"/>
      <c r="I1" s="36"/>
      <c r="J1" s="33"/>
      <c r="K1" s="33"/>
      <c r="L1" s="33"/>
      <c r="M1" s="37" t="str">
        <f>C1</f>
        <v>Réseau Loup/Lynx</v>
      </c>
      <c r="N1" s="35"/>
      <c r="O1" s="35"/>
      <c r="P1" s="35"/>
      <c r="Q1" s="35"/>
      <c r="R1" s="35"/>
      <c r="S1" s="36"/>
      <c r="T1" s="33"/>
      <c r="U1" s="38"/>
      <c r="V1" s="38"/>
      <c r="W1" s="38"/>
      <c r="X1" s="38"/>
      <c r="Y1" s="38"/>
      <c r="Z1" s="38"/>
      <c r="AA1" s="38"/>
      <c r="AB1" s="38"/>
    </row>
    <row customHeight="1" ht="15.0" r="2">
      <c r="A2" s="33"/>
      <c r="B2" s="33"/>
      <c r="C2" s="39"/>
      <c r="I2" s="40"/>
      <c r="J2" s="33"/>
      <c r="K2" s="33"/>
      <c r="L2" s="33"/>
      <c r="M2" s="39"/>
      <c r="S2" s="40"/>
      <c r="T2" s="33"/>
      <c r="U2" s="38"/>
      <c r="V2" s="38"/>
      <c r="W2" s="38"/>
      <c r="X2" s="38"/>
      <c r="Y2" s="38"/>
      <c r="Z2" s="38"/>
      <c r="AA2" s="38"/>
      <c r="AB2" s="38"/>
    </row>
    <row customHeight="1" ht="15.0" r="3">
      <c r="A3" s="33"/>
      <c r="B3" s="33"/>
      <c r="C3" s="41"/>
      <c r="D3" s="42"/>
      <c r="E3" s="42"/>
      <c r="F3" s="42"/>
      <c r="G3" s="42"/>
      <c r="H3" s="42"/>
      <c r="I3" s="43"/>
      <c r="J3" s="33"/>
      <c r="K3" s="33"/>
      <c r="L3" s="33"/>
      <c r="M3" s="41"/>
      <c r="N3" s="42"/>
      <c r="O3" s="42"/>
      <c r="P3" s="42"/>
      <c r="Q3" s="42"/>
      <c r="R3" s="42"/>
      <c r="S3" s="43"/>
      <c r="T3" s="33"/>
      <c r="U3" s="38"/>
      <c r="V3" s="38"/>
      <c r="W3" s="38"/>
      <c r="X3" s="38"/>
      <c r="Y3" s="38"/>
      <c r="Z3" s="38"/>
      <c r="AA3" s="38"/>
      <c r="AB3" s="38"/>
    </row>
    <row r="4">
      <c r="A4" s="33"/>
      <c r="B4" s="33"/>
      <c r="C4" s="33"/>
      <c r="D4" s="33"/>
      <c r="E4" s="33"/>
      <c r="F4" s="33"/>
      <c r="G4" s="33"/>
      <c r="H4" s="33"/>
      <c r="I4" s="33"/>
      <c r="J4" s="33"/>
      <c r="K4" s="33"/>
      <c r="L4" s="33"/>
      <c r="M4" s="33"/>
      <c r="N4" s="33"/>
      <c r="O4" s="33"/>
      <c r="P4" s="33"/>
      <c r="Q4" s="33"/>
      <c r="R4" s="33"/>
      <c r="S4" s="33"/>
      <c r="T4" s="33"/>
      <c r="U4" s="38"/>
      <c r="V4" s="38"/>
      <c r="W4" s="38"/>
      <c r="X4" s="38"/>
      <c r="Y4" s="38"/>
      <c r="Z4" s="38"/>
      <c r="AA4" s="38"/>
      <c r="AB4" s="38"/>
    </row>
    <row r="5">
      <c r="A5" s="44" t="s">
        <v>48</v>
      </c>
      <c r="B5" s="45"/>
      <c r="C5" s="45"/>
      <c r="D5" s="45"/>
      <c r="E5" s="45"/>
      <c r="F5" s="45"/>
      <c r="G5" s="45"/>
      <c r="H5" s="45"/>
      <c r="I5" s="45"/>
      <c r="J5" s="45"/>
      <c r="K5" s="44" t="s">
        <v>49</v>
      </c>
      <c r="L5" s="45"/>
      <c r="M5" s="45"/>
      <c r="N5" s="45"/>
      <c r="O5" s="45"/>
      <c r="P5" s="46" t="s">
        <v>50</v>
      </c>
      <c r="Q5" s="45"/>
      <c r="R5" s="45"/>
      <c r="S5" s="45"/>
      <c r="T5" s="47"/>
      <c r="U5" s="38"/>
      <c r="V5" s="38"/>
      <c r="W5" s="38"/>
      <c r="X5" s="38"/>
      <c r="Y5" s="38"/>
      <c r="Z5" s="38"/>
      <c r="AA5" s="38"/>
      <c r="AB5" s="38"/>
    </row>
    <row r="6">
      <c r="A6" s="44"/>
      <c r="B6" s="45"/>
      <c r="C6" s="45"/>
      <c r="D6" s="45"/>
      <c r="E6" s="45"/>
      <c r="F6" s="45"/>
      <c r="G6" s="45"/>
      <c r="H6" s="45"/>
      <c r="I6" s="48"/>
      <c r="J6" s="36"/>
      <c r="K6" s="44"/>
      <c r="L6" s="38"/>
      <c r="M6" s="128" t="s">
        <v>156</v>
      </c>
      <c r="N6" s="129">
        <v>1.0</v>
      </c>
      <c r="O6" s="36"/>
      <c r="P6" s="51"/>
      <c r="Q6" s="52"/>
      <c r="R6" s="53"/>
      <c r="S6" s="54" t="s">
        <v>85</v>
      </c>
      <c r="T6" s="55"/>
      <c r="U6" s="38"/>
      <c r="V6" s="38"/>
      <c r="W6" s="38"/>
      <c r="X6" s="38"/>
      <c r="Y6" s="38"/>
      <c r="Z6" s="38"/>
      <c r="AA6" s="38"/>
      <c r="AB6" s="38"/>
    </row>
    <row r="7">
      <c r="A7" s="45"/>
      <c r="B7" s="45"/>
      <c r="C7" s="45"/>
      <c r="D7" s="45"/>
      <c r="E7" s="45"/>
      <c r="F7" s="45"/>
      <c r="G7" s="45"/>
      <c r="H7" s="56"/>
      <c r="I7" s="39"/>
      <c r="J7" s="40"/>
      <c r="K7" s="45"/>
      <c r="L7" s="45"/>
      <c r="M7" s="57"/>
      <c r="N7" s="41"/>
      <c r="O7" s="43"/>
      <c r="P7" s="58" t="s">
        <v>53</v>
      </c>
      <c r="Q7" s="59" t="s">
        <v>54</v>
      </c>
      <c r="R7" s="59" t="s">
        <v>55</v>
      </c>
      <c r="S7" s="59" t="s">
        <v>56</v>
      </c>
      <c r="T7" s="60" t="s">
        <v>57</v>
      </c>
      <c r="U7" s="38"/>
      <c r="V7" s="38"/>
      <c r="W7" s="38"/>
      <c r="X7" s="38"/>
      <c r="Y7" s="38"/>
      <c r="Z7" s="38"/>
      <c r="AA7" s="38"/>
      <c r="AB7" s="38"/>
    </row>
    <row r="8">
      <c r="A8" s="45"/>
      <c r="B8" s="61" t="s">
        <v>58</v>
      </c>
      <c r="C8" s="130" t="s">
        <v>175</v>
      </c>
      <c r="D8" s="63"/>
      <c r="E8" s="63"/>
      <c r="F8" s="63"/>
      <c r="G8" s="63"/>
      <c r="H8" s="64"/>
      <c r="I8" s="39"/>
      <c r="J8" s="40"/>
      <c r="K8" s="45"/>
      <c r="L8" s="56"/>
      <c r="M8" s="56"/>
      <c r="N8" s="56"/>
      <c r="O8" s="56"/>
      <c r="P8" s="65"/>
      <c r="Q8" s="45"/>
      <c r="R8" s="45"/>
      <c r="S8" s="45"/>
      <c r="T8" s="47"/>
      <c r="U8" s="38"/>
      <c r="V8" s="38"/>
      <c r="W8" s="38"/>
      <c r="X8" s="38"/>
      <c r="Y8" s="38"/>
      <c r="Z8" s="38"/>
      <c r="AA8" s="38"/>
      <c r="AB8" s="38"/>
    </row>
    <row r="9">
      <c r="A9" s="45"/>
      <c r="B9" s="66"/>
      <c r="C9" s="39"/>
      <c r="H9" s="67"/>
      <c r="I9" s="39"/>
      <c r="J9" s="40"/>
      <c r="K9" s="68"/>
      <c r="L9" s="69" t="s">
        <v>59</v>
      </c>
      <c r="M9" s="45"/>
      <c r="N9" s="45"/>
      <c r="O9" s="45"/>
      <c r="P9" s="70" t="s">
        <v>176</v>
      </c>
      <c r="T9" s="67"/>
      <c r="U9" s="38"/>
      <c r="V9" s="38"/>
      <c r="W9" s="38"/>
      <c r="X9" s="38"/>
      <c r="Y9" s="38"/>
      <c r="Z9" s="38"/>
      <c r="AA9" s="38"/>
      <c r="AB9" s="38"/>
    </row>
    <row r="10">
      <c r="A10" s="45"/>
      <c r="B10" s="66"/>
      <c r="C10" s="39"/>
      <c r="H10" s="67"/>
      <c r="I10" s="39"/>
      <c r="J10" s="40"/>
      <c r="K10" s="68"/>
      <c r="L10" s="71" t="s">
        <v>61</v>
      </c>
      <c r="M10" s="71" t="s">
        <v>62</v>
      </c>
      <c r="N10" s="72" t="s">
        <v>63</v>
      </c>
      <c r="O10" s="18"/>
      <c r="P10" s="73"/>
      <c r="T10" s="67"/>
      <c r="U10" s="38"/>
      <c r="V10" s="38"/>
      <c r="W10" s="38"/>
      <c r="X10" s="38"/>
      <c r="Y10" s="38"/>
      <c r="Z10" s="38"/>
      <c r="AA10" s="38"/>
      <c r="AB10" s="38"/>
    </row>
    <row customHeight="1" ht="30.0" r="11">
      <c r="A11" s="45"/>
      <c r="B11" s="74"/>
      <c r="C11" s="75"/>
      <c r="D11" s="76"/>
      <c r="E11" s="76"/>
      <c r="F11" s="76"/>
      <c r="G11" s="76"/>
      <c r="H11" s="77"/>
      <c r="I11" s="41"/>
      <c r="J11" s="43"/>
      <c r="K11" s="68"/>
      <c r="L11" s="78" t="s">
        <v>177</v>
      </c>
      <c r="M11" s="78" t="s">
        <v>178</v>
      </c>
      <c r="N11" s="79" t="s">
        <v>179</v>
      </c>
      <c r="O11" s="36"/>
      <c r="P11" s="73"/>
      <c r="T11" s="67"/>
      <c r="U11" s="38"/>
      <c r="V11" s="38"/>
      <c r="W11" s="38"/>
      <c r="X11" s="38"/>
      <c r="Y11" s="38"/>
      <c r="Z11" s="38"/>
      <c r="AA11" s="38"/>
      <c r="AB11" s="38"/>
    </row>
    <row r="12">
      <c r="A12" s="45"/>
      <c r="B12" s="80" t="s">
        <v>64</v>
      </c>
      <c r="C12" s="81" t="s">
        <v>180</v>
      </c>
      <c r="D12" s="63"/>
      <c r="E12" s="63"/>
      <c r="F12" s="63"/>
      <c r="G12" s="63"/>
      <c r="H12" s="64"/>
      <c r="I12" s="82" t="s">
        <v>65</v>
      </c>
      <c r="J12" s="83"/>
      <c r="K12" s="68"/>
      <c r="L12" s="84"/>
      <c r="M12" s="84"/>
      <c r="N12" s="73"/>
      <c r="O12" s="40"/>
      <c r="P12" s="73"/>
      <c r="T12" s="67"/>
      <c r="U12" s="38"/>
      <c r="V12" s="38"/>
      <c r="W12" s="38"/>
      <c r="X12" s="38"/>
      <c r="Y12" s="38"/>
      <c r="Z12" s="38"/>
      <c r="AA12" s="38"/>
      <c r="AB12" s="38"/>
    </row>
    <row r="13">
      <c r="A13" s="45"/>
      <c r="B13" s="85"/>
      <c r="C13" s="39"/>
      <c r="H13" s="67"/>
      <c r="I13" s="141" t="s">
        <v>181</v>
      </c>
      <c r="J13" s="87"/>
      <c r="K13" s="68"/>
      <c r="L13" s="84"/>
      <c r="M13" s="84"/>
      <c r="N13" s="73"/>
      <c r="O13" s="40"/>
      <c r="P13" s="73"/>
      <c r="T13" s="67"/>
      <c r="U13" s="38"/>
      <c r="V13" s="38"/>
      <c r="W13" s="38"/>
      <c r="X13" s="38"/>
      <c r="Y13" s="38"/>
      <c r="Z13" s="38"/>
      <c r="AA13" s="38"/>
      <c r="AB13" s="38"/>
    </row>
    <row customHeight="1" ht="30.0" r="14">
      <c r="A14" s="45"/>
      <c r="B14" s="85"/>
      <c r="C14" s="39"/>
      <c r="H14" s="67"/>
      <c r="I14" s="73"/>
      <c r="J14" s="67"/>
      <c r="K14" s="68"/>
      <c r="L14" s="88"/>
      <c r="M14" s="88"/>
      <c r="N14" s="89"/>
      <c r="O14" s="90"/>
      <c r="P14" s="89"/>
      <c r="Q14" s="76"/>
      <c r="R14" s="76"/>
      <c r="S14" s="76"/>
      <c r="T14" s="77"/>
      <c r="U14" s="38"/>
      <c r="V14" s="38"/>
      <c r="W14" s="38"/>
      <c r="X14" s="38"/>
      <c r="Y14" s="38"/>
      <c r="Z14" s="38"/>
      <c r="AA14" s="38"/>
      <c r="AB14" s="38"/>
    </row>
    <row r="15">
      <c r="A15" s="45"/>
      <c r="B15" s="91"/>
      <c r="C15" s="75"/>
      <c r="D15" s="76"/>
      <c r="E15" s="76"/>
      <c r="F15" s="76"/>
      <c r="G15" s="76"/>
      <c r="H15" s="77"/>
      <c r="I15" s="73"/>
      <c r="J15" s="67"/>
      <c r="K15" s="45"/>
      <c r="L15" s="92" t="s">
        <v>67</v>
      </c>
      <c r="M15" s="93"/>
      <c r="N15" s="93"/>
      <c r="O15" s="94"/>
      <c r="P15" s="92" t="s">
        <v>68</v>
      </c>
      <c r="Q15" s="93"/>
      <c r="R15" s="93"/>
      <c r="S15" s="93"/>
      <c r="T15" s="94"/>
      <c r="U15" s="38"/>
      <c r="V15" s="38"/>
      <c r="W15" s="38"/>
      <c r="X15" s="38"/>
      <c r="Y15" s="38"/>
      <c r="Z15" s="38"/>
      <c r="AA15" s="38"/>
      <c r="AB15" s="38"/>
    </row>
    <row r="16">
      <c r="A16" s="45"/>
      <c r="B16" s="80" t="s">
        <v>69</v>
      </c>
      <c r="C16" s="142" t="s">
        <v>182</v>
      </c>
      <c r="D16" s="63"/>
      <c r="E16" s="63"/>
      <c r="F16" s="63"/>
      <c r="G16" s="63"/>
      <c r="H16" s="64"/>
      <c r="I16" s="73"/>
      <c r="J16" s="67"/>
      <c r="K16" s="45"/>
      <c r="L16" s="79" t="s">
        <v>183</v>
      </c>
      <c r="M16" s="35"/>
      <c r="N16" s="35"/>
      <c r="O16" s="87"/>
      <c r="P16" s="79" t="s">
        <v>184</v>
      </c>
      <c r="Q16" s="35"/>
      <c r="R16" s="35"/>
      <c r="S16" s="35"/>
      <c r="T16" s="87"/>
      <c r="U16" s="38"/>
      <c r="V16" s="38"/>
      <c r="W16" s="38"/>
      <c r="X16" s="38"/>
      <c r="Y16" s="38"/>
      <c r="Z16" s="38"/>
      <c r="AA16" s="38"/>
      <c r="AB16" s="38"/>
    </row>
    <row r="17">
      <c r="A17" s="45"/>
      <c r="B17" s="85"/>
      <c r="C17" s="39"/>
      <c r="H17" s="67"/>
      <c r="I17" s="73"/>
      <c r="J17" s="67"/>
      <c r="K17" s="45"/>
      <c r="L17" s="73"/>
      <c r="O17" s="67"/>
      <c r="P17" s="73"/>
      <c r="T17" s="67"/>
      <c r="U17" s="38"/>
      <c r="V17" s="38"/>
      <c r="W17" s="38"/>
      <c r="X17" s="38"/>
      <c r="Y17" s="38"/>
      <c r="Z17" s="38"/>
      <c r="AA17" s="38"/>
      <c r="AB17" s="38"/>
    </row>
    <row r="18">
      <c r="A18" s="45"/>
      <c r="B18" s="85"/>
      <c r="C18" s="39"/>
      <c r="H18" s="67"/>
      <c r="I18" s="73"/>
      <c r="J18" s="67"/>
      <c r="K18" s="45"/>
      <c r="L18" s="73"/>
      <c r="O18" s="67"/>
      <c r="P18" s="73"/>
      <c r="T18" s="67"/>
      <c r="U18" s="38"/>
      <c r="V18" s="38"/>
      <c r="W18" s="38"/>
      <c r="X18" s="38"/>
      <c r="Y18" s="38"/>
      <c r="Z18" s="38"/>
      <c r="AA18" s="38"/>
      <c r="AB18" s="38"/>
    </row>
    <row r="19">
      <c r="A19" s="45"/>
      <c r="B19" s="85"/>
      <c r="C19" s="39"/>
      <c r="H19" s="67"/>
      <c r="I19" s="73"/>
      <c r="J19" s="67"/>
      <c r="K19" s="45"/>
      <c r="L19" s="73"/>
      <c r="O19" s="67"/>
      <c r="P19" s="73"/>
      <c r="T19" s="67"/>
      <c r="U19" s="38"/>
      <c r="V19" s="38"/>
      <c r="W19" s="38"/>
      <c r="X19" s="38"/>
      <c r="Y19" s="38"/>
      <c r="Z19" s="38"/>
      <c r="AA19" s="38"/>
      <c r="AB19" s="38"/>
    </row>
    <row customHeight="1" ht="30.0" r="20">
      <c r="A20" s="45"/>
      <c r="B20" s="91"/>
      <c r="C20" s="75"/>
      <c r="D20" s="76"/>
      <c r="E20" s="76"/>
      <c r="F20" s="76"/>
      <c r="G20" s="76"/>
      <c r="H20" s="77"/>
      <c r="I20" s="73"/>
      <c r="J20" s="67"/>
      <c r="K20" s="45"/>
      <c r="L20" s="73"/>
      <c r="O20" s="67"/>
      <c r="P20" s="73"/>
      <c r="T20" s="67"/>
      <c r="U20" s="38"/>
      <c r="V20" s="38"/>
      <c r="W20" s="38"/>
      <c r="X20" s="38"/>
      <c r="Y20" s="38"/>
      <c r="Z20" s="38"/>
      <c r="AA20" s="38"/>
      <c r="AB20" s="38"/>
    </row>
    <row customHeight="1" ht="15.75" r="21">
      <c r="A21" s="45"/>
      <c r="B21" s="95" t="s">
        <v>70</v>
      </c>
      <c r="C21" s="96"/>
      <c r="D21" s="96"/>
      <c r="E21" s="96"/>
      <c r="F21" s="97"/>
      <c r="G21" s="98"/>
      <c r="H21" s="99"/>
      <c r="I21" s="73"/>
      <c r="J21" s="67"/>
      <c r="K21" s="45"/>
      <c r="L21" s="73"/>
      <c r="O21" s="67"/>
      <c r="P21" s="73"/>
      <c r="T21" s="67"/>
      <c r="U21" s="38"/>
      <c r="V21" s="38"/>
      <c r="W21" s="38"/>
      <c r="X21" s="38"/>
      <c r="Y21" s="38"/>
      <c r="Z21" s="38"/>
      <c r="AA21" s="38"/>
      <c r="AB21" s="38"/>
    </row>
    <row customHeight="1" ht="15.75" r="22">
      <c r="A22" s="45"/>
      <c r="B22" s="100" t="s">
        <v>71</v>
      </c>
      <c r="C22" s="101" t="s">
        <v>72</v>
      </c>
      <c r="D22" s="8"/>
      <c r="E22" s="8"/>
      <c r="F22" s="8"/>
      <c r="G22" s="8"/>
      <c r="H22" s="102"/>
      <c r="I22" s="73"/>
      <c r="J22" s="67"/>
      <c r="K22" s="45"/>
      <c r="L22" s="73"/>
      <c r="O22" s="67"/>
      <c r="P22" s="73"/>
      <c r="T22" s="67"/>
      <c r="U22" s="38"/>
      <c r="V22" s="38"/>
      <c r="W22" s="38"/>
      <c r="X22" s="38"/>
      <c r="Y22" s="38"/>
      <c r="Z22" s="38"/>
      <c r="AA22" s="38"/>
      <c r="AB22" s="38"/>
    </row>
    <row customHeight="1" ht="15.75" r="23">
      <c r="A23" s="45"/>
      <c r="B23" s="103"/>
      <c r="C23" s="35"/>
      <c r="D23" s="35"/>
      <c r="E23" s="36"/>
      <c r="F23" s="104" t="s">
        <v>73</v>
      </c>
      <c r="G23" s="8"/>
      <c r="H23" s="102"/>
      <c r="I23" s="73"/>
      <c r="J23" s="67"/>
      <c r="K23" s="45"/>
      <c r="L23" s="73"/>
      <c r="O23" s="67"/>
      <c r="P23" s="73"/>
      <c r="T23" s="67"/>
      <c r="U23" s="38"/>
      <c r="V23" s="38"/>
      <c r="W23" s="38"/>
      <c r="X23" s="38"/>
      <c r="Y23" s="38"/>
      <c r="Z23" s="38"/>
      <c r="AA23" s="38"/>
      <c r="AB23" s="38"/>
    </row>
    <row customHeight="1" ht="30.0" r="24">
      <c r="A24" s="45"/>
      <c r="B24" s="73"/>
      <c r="E24" s="40"/>
      <c r="F24" s="105" t="s">
        <v>165</v>
      </c>
      <c r="G24" s="35"/>
      <c r="H24" s="87"/>
      <c r="I24" s="73"/>
      <c r="J24" s="67"/>
      <c r="K24" s="45"/>
      <c r="L24" s="73"/>
      <c r="O24" s="67"/>
      <c r="P24" s="73"/>
      <c r="T24" s="67"/>
      <c r="U24" s="38"/>
      <c r="V24" s="38"/>
      <c r="W24" s="38"/>
      <c r="X24" s="38"/>
      <c r="Y24" s="38"/>
      <c r="Z24" s="38"/>
      <c r="AA24" s="38"/>
      <c r="AB24" s="38"/>
    </row>
    <row customHeight="1" ht="15.75" r="25">
      <c r="A25" s="45"/>
      <c r="B25" s="73"/>
      <c r="E25" s="40"/>
      <c r="F25" s="39"/>
      <c r="H25" s="67"/>
      <c r="I25" s="73"/>
      <c r="J25" s="67"/>
      <c r="K25" s="45"/>
      <c r="L25" s="73"/>
      <c r="O25" s="67"/>
      <c r="P25" s="73"/>
      <c r="T25" s="67"/>
      <c r="U25" s="38"/>
      <c r="V25" s="38"/>
      <c r="W25" s="38"/>
      <c r="X25" s="38"/>
      <c r="Y25" s="38"/>
      <c r="Z25" s="38"/>
      <c r="AA25" s="38"/>
      <c r="AB25" s="38"/>
    </row>
    <row customHeight="1" ht="15.75" r="26">
      <c r="A26" s="45"/>
      <c r="B26" s="73"/>
      <c r="E26" s="40"/>
      <c r="F26" s="39"/>
      <c r="H26" s="67"/>
      <c r="I26" s="73"/>
      <c r="J26" s="67"/>
      <c r="K26" s="45"/>
      <c r="L26" s="73"/>
      <c r="O26" s="67"/>
      <c r="P26" s="73"/>
      <c r="T26" s="67"/>
      <c r="U26" s="38"/>
      <c r="V26" s="38"/>
      <c r="W26" s="38"/>
      <c r="X26" s="38"/>
      <c r="Y26" s="38"/>
      <c r="Z26" s="38"/>
      <c r="AA26" s="38"/>
      <c r="AB26" s="38"/>
    </row>
    <row customHeight="1" ht="15.75" r="27">
      <c r="A27" s="45"/>
      <c r="B27" s="73"/>
      <c r="E27" s="40"/>
      <c r="F27" s="39"/>
      <c r="H27" s="67"/>
      <c r="I27" s="73"/>
      <c r="J27" s="67"/>
      <c r="K27" s="45"/>
      <c r="L27" s="89"/>
      <c r="M27" s="76"/>
      <c r="N27" s="76"/>
      <c r="O27" s="77"/>
      <c r="P27" s="89"/>
      <c r="Q27" s="76"/>
      <c r="R27" s="76"/>
      <c r="S27" s="76"/>
      <c r="T27" s="77"/>
      <c r="U27" s="38"/>
      <c r="V27" s="38"/>
      <c r="W27" s="38"/>
      <c r="X27" s="38"/>
      <c r="Y27" s="38"/>
      <c r="Z27" s="38"/>
      <c r="AA27" s="38"/>
      <c r="AB27" s="38"/>
    </row>
    <row customHeight="1" ht="15.75" r="28">
      <c r="A28" s="45"/>
      <c r="B28" s="73"/>
      <c r="E28" s="40"/>
      <c r="F28" s="39"/>
      <c r="H28" s="67"/>
      <c r="I28" s="73"/>
      <c r="J28" s="67"/>
      <c r="K28" s="45"/>
      <c r="L28" s="92" t="s">
        <v>74</v>
      </c>
      <c r="M28" s="93"/>
      <c r="N28" s="93"/>
      <c r="O28" s="94"/>
      <c r="P28" s="92" t="s">
        <v>75</v>
      </c>
      <c r="Q28" s="93"/>
      <c r="R28" s="93"/>
      <c r="S28" s="93"/>
      <c r="T28" s="94"/>
      <c r="U28" s="38"/>
      <c r="V28" s="38"/>
      <c r="W28" s="38"/>
      <c r="X28" s="38"/>
      <c r="Y28" s="38"/>
      <c r="Z28" s="38"/>
      <c r="AA28" s="38"/>
      <c r="AB28" s="38"/>
    </row>
    <row customHeight="1" ht="15.75" r="29">
      <c r="A29" s="45"/>
      <c r="B29" s="73"/>
      <c r="E29" s="40"/>
      <c r="F29" s="39"/>
      <c r="H29" s="67"/>
      <c r="I29" s="89"/>
      <c r="J29" s="77"/>
      <c r="K29" s="45"/>
      <c r="L29" s="65"/>
      <c r="M29" s="106" t="s">
        <v>185</v>
      </c>
      <c r="N29" s="35"/>
      <c r="O29" s="87"/>
      <c r="P29" s="171" t="str">
        <f>=HYPERLINK("https://www.loupfrance.fr/carte-des-indices-de-presence-transmis-au-reseau-loup-lynx/", "Carte des indices de présence")</f>
      </c>
      <c r="Q29" s="8"/>
      <c r="R29" s="18"/>
      <c r="S29" s="132" t="inlineStr">
        <is>
          <t/>
        </is>
      </c>
      <c r="T29" s="102"/>
      <c r="U29" s="38"/>
      <c r="V29" s="38"/>
      <c r="W29" s="38"/>
      <c r="X29" s="38"/>
      <c r="Y29" s="38"/>
      <c r="Z29" s="38"/>
      <c r="AA29" s="38"/>
      <c r="AB29" s="38"/>
    </row>
    <row customHeight="1" ht="15.0" r="30">
      <c r="A30" s="45"/>
      <c r="B30" s="73"/>
      <c r="E30" s="40"/>
      <c r="F30" s="39"/>
      <c r="H30" s="67"/>
      <c r="I30" s="109" t="s">
        <v>78</v>
      </c>
      <c r="J30" s="99"/>
      <c r="K30" s="45"/>
      <c r="L30" s="65"/>
      <c r="M30" s="39"/>
      <c r="O30" s="67"/>
      <c r="P30" s="107"/>
      <c r="Q30" s="8"/>
      <c r="R30" s="18"/>
      <c r="S30" s="108"/>
      <c r="T30" s="102"/>
      <c r="U30" s="38"/>
      <c r="V30" s="38"/>
      <c r="W30" s="38"/>
      <c r="X30" s="38"/>
      <c r="Y30" s="38"/>
      <c r="Z30" s="38"/>
      <c r="AA30" s="38"/>
      <c r="AB30" s="38"/>
    </row>
    <row customHeight="1" ht="15.75" r="31">
      <c r="A31" s="45"/>
      <c r="B31" s="73"/>
      <c r="E31" s="40"/>
      <c r="F31" s="39"/>
      <c r="H31" s="67"/>
      <c r="I31" s="86" t="s">
        <v>188</v>
      </c>
      <c r="J31" s="87"/>
      <c r="K31" s="45"/>
      <c r="L31" s="65"/>
      <c r="M31" s="39"/>
      <c r="O31" s="67"/>
      <c r="P31" s="107"/>
      <c r="Q31" s="8"/>
      <c r="R31" s="18"/>
      <c r="S31" s="108"/>
      <c r="T31" s="102"/>
      <c r="U31" s="38"/>
      <c r="V31" s="38"/>
      <c r="W31" s="38"/>
      <c r="X31" s="38"/>
      <c r="Y31" s="38"/>
      <c r="Z31" s="38"/>
      <c r="AA31" s="38"/>
      <c r="AB31" s="38"/>
    </row>
    <row customHeight="1" ht="15.75" r="32">
      <c r="A32" s="45"/>
      <c r="B32" s="73"/>
      <c r="E32" s="40"/>
      <c r="F32" s="39"/>
      <c r="H32" s="67"/>
      <c r="I32" s="73"/>
      <c r="J32" s="67"/>
      <c r="K32" s="45"/>
      <c r="L32" s="65"/>
      <c r="M32" s="39"/>
      <c r="O32" s="67"/>
      <c r="P32" s="107"/>
      <c r="Q32" s="8"/>
      <c r="R32" s="18"/>
      <c r="S32" s="108"/>
      <c r="T32" s="102"/>
      <c r="U32" s="38"/>
      <c r="V32" s="38"/>
      <c r="W32" s="38"/>
      <c r="X32" s="38"/>
      <c r="Y32" s="38"/>
      <c r="Z32" s="38"/>
      <c r="AA32" s="38"/>
      <c r="AB32" s="38"/>
    </row>
    <row customHeight="1" ht="15.75" r="33">
      <c r="A33" s="45"/>
      <c r="B33" s="73"/>
      <c r="E33" s="40"/>
      <c r="F33" s="39"/>
      <c r="H33" s="67"/>
      <c r="I33" s="73"/>
      <c r="J33" s="67"/>
      <c r="K33" s="45"/>
      <c r="L33" s="65"/>
      <c r="M33" s="39"/>
      <c r="O33" s="67"/>
      <c r="P33" s="107"/>
      <c r="Q33" s="8"/>
      <c r="R33" s="18"/>
      <c r="S33" s="108"/>
      <c r="T33" s="102"/>
      <c r="U33" s="38"/>
      <c r="V33" s="38"/>
      <c r="W33" s="38"/>
      <c r="X33" s="38"/>
      <c r="Y33" s="38"/>
      <c r="Z33" s="38"/>
      <c r="AA33" s="38"/>
      <c r="AB33" s="38"/>
    </row>
    <row customHeight="1" ht="15.75" r="34">
      <c r="A34" s="45"/>
      <c r="B34" s="73"/>
      <c r="E34" s="40"/>
      <c r="F34" s="39"/>
      <c r="H34" s="67"/>
      <c r="I34" s="73"/>
      <c r="J34" s="67"/>
      <c r="K34" s="45"/>
      <c r="L34" s="65"/>
      <c r="M34" s="39"/>
      <c r="O34" s="67"/>
      <c r="P34" s="107"/>
      <c r="Q34" s="8"/>
      <c r="R34" s="18"/>
      <c r="S34" s="108"/>
      <c r="T34" s="102"/>
      <c r="U34" s="38"/>
      <c r="V34" s="38"/>
      <c r="W34" s="38"/>
      <c r="X34" s="38"/>
      <c r="Y34" s="38"/>
      <c r="Z34" s="38"/>
      <c r="AA34" s="38"/>
      <c r="AB34" s="38"/>
    </row>
    <row customHeight="1" ht="15.75" r="35">
      <c r="A35" s="45"/>
      <c r="B35" s="89"/>
      <c r="C35" s="76"/>
      <c r="D35" s="76"/>
      <c r="E35" s="90"/>
      <c r="F35" s="75"/>
      <c r="G35" s="76"/>
      <c r="H35" s="77"/>
      <c r="I35" s="73"/>
      <c r="J35" s="67"/>
      <c r="K35" s="45"/>
      <c r="L35" s="65"/>
      <c r="M35" s="39"/>
      <c r="O35" s="67"/>
      <c r="P35" s="107"/>
      <c r="Q35" s="8"/>
      <c r="R35" s="18"/>
      <c r="S35" s="108"/>
      <c r="T35" s="102"/>
      <c r="U35" s="38"/>
      <c r="V35" s="38"/>
      <c r="W35" s="38"/>
      <c r="X35" s="38"/>
      <c r="Y35" s="38"/>
      <c r="Z35" s="38"/>
      <c r="AA35" s="38"/>
      <c r="AB35" s="38"/>
    </row>
    <row customHeight="1" ht="15.75" r="36">
      <c r="A36" s="45"/>
      <c r="B36" s="95" t="s">
        <v>79</v>
      </c>
      <c r="C36" s="96"/>
      <c r="D36" s="96"/>
      <c r="E36" s="97"/>
      <c r="F36" s="110"/>
      <c r="G36" s="110"/>
      <c r="H36" s="110"/>
      <c r="I36" s="73"/>
      <c r="J36" s="67"/>
      <c r="K36" s="45"/>
      <c r="L36" s="65"/>
      <c r="M36" s="39"/>
      <c r="O36" s="67"/>
      <c r="P36" s="107"/>
      <c r="Q36" s="8"/>
      <c r="R36" s="18"/>
      <c r="S36" s="108"/>
      <c r="T36" s="102"/>
      <c r="U36" s="38"/>
      <c r="V36" s="38"/>
      <c r="W36" s="38"/>
      <c r="X36" s="38"/>
      <c r="Y36" s="38"/>
      <c r="Z36" s="38"/>
      <c r="AA36" s="38"/>
      <c r="AB36" s="38"/>
    </row>
    <row customHeight="1" ht="15.75" r="37">
      <c r="A37" s="45"/>
      <c r="B37" s="85"/>
      <c r="C37" s="111" t="s">
        <v>80</v>
      </c>
      <c r="D37" s="111" t="s">
        <v>81</v>
      </c>
      <c r="E37" s="111" t="s">
        <v>82</v>
      </c>
      <c r="F37" s="111" t="s">
        <v>83</v>
      </c>
      <c r="G37" s="111" t="s">
        <v>82</v>
      </c>
      <c r="H37" s="111" t="s">
        <v>80</v>
      </c>
      <c r="I37" s="73"/>
      <c r="J37" s="67"/>
      <c r="K37" s="45"/>
      <c r="L37" s="65"/>
      <c r="M37" s="39"/>
      <c r="O37" s="67"/>
      <c r="P37" s="107"/>
      <c r="Q37" s="8"/>
      <c r="R37" s="18"/>
      <c r="S37" s="108"/>
      <c r="T37" s="102"/>
      <c r="U37" s="38"/>
      <c r="V37" s="38"/>
      <c r="W37" s="38"/>
      <c r="X37" s="38"/>
      <c r="Y37" s="38"/>
      <c r="Z37" s="38"/>
      <c r="AA37" s="38"/>
      <c r="AB37" s="38"/>
    </row>
    <row customHeight="1" ht="12.75" r="38">
      <c r="A38" s="45"/>
      <c r="B38" s="112"/>
      <c r="C38" s="113" t="s">
        <v>85</v>
      </c>
      <c r="D38" s="113" t="s">
        <v>85</v>
      </c>
      <c r="E38" s="113" t="s">
        <v>85</v>
      </c>
      <c r="F38" s="113" t="s">
        <v>85</v>
      </c>
      <c r="G38" s="113" t="s">
        <v>85</v>
      </c>
      <c r="H38" s="113" t="s">
        <v>85</v>
      </c>
      <c r="I38" s="73"/>
      <c r="J38" s="67"/>
      <c r="K38" s="45"/>
      <c r="L38" s="65"/>
      <c r="M38" s="39"/>
      <c r="O38" s="67"/>
      <c r="P38" s="107"/>
      <c r="Q38" s="8"/>
      <c r="R38" s="18"/>
      <c r="S38" s="108"/>
      <c r="T38" s="102"/>
      <c r="U38" s="38"/>
      <c r="V38" s="38"/>
      <c r="W38" s="38"/>
      <c r="X38" s="38"/>
      <c r="Y38" s="38"/>
      <c r="Z38" s="38"/>
      <c r="AA38" s="38"/>
      <c r="AB38" s="38"/>
    </row>
    <row customHeight="1" ht="12.75" r="39">
      <c r="A39" s="45"/>
      <c r="B39" s="112"/>
      <c r="C39" s="114"/>
      <c r="D39" s="114"/>
      <c r="E39" s="114"/>
      <c r="F39" s="114"/>
      <c r="G39" s="114"/>
      <c r="H39" s="114"/>
      <c r="I39" s="73"/>
      <c r="J39" s="67"/>
      <c r="K39" s="45"/>
      <c r="L39" s="65"/>
      <c r="M39" s="39"/>
      <c r="O39" s="67"/>
      <c r="P39" s="107"/>
      <c r="Q39" s="8"/>
      <c r="R39" s="18"/>
      <c r="S39" s="108"/>
      <c r="T39" s="102"/>
      <c r="U39" s="38"/>
      <c r="V39" s="38"/>
      <c r="W39" s="38"/>
      <c r="X39" s="38"/>
      <c r="Y39" s="38"/>
      <c r="Z39" s="38"/>
      <c r="AA39" s="38"/>
      <c r="AB39" s="38"/>
    </row>
    <row customHeight="1" ht="12.75" r="40">
      <c r="A40" s="45"/>
      <c r="B40" s="112"/>
      <c r="C40" s="114"/>
      <c r="D40" s="114"/>
      <c r="E40" s="114"/>
      <c r="F40" s="114"/>
      <c r="G40" s="114"/>
      <c r="H40" s="114"/>
      <c r="I40" s="73"/>
      <c r="J40" s="67"/>
      <c r="K40" s="45"/>
      <c r="L40" s="65"/>
      <c r="M40" s="39"/>
      <c r="O40" s="67"/>
      <c r="P40" s="107"/>
      <c r="Q40" s="8"/>
      <c r="R40" s="18"/>
      <c r="S40" s="108"/>
      <c r="T40" s="102"/>
      <c r="U40" s="38"/>
      <c r="V40" s="38"/>
      <c r="W40" s="38"/>
      <c r="X40" s="38"/>
      <c r="Y40" s="38"/>
      <c r="Z40" s="38"/>
      <c r="AA40" s="38"/>
      <c r="AB40" s="38"/>
    </row>
    <row customHeight="1" ht="15.75" r="41">
      <c r="A41" s="45"/>
      <c r="B41" s="85"/>
      <c r="C41" s="111" t="s">
        <v>80</v>
      </c>
      <c r="D41" s="111" t="s">
        <v>83</v>
      </c>
      <c r="E41" s="111" t="s">
        <v>88</v>
      </c>
      <c r="F41" s="111" t="s">
        <v>89</v>
      </c>
      <c r="G41" s="111" t="s">
        <v>90</v>
      </c>
      <c r="H41" s="111" t="s">
        <v>91</v>
      </c>
      <c r="I41" s="73"/>
      <c r="J41" s="67"/>
      <c r="K41" s="45"/>
      <c r="L41" s="65"/>
      <c r="M41" s="39"/>
      <c r="O41" s="67"/>
      <c r="P41" s="107"/>
      <c r="Q41" s="8"/>
      <c r="R41" s="18"/>
      <c r="S41" s="108"/>
      <c r="T41" s="102"/>
      <c r="U41" s="38"/>
      <c r="V41" s="38"/>
      <c r="W41" s="38"/>
      <c r="X41" s="38"/>
      <c r="Y41" s="38"/>
      <c r="Z41" s="38"/>
      <c r="AA41" s="38"/>
      <c r="AB41" s="38"/>
    </row>
    <row customHeight="1" ht="12.75" r="42">
      <c r="A42" s="45"/>
      <c r="B42" s="112"/>
      <c r="C42" s="113" t="s">
        <v>85</v>
      </c>
      <c r="D42" s="113" t="s">
        <v>85</v>
      </c>
      <c r="E42" s="113" t="s">
        <v>85</v>
      </c>
      <c r="F42" s="113" t="s">
        <v>85</v>
      </c>
      <c r="G42" s="113" t="s">
        <v>85</v>
      </c>
      <c r="H42" s="113" t="s">
        <v>85</v>
      </c>
      <c r="I42" s="73"/>
      <c r="J42" s="67"/>
      <c r="K42" s="45"/>
      <c r="L42" s="65"/>
      <c r="M42" s="41"/>
      <c r="N42" s="42"/>
      <c r="O42" s="115"/>
      <c r="P42" s="116"/>
      <c r="Q42" s="117"/>
      <c r="R42" s="118"/>
      <c r="S42" s="119"/>
      <c r="T42" s="120"/>
      <c r="U42" s="38"/>
      <c r="V42" s="38"/>
      <c r="W42" s="38"/>
      <c r="X42" s="38"/>
      <c r="Y42" s="38"/>
      <c r="Z42" s="38"/>
      <c r="AA42" s="38"/>
      <c r="AB42" s="38"/>
    </row>
    <row customHeight="1" ht="12.75" r="43">
      <c r="A43" s="45"/>
      <c r="B43" s="112"/>
      <c r="C43" s="113"/>
      <c r="D43" s="113"/>
      <c r="E43" s="113"/>
      <c r="F43" s="113"/>
      <c r="G43" s="113"/>
      <c r="H43" s="113"/>
      <c r="I43" s="73"/>
      <c r="J43" s="67"/>
      <c r="K43" s="45"/>
      <c r="L43" s="92" t="s">
        <v>92</v>
      </c>
      <c r="M43" s="93"/>
      <c r="N43" s="93"/>
      <c r="O43" s="93"/>
      <c r="P43" s="45"/>
      <c r="Q43" s="45"/>
      <c r="R43" s="45"/>
      <c r="S43" s="45"/>
      <c r="T43" s="68"/>
      <c r="U43" s="38"/>
      <c r="V43" s="38"/>
      <c r="W43" s="38"/>
      <c r="X43" s="38"/>
      <c r="Y43" s="38"/>
      <c r="Z43" s="38"/>
      <c r="AA43" s="38"/>
      <c r="AB43" s="38"/>
    </row>
    <row customHeight="1" ht="12.75" r="44">
      <c r="A44" s="45"/>
      <c r="B44" s="112"/>
      <c r="C44" s="114"/>
      <c r="D44" s="114"/>
      <c r="E44" s="114"/>
      <c r="F44" s="114"/>
      <c r="G44" s="114"/>
      <c r="H44" s="114"/>
      <c r="I44" s="73"/>
      <c r="J44" s="67"/>
      <c r="K44" s="45"/>
      <c r="L44" s="79" t="s">
        <v>189</v>
      </c>
      <c r="M44" s="35"/>
      <c r="N44" s="35"/>
      <c r="O44" s="35"/>
      <c r="P44" s="35"/>
      <c r="Q44" s="35"/>
      <c r="R44" s="35"/>
      <c r="S44" s="35"/>
      <c r="T44" s="87"/>
      <c r="U44" s="38"/>
      <c r="V44" s="38"/>
      <c r="W44" s="38"/>
      <c r="X44" s="38"/>
      <c r="Y44" s="38"/>
      <c r="Z44" s="38"/>
      <c r="AA44" s="38"/>
      <c r="AB44" s="38"/>
    </row>
    <row customHeight="1" ht="15.75" r="45">
      <c r="A45" s="45"/>
      <c r="B45" s="121" t="s">
        <v>190</v>
      </c>
      <c r="C45" s="35"/>
      <c r="D45" s="35"/>
      <c r="E45" s="35"/>
      <c r="F45" s="35"/>
      <c r="G45" s="35"/>
      <c r="H45" s="87"/>
      <c r="I45" s="73"/>
      <c r="J45" s="67"/>
      <c r="K45" s="45"/>
      <c r="L45" s="73"/>
      <c r="T45" s="67"/>
      <c r="U45" s="38"/>
      <c r="V45" s="38"/>
      <c r="W45" s="38"/>
      <c r="X45" s="38"/>
      <c r="Y45" s="38"/>
      <c r="Z45" s="38"/>
      <c r="AA45" s="38"/>
      <c r="AB45" s="38"/>
    </row>
    <row customHeight="1" ht="15.75" r="46">
      <c r="A46" s="45"/>
      <c r="B46" s="89"/>
      <c r="C46" s="76"/>
      <c r="D46" s="76"/>
      <c r="E46" s="76"/>
      <c r="F46" s="76"/>
      <c r="G46" s="76"/>
      <c r="H46" s="77"/>
      <c r="I46" s="89"/>
      <c r="J46" s="77"/>
      <c r="K46" s="45"/>
      <c r="L46" s="122"/>
      <c r="M46" s="42"/>
      <c r="N46" s="42"/>
      <c r="O46" s="42"/>
      <c r="P46" s="42"/>
      <c r="Q46" s="42"/>
      <c r="R46" s="42"/>
      <c r="S46" s="42"/>
      <c r="T46" s="115"/>
      <c r="U46" s="38"/>
      <c r="V46" s="38"/>
      <c r="W46" s="38"/>
      <c r="X46" s="38"/>
      <c r="Y46" s="38"/>
      <c r="Z46" s="38"/>
      <c r="AA46" s="38"/>
      <c r="AB46" s="38"/>
    </row>
    <row customHeight="1" ht="15.75" r="47">
      <c r="A47" s="123" t="s">
        <v>93</v>
      </c>
      <c r="B47" s="33"/>
      <c r="C47" s="169" t="str">
        <f>=HYPERLINK("https://www.loupfrance.fr/", "Site d'information")</f>
      </c>
      <c r="D47" s="96"/>
      <c r="E47" s="96"/>
      <c r="F47" s="97"/>
      <c r="G47" s="133" t="inlineStr">
        <is>
          <t/>
        </is>
      </c>
      <c r="H47" s="96"/>
      <c r="I47" s="96"/>
      <c r="J47" s="97"/>
      <c r="K47" s="125" t="s">
        <v>93</v>
      </c>
      <c r="L47" s="18"/>
      <c r="M47" s="170" t="str">
        <f>=HYPERLINK("file://ad.intra/dfs/COMMUNS/REGIONS/IDF/DR/05_CONNAISSANCE/Loup", "Serveur DR")</f>
      </c>
      <c r="N47" s="8"/>
      <c r="O47" s="18"/>
      <c r="P47" s="126" t="inlineStr">
        <is>
          <t/>
        </is>
      </c>
      <c r="Q47" s="8"/>
      <c r="R47" s="8"/>
      <c r="S47" s="8"/>
      <c r="T47" s="18"/>
      <c r="U47" s="38"/>
      <c r="V47" s="38"/>
      <c r="W47" s="38"/>
      <c r="X47" s="38"/>
      <c r="Y47" s="38"/>
      <c r="Z47" s="38"/>
      <c r="AA47" s="38"/>
      <c r="AB47" s="38"/>
    </row>
    <row customHeight="1" ht="15.75" r="48">
      <c r="A48" s="33"/>
      <c r="B48" s="33"/>
      <c r="C48" s="170" t="str">
        <f>=HYPERLINK("https://agriculture.gouv.fr/plan-loup-un-nouveau-cadre-national-dactions-pour-renforcer-la-coexistence-du-loup-et-des-activites", "Plan loup")</f>
      </c>
      <c r="D48" s="8"/>
      <c r="E48" s="8"/>
      <c r="F48" s="18"/>
      <c r="G48" s="134" t="inlineStr">
        <is>
          <t/>
        </is>
      </c>
      <c r="H48" s="8"/>
      <c r="I48" s="8"/>
      <c r="J48" s="18"/>
      <c r="K48" s="33"/>
      <c r="L48" s="33"/>
      <c r="M48" s="170" t="str">
        <f>=HYPERLINK("file://ad.intra/dfs/COMMUNS/REGIONS/IDF/DR/05_CONNAISSANCE/Loup/Guide%20r%C3%A9flexe%20r%C3%A9seau%20Loup%20Lynx_DRIDF_v2.4.pdf", "Guide réflexe (serveur DR)")</f>
      </c>
      <c r="N48" s="8"/>
      <c r="O48" s="18"/>
      <c r="P48" s="126" t="inlineStr">
        <is>
          <t/>
        </is>
      </c>
      <c r="Q48" s="8"/>
      <c r="R48" s="8"/>
      <c r="S48" s="8"/>
      <c r="T48" s="18"/>
      <c r="U48" s="38"/>
      <c r="V48" s="38"/>
      <c r="W48" s="38"/>
      <c r="X48" s="38"/>
      <c r="Y48" s="38"/>
      <c r="Z48" s="38"/>
      <c r="AA48" s="38"/>
      <c r="AB48" s="38"/>
    </row>
    <row customHeight="1" ht="15.75" r="49">
      <c r="A49" s="135">
        <v>45743.0</v>
      </c>
      <c r="B49" s="18"/>
      <c r="C49" s="126"/>
      <c r="D49" s="8"/>
      <c r="E49" s="8"/>
      <c r="F49" s="18"/>
      <c r="G49" s="126"/>
      <c r="H49" s="8"/>
      <c r="I49" s="8"/>
      <c r="J49" s="18"/>
      <c r="K49" s="33"/>
      <c r="L49" s="33"/>
      <c r="M49" s="126"/>
      <c r="N49" s="8"/>
      <c r="O49" s="18"/>
      <c r="P49" s="126"/>
      <c r="Q49" s="8"/>
      <c r="R49" s="8"/>
      <c r="S49" s="8"/>
      <c r="T49" s="18"/>
      <c r="U49" s="38"/>
      <c r="V49" s="38"/>
      <c r="W49" s="38"/>
      <c r="X49" s="38"/>
      <c r="Y49" s="38"/>
      <c r="Z49" s="38"/>
      <c r="AA49" s="38"/>
      <c r="AB49" s="38"/>
    </row>
    <row customHeight="1" ht="15.75" r="50">
      <c r="A50" s="38"/>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row>
    <row customHeight="1" ht="15.75" r="51">
      <c r="A51" s="38"/>
      <c r="B51" s="38"/>
      <c r="C51" s="38"/>
      <c r="D51" s="38"/>
      <c r="E51" s="38"/>
      <c r="F51" s="38"/>
      <c r="G51" s="38"/>
      <c r="H51" s="38"/>
      <c r="I51" s="38"/>
      <c r="J51" s="38"/>
      <c r="K51" s="38"/>
      <c r="L51" s="38"/>
      <c r="M51" s="38"/>
      <c r="N51" s="38"/>
      <c r="O51" s="38"/>
      <c r="P51" s="38"/>
      <c r="Q51" s="38"/>
      <c r="R51" s="38"/>
      <c r="S51" s="38"/>
      <c r="T51" s="38"/>
      <c r="U51" s="38"/>
      <c r="V51" s="38"/>
      <c r="W51" s="38"/>
      <c r="X51" s="38"/>
      <c r="Y51" s="38"/>
      <c r="Z51" s="38"/>
      <c r="AA51" s="38"/>
      <c r="AB51" s="38"/>
    </row>
    <row customHeight="1" ht="15.75" r="52">
      <c r="A52" s="38"/>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row>
    <row customHeight="1" ht="15.75" r="53">
      <c r="A53" s="38"/>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row>
    <row customHeight="1" ht="15.75" r="54">
      <c r="A54" s="38"/>
      <c r="B54" s="38"/>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row>
    <row customHeight="1" ht="15.75" r="55">
      <c r="A55" s="38"/>
      <c r="B55" s="38"/>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row>
    <row customHeight="1" ht="15.75" r="56">
      <c r="A56" s="38"/>
      <c r="B56" s="38"/>
      <c r="C56" s="38"/>
      <c r="D56" s="38"/>
      <c r="E56" s="38"/>
      <c r="F56" s="38"/>
      <c r="G56" s="38"/>
      <c r="H56" s="38"/>
      <c r="I56" s="38"/>
      <c r="J56" s="38"/>
      <c r="K56" s="38"/>
      <c r="L56" s="38"/>
      <c r="M56" s="38"/>
      <c r="N56" s="38"/>
      <c r="O56" s="38"/>
      <c r="P56" s="38"/>
      <c r="Q56" s="38"/>
      <c r="R56" s="38"/>
      <c r="S56" s="38"/>
      <c r="T56" s="38"/>
      <c r="U56" s="38"/>
      <c r="V56" s="38"/>
      <c r="W56" s="38"/>
      <c r="X56" s="38"/>
      <c r="Y56" s="38"/>
      <c r="Z56" s="38"/>
      <c r="AA56" s="38"/>
      <c r="AB56" s="38"/>
    </row>
    <row customHeight="1" ht="15.75" r="57">
      <c r="A57" s="38"/>
      <c r="B57" s="38"/>
      <c r="C57" s="38"/>
      <c r="D57" s="38"/>
      <c r="E57" s="38"/>
      <c r="F57" s="38"/>
      <c r="G57" s="38"/>
      <c r="H57" s="38"/>
      <c r="I57" s="38"/>
      <c r="J57" s="38"/>
      <c r="K57" s="38"/>
      <c r="L57" s="38"/>
      <c r="M57" s="38"/>
      <c r="N57" s="38"/>
      <c r="O57" s="38"/>
      <c r="P57" s="38"/>
      <c r="Q57" s="38"/>
      <c r="R57" s="38"/>
      <c r="S57" s="38"/>
      <c r="T57" s="38"/>
      <c r="U57" s="38"/>
      <c r="V57" s="38"/>
      <c r="W57" s="38"/>
      <c r="X57" s="38"/>
      <c r="Y57" s="38"/>
      <c r="Z57" s="38"/>
      <c r="AA57" s="38"/>
      <c r="AB57" s="38"/>
    </row>
    <row customHeight="1" ht="15.75" r="58">
      <c r="A58" s="38"/>
      <c r="B58" s="38"/>
      <c r="C58" s="38"/>
      <c r="D58" s="38"/>
      <c r="E58" s="38"/>
      <c r="F58" s="38"/>
      <c r="G58" s="38"/>
      <c r="H58" s="38"/>
      <c r="I58" s="38"/>
      <c r="J58" s="38"/>
      <c r="K58" s="38"/>
      <c r="L58" s="38"/>
      <c r="M58" s="38"/>
      <c r="N58" s="38"/>
      <c r="O58" s="38"/>
      <c r="P58" s="38"/>
      <c r="Q58" s="38"/>
      <c r="R58" s="38"/>
      <c r="S58" s="38"/>
      <c r="T58" s="38"/>
      <c r="U58" s="38"/>
      <c r="V58" s="38"/>
      <c r="W58" s="38"/>
      <c r="X58" s="38"/>
      <c r="Y58" s="38"/>
      <c r="Z58" s="38"/>
      <c r="AA58" s="38"/>
      <c r="AB58" s="38"/>
    </row>
    <row customHeight="1" ht="15.75" r="59">
      <c r="A59" s="38"/>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row>
    <row customHeight="1" ht="15.75" r="60">
      <c r="A60" s="38"/>
      <c r="B60" s="38"/>
      <c r="C60" s="38"/>
      <c r="D60" s="38"/>
      <c r="E60" s="38"/>
      <c r="F60" s="38"/>
      <c r="G60" s="38"/>
      <c r="H60" s="38"/>
      <c r="I60" s="38"/>
      <c r="J60" s="38"/>
      <c r="K60" s="38"/>
      <c r="L60" s="38"/>
      <c r="M60" s="38"/>
      <c r="N60" s="38"/>
      <c r="O60" s="38"/>
      <c r="P60" s="38"/>
      <c r="Q60" s="38"/>
      <c r="R60" s="38"/>
      <c r="S60" s="38"/>
      <c r="T60" s="38"/>
      <c r="U60" s="38"/>
      <c r="V60" s="38"/>
      <c r="W60" s="38"/>
      <c r="X60" s="38"/>
      <c r="Y60" s="38"/>
      <c r="Z60" s="38"/>
      <c r="AA60" s="38"/>
      <c r="AB60" s="38"/>
    </row>
    <row customHeight="1" ht="15.75" r="61">
      <c r="A61" s="38"/>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row>
    <row customHeight="1" ht="15.75" r="62">
      <c r="A62" s="38"/>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row>
    <row customHeight="1" ht="15.75" r="63">
      <c r="A63" s="38"/>
      <c r="B63" s="38"/>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row>
    <row customHeight="1" ht="15.75" r="64">
      <c r="A64" s="38"/>
      <c r="B64" s="38"/>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row>
    <row customHeight="1" ht="15.75" r="65">
      <c r="A65" s="38"/>
      <c r="B65" s="38"/>
      <c r="C65" s="38"/>
      <c r="D65" s="38"/>
      <c r="E65" s="38"/>
      <c r="F65" s="38"/>
      <c r="G65" s="38"/>
      <c r="H65" s="38"/>
      <c r="I65" s="38"/>
      <c r="J65" s="38"/>
      <c r="K65" s="38"/>
      <c r="L65" s="38"/>
      <c r="M65" s="38"/>
      <c r="N65" s="38"/>
      <c r="O65" s="38"/>
      <c r="P65" s="38"/>
      <c r="Q65" s="38"/>
      <c r="R65" s="38"/>
      <c r="S65" s="38"/>
      <c r="T65" s="38"/>
      <c r="U65" s="38"/>
      <c r="V65" s="38"/>
      <c r="W65" s="38"/>
      <c r="X65" s="38"/>
      <c r="Y65" s="38"/>
      <c r="Z65" s="38"/>
      <c r="AA65" s="38"/>
      <c r="AB65" s="38"/>
    </row>
    <row customHeight="1" ht="15.75" r="66">
      <c r="A66" s="38"/>
      <c r="B66" s="38"/>
      <c r="C66" s="38"/>
      <c r="D66" s="38"/>
      <c r="E66" s="38"/>
      <c r="F66" s="38"/>
      <c r="G66" s="38"/>
      <c r="H66" s="38"/>
      <c r="I66" s="38"/>
      <c r="J66" s="38"/>
      <c r="K66" s="38"/>
      <c r="L66" s="38"/>
      <c r="M66" s="38"/>
      <c r="N66" s="38"/>
      <c r="O66" s="38"/>
      <c r="P66" s="38"/>
      <c r="Q66" s="38"/>
      <c r="R66" s="38"/>
      <c r="S66" s="38"/>
      <c r="T66" s="38"/>
      <c r="U66" s="38"/>
      <c r="V66" s="38"/>
      <c r="W66" s="38"/>
      <c r="X66" s="38"/>
      <c r="Y66" s="38"/>
      <c r="Z66" s="38"/>
      <c r="AA66" s="38"/>
      <c r="AB66" s="38"/>
    </row>
    <row customHeight="1" ht="15.75" r="67">
      <c r="A67" s="38"/>
      <c r="B67" s="38"/>
      <c r="C67" s="38"/>
      <c r="D67" s="38"/>
      <c r="E67" s="38"/>
      <c r="F67" s="38"/>
      <c r="G67" s="38"/>
      <c r="H67" s="38"/>
      <c r="I67" s="38"/>
      <c r="J67" s="38"/>
      <c r="K67" s="38"/>
      <c r="L67" s="38"/>
      <c r="M67" s="38"/>
      <c r="N67" s="38"/>
      <c r="O67" s="38"/>
      <c r="P67" s="38"/>
      <c r="Q67" s="38"/>
      <c r="R67" s="38"/>
      <c r="S67" s="38"/>
      <c r="T67" s="38"/>
      <c r="U67" s="38"/>
      <c r="V67" s="38"/>
      <c r="W67" s="38"/>
      <c r="X67" s="38"/>
      <c r="Y67" s="38"/>
      <c r="Z67" s="38"/>
      <c r="AA67" s="38"/>
      <c r="AB67" s="38"/>
    </row>
    <row customHeight="1" ht="15.75" r="68">
      <c r="A68" s="38"/>
      <c r="B68" s="38"/>
      <c r="C68" s="38"/>
      <c r="D68" s="38"/>
      <c r="E68" s="38"/>
      <c r="F68" s="38"/>
      <c r="G68" s="38"/>
      <c r="H68" s="38"/>
      <c r="I68" s="38"/>
      <c r="J68" s="38"/>
      <c r="K68" s="38"/>
      <c r="L68" s="38"/>
      <c r="M68" s="38"/>
      <c r="N68" s="38"/>
      <c r="O68" s="38"/>
      <c r="P68" s="38"/>
      <c r="Q68" s="38"/>
      <c r="R68" s="38"/>
      <c r="S68" s="38"/>
      <c r="T68" s="38"/>
      <c r="U68" s="38"/>
      <c r="V68" s="38"/>
      <c r="W68" s="38"/>
      <c r="X68" s="38"/>
      <c r="Y68" s="38"/>
      <c r="Z68" s="38"/>
      <c r="AA68" s="38"/>
      <c r="AB68" s="38"/>
    </row>
    <row customHeight="1" ht="15.75" r="69">
      <c r="A69" s="38"/>
      <c r="B69" s="38"/>
      <c r="C69" s="38"/>
      <c r="D69" s="38"/>
      <c r="E69" s="38"/>
      <c r="F69" s="38"/>
      <c r="G69" s="38"/>
      <c r="H69" s="38"/>
      <c r="I69" s="38"/>
      <c r="J69" s="38"/>
      <c r="K69" s="38"/>
      <c r="L69" s="38"/>
      <c r="M69" s="38"/>
      <c r="N69" s="38"/>
      <c r="O69" s="38"/>
      <c r="P69" s="38"/>
      <c r="Q69" s="38"/>
      <c r="R69" s="38"/>
      <c r="S69" s="38"/>
      <c r="T69" s="38"/>
      <c r="U69" s="38"/>
      <c r="V69" s="38"/>
      <c r="W69" s="38"/>
      <c r="X69" s="38"/>
      <c r="Y69" s="38"/>
      <c r="Z69" s="38"/>
      <c r="AA69" s="38"/>
      <c r="AB69" s="38"/>
    </row>
    <row customHeight="1" ht="15.75" r="70">
      <c r="A70" s="38"/>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row>
    <row customHeight="1" ht="15.75" r="71">
      <c r="A71" s="3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row>
    <row customHeight="1" ht="15.75" r="72">
      <c r="A72" s="38"/>
      <c r="B72" s="38"/>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row>
    <row customHeight="1" ht="15.75" r="73">
      <c r="A73" s="38"/>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row>
    <row customHeight="1" ht="15.75" r="74">
      <c r="A74" s="38"/>
      <c r="B74" s="38"/>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row>
    <row customHeight="1" ht="15.75" r="75">
      <c r="A75" s="38"/>
      <c r="B75" s="38"/>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row>
    <row customHeight="1" ht="15.75" r="76">
      <c r="A76" s="38"/>
      <c r="B76" s="38"/>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row>
    <row customHeight="1" ht="15.75" r="77">
      <c r="A77" s="38"/>
      <c r="B77" s="38"/>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row>
    <row customHeight="1" ht="15.75" r="78">
      <c r="A78" s="38"/>
      <c r="B78" s="38"/>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row>
    <row customHeight="1" ht="15.75" r="79">
      <c r="A79" s="38"/>
      <c r="B79" s="38"/>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row>
    <row customHeight="1" ht="15.75" r="80">
      <c r="A80" s="38"/>
      <c r="B80" s="38"/>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row>
    <row customHeight="1" ht="15.75" r="81">
      <c r="A81" s="38"/>
      <c r="B81" s="38"/>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row>
    <row customHeight="1" ht="15.75" r="82">
      <c r="A82" s="38"/>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row>
    <row customHeight="1" ht="15.75" r="83">
      <c r="A83" s="3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row>
    <row customHeight="1" ht="15.75" r="84">
      <c r="A84" s="38"/>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row>
    <row customHeight="1" ht="15.75" r="85">
      <c r="A85" s="38"/>
      <c r="B85" s="38"/>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row>
    <row customHeight="1" ht="15.75" r="86">
      <c r="A86" s="38"/>
      <c r="B86" s="38"/>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row>
    <row customHeight="1" ht="15.75" r="87">
      <c r="A87" s="38"/>
      <c r="B87" s="38"/>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row>
    <row customHeight="1" ht="15.75" r="88">
      <c r="A88" s="38"/>
      <c r="B88" s="38"/>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row>
    <row customHeight="1" ht="15.75" r="89">
      <c r="A89" s="38"/>
      <c r="B89" s="38"/>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row>
    <row customHeight="1" ht="15.75" r="90">
      <c r="A90" s="38"/>
      <c r="B90" s="38"/>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row>
    <row customHeight="1" ht="15.75" r="91">
      <c r="A91" s="38"/>
      <c r="B91" s="38"/>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row>
    <row customHeight="1" ht="15.75" r="92">
      <c r="A92" s="38"/>
      <c r="B92" s="38"/>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row>
    <row customHeight="1" ht="15.75" r="93">
      <c r="A93" s="38"/>
      <c r="B93" s="38"/>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row>
    <row customHeight="1" ht="15.75" r="94">
      <c r="A94" s="38"/>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row>
    <row customHeight="1" ht="15.75" r="95">
      <c r="A95" s="38"/>
      <c r="B95" s="38"/>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row>
    <row customHeight="1" ht="15.75" r="96">
      <c r="A96" s="38"/>
      <c r="B96" s="38"/>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row>
    <row customHeight="1" ht="15.75" r="97">
      <c r="A97" s="38"/>
      <c r="B97" s="38"/>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row>
    <row customHeight="1" ht="15.75" r="98">
      <c r="A98" s="38"/>
      <c r="B98" s="38"/>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row>
    <row customHeight="1" ht="15.75" r="99">
      <c r="A99" s="3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row>
    <row customHeight="1" ht="15.75" r="100">
      <c r="A100" s="38"/>
      <c r="B100" s="38"/>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row>
    <row customHeight="1" ht="15.75" r="101">
      <c r="A101" s="38"/>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row>
    <row customHeight="1" ht="15.75" r="102">
      <c r="A102" s="38"/>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row>
    <row customHeight="1" ht="15.75" r="103">
      <c r="A103" s="38"/>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row>
    <row customHeight="1" ht="15.75" r="104">
      <c r="A104" s="38"/>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row>
    <row customHeight="1" ht="15.75" r="105">
      <c r="A105" s="38"/>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row>
    <row customHeight="1" ht="15.75" r="106">
      <c r="A106" s="38"/>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row>
    <row customHeight="1" ht="15.75" r="107">
      <c r="A107" s="38"/>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row>
    <row customHeight="1" ht="15.75" r="108">
      <c r="A108" s="38"/>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row>
    <row customHeight="1" ht="15.75" r="109">
      <c r="A109" s="38"/>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row>
    <row customHeight="1" ht="15.75" r="110">
      <c r="A110" s="38"/>
      <c r="B110" s="38"/>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row>
    <row customHeight="1" ht="15.75" r="111">
      <c r="A111" s="38"/>
      <c r="B111" s="38"/>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row>
    <row customHeight="1" ht="15.75" r="112">
      <c r="A112" s="38"/>
      <c r="B112" s="38"/>
      <c r="C112" s="38"/>
      <c r="D112" s="38"/>
      <c r="E112" s="38"/>
      <c r="F112" s="38"/>
      <c r="G112" s="38"/>
      <c r="H112" s="38"/>
      <c r="I112" s="38"/>
      <c r="J112" s="38"/>
      <c r="K112" s="38"/>
      <c r="L112" s="38"/>
      <c r="M112" s="38"/>
      <c r="N112" s="38"/>
      <c r="O112" s="38"/>
      <c r="P112" s="38"/>
      <c r="Q112" s="38"/>
      <c r="R112" s="38"/>
      <c r="S112" s="38"/>
      <c r="T112" s="38"/>
      <c r="U112" s="38"/>
      <c r="V112" s="38"/>
      <c r="W112" s="38"/>
      <c r="X112" s="38"/>
      <c r="Y112" s="38"/>
      <c r="Z112" s="38"/>
      <c r="AA112" s="38"/>
      <c r="AB112" s="38"/>
    </row>
    <row customHeight="1" ht="15.75" r="113">
      <c r="A113" s="38"/>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row>
    <row customHeight="1" ht="15.75" r="114">
      <c r="A114" s="38"/>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row>
    <row customHeight="1" ht="15.75" r="115">
      <c r="A115" s="38"/>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row>
    <row customHeight="1" ht="15.75" r="116">
      <c r="A116" s="38"/>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row>
    <row customHeight="1" ht="15.75" r="117">
      <c r="A117" s="38"/>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row>
    <row customHeight="1" ht="15.75" r="118">
      <c r="A118" s="38"/>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row>
    <row customHeight="1" ht="15.75" r="119">
      <c r="A119" s="38"/>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row>
    <row customHeight="1" ht="15.75" r="120">
      <c r="A120" s="38"/>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row>
    <row customHeight="1" ht="15.75" r="121">
      <c r="A121" s="38"/>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row>
    <row customHeight="1" ht="15.75" r="122">
      <c r="A122" s="38"/>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row>
    <row customHeight="1" ht="15.75" r="123">
      <c r="A123" s="38"/>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row>
    <row customHeight="1" ht="15.75" r="124">
      <c r="A124" s="38"/>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row>
    <row customHeight="1" ht="15.75" r="125">
      <c r="A125" s="38"/>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row>
    <row customHeight="1" ht="15.75" r="126">
      <c r="A126" s="38"/>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row>
    <row customHeight="1" ht="15.75" r="127">
      <c r="A127" s="38"/>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row>
    <row customHeight="1" ht="15.75" r="128">
      <c r="A128" s="38"/>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row>
    <row customHeight="1" ht="15.75" r="129">
      <c r="A129" s="38"/>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row>
    <row customHeight="1" ht="15.75" r="130">
      <c r="A130" s="38"/>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row>
    <row customHeight="1" ht="15.75" r="131">
      <c r="A131" s="38"/>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row>
    <row customHeight="1" ht="15.75" r="132">
      <c r="A132" s="38"/>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row>
    <row customHeight="1" ht="15.75" r="133">
      <c r="A133" s="38"/>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row>
    <row customHeight="1" ht="15.75" r="134">
      <c r="A134" s="38"/>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row>
    <row customHeight="1" ht="15.75" r="135">
      <c r="A135" s="38"/>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row>
    <row customHeight="1" ht="15.75" r="136">
      <c r="A136" s="38"/>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row>
    <row customHeight="1" ht="15.75" r="137">
      <c r="A137" s="38"/>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row>
    <row customHeight="1" ht="15.75" r="138">
      <c r="A138" s="38"/>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row>
    <row customHeight="1" ht="15.75" r="139">
      <c r="A139" s="38"/>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row>
    <row customHeight="1" ht="15.75" r="140">
      <c r="A140" s="38"/>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row>
    <row customHeight="1" ht="15.75" r="141">
      <c r="A141" s="38"/>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row>
    <row customHeight="1" ht="15.75" r="142">
      <c r="A142" s="38"/>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row>
    <row customHeight="1" ht="15.75" r="143">
      <c r="A143" s="38"/>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row>
    <row customHeight="1" ht="15.75" r="144">
      <c r="A144" s="38"/>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row>
    <row customHeight="1" ht="15.75" r="145">
      <c r="A145" s="38"/>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row>
    <row customHeight="1" ht="15.75" r="146">
      <c r="A146" s="38"/>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row>
    <row customHeight="1" ht="15.75" r="147">
      <c r="A147" s="38"/>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row>
    <row customHeight="1" ht="15.75" r="148">
      <c r="A148" s="38"/>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row>
    <row customHeight="1" ht="15.75" r="149">
      <c r="A149" s="38"/>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row>
    <row customHeight="1" ht="15.75" r="150">
      <c r="A150" s="38"/>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row>
    <row customHeight="1" ht="15.75" r="151">
      <c r="A151" s="38"/>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row>
    <row customHeight="1" ht="15.75" r="152">
      <c r="A152" s="38"/>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row>
    <row customHeight="1" ht="15.75" r="153">
      <c r="A153" s="38"/>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row>
    <row customHeight="1" ht="15.75" r="154">
      <c r="A154" s="38"/>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row>
    <row customHeight="1" ht="15.75" r="155">
      <c r="A155" s="38"/>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row>
    <row customHeight="1" ht="15.75" r="156">
      <c r="A156" s="38"/>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row>
    <row customHeight="1" ht="15.75" r="157">
      <c r="A157" s="38"/>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row>
    <row customHeight="1" ht="15.75" r="158">
      <c r="A158" s="38"/>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row>
    <row customHeight="1" ht="15.75" r="159">
      <c r="A159" s="38"/>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row>
    <row customHeight="1" ht="15.75" r="160">
      <c r="A160" s="38"/>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row>
    <row customHeight="1" ht="15.75" r="161">
      <c r="A161" s="38"/>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row>
    <row customHeight="1" ht="15.75" r="162">
      <c r="A162" s="38"/>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row>
    <row customHeight="1" ht="15.75" r="163">
      <c r="A163" s="38"/>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row>
    <row customHeight="1" ht="15.75" r="164">
      <c r="A164" s="38"/>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row>
    <row customHeight="1" ht="15.75" r="165">
      <c r="A165" s="38"/>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row>
    <row customHeight="1" ht="15.75" r="166">
      <c r="A166" s="38"/>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row>
    <row customHeight="1" ht="15.75" r="167">
      <c r="A167" s="38"/>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row>
    <row customHeight="1" ht="15.75" r="168">
      <c r="A168" s="38"/>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row>
    <row customHeight="1" ht="15.75" r="169">
      <c r="A169" s="38"/>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row>
    <row customHeight="1" ht="15.75" r="170">
      <c r="A170" s="38"/>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row>
    <row customHeight="1" ht="15.75" r="171">
      <c r="A171" s="38"/>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row>
    <row customHeight="1" ht="15.75" r="172">
      <c r="A172" s="38"/>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row>
    <row customHeight="1" ht="15.75" r="173">
      <c r="A173" s="38"/>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row>
    <row customHeight="1" ht="15.75" r="174">
      <c r="A174" s="38"/>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row>
    <row customHeight="1" ht="15.75" r="175">
      <c r="A175" s="38"/>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row>
    <row customHeight="1" ht="15.75" r="176">
      <c r="A176" s="38"/>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row>
    <row customHeight="1" ht="15.75" r="177">
      <c r="A177" s="38"/>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row>
    <row customHeight="1" ht="15.75" r="178">
      <c r="A178" s="38"/>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row>
    <row customHeight="1" ht="15.75" r="179">
      <c r="A179" s="38"/>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row>
    <row customHeight="1" ht="15.75" r="180">
      <c r="A180" s="38"/>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row>
    <row customHeight="1" ht="15.75" r="181">
      <c r="A181" s="38"/>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row>
    <row customHeight="1" ht="15.75" r="182">
      <c r="A182" s="38"/>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row>
    <row customHeight="1" ht="15.75" r="183">
      <c r="A183" s="38"/>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row>
    <row customHeight="1" ht="15.75" r="184">
      <c r="A184" s="38"/>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row>
    <row customHeight="1" ht="15.75" r="185">
      <c r="A185" s="38"/>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row>
    <row customHeight="1" ht="15.75" r="186">
      <c r="A186" s="38"/>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row>
    <row customHeight="1" ht="15.75" r="187">
      <c r="A187" s="38"/>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row>
    <row customHeight="1" ht="15.75" r="188">
      <c r="A188" s="38"/>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row>
    <row customHeight="1" ht="15.75" r="189">
      <c r="A189" s="38"/>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row>
    <row customHeight="1" ht="15.75" r="190">
      <c r="A190" s="38"/>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row>
    <row customHeight="1" ht="15.75" r="191">
      <c r="A191" s="38"/>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row>
    <row customHeight="1" ht="15.75" r="192">
      <c r="A192" s="38"/>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row>
    <row customHeight="1" ht="15.75" r="193">
      <c r="A193" s="38"/>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row>
    <row customHeight="1" ht="15.75" r="194">
      <c r="A194" s="38"/>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row>
    <row customHeight="1" ht="15.75" r="195">
      <c r="A195" s="38"/>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row>
    <row customHeight="1" ht="15.75" r="196">
      <c r="A196" s="38"/>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row>
    <row customHeight="1" ht="15.75" r="197">
      <c r="A197" s="38"/>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row>
    <row customHeight="1" ht="15.75" r="198">
      <c r="A198" s="38"/>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row>
    <row customHeight="1" ht="15.75" r="199">
      <c r="A199" s="38"/>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row>
    <row customHeight="1" ht="15.75" r="200">
      <c r="A200" s="38"/>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row>
    <row customHeight="1" ht="15.75" r="201">
      <c r="A201" s="38"/>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row>
    <row customHeight="1" ht="15.75" r="202">
      <c r="A202" s="38"/>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row>
    <row customHeight="1" ht="15.75" r="203">
      <c r="A203" s="38"/>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row>
    <row customHeight="1" ht="15.75" r="204">
      <c r="A204" s="38"/>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row>
    <row customHeight="1" ht="15.75" r="205">
      <c r="A205" s="38"/>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row>
    <row customHeight="1" ht="15.75" r="206">
      <c r="A206" s="38"/>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row>
    <row customHeight="1" ht="15.75" r="207">
      <c r="A207" s="38"/>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row>
    <row customHeight="1" ht="15.75" r="208">
      <c r="A208" s="38"/>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row>
    <row customHeight="1" ht="15.75" r="209">
      <c r="A209" s="38"/>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row>
    <row customHeight="1" ht="15.75" r="210">
      <c r="A210" s="38"/>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row>
    <row customHeight="1" ht="15.75" r="211">
      <c r="A211" s="38"/>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row>
    <row customHeight="1" ht="15.75" r="212">
      <c r="A212" s="38"/>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row>
    <row customHeight="1" ht="15.75" r="213">
      <c r="A213" s="38"/>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row>
    <row customHeight="1" ht="15.75" r="214">
      <c r="A214" s="38"/>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row>
    <row customHeight="1" ht="15.75" r="215">
      <c r="A215" s="38"/>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row>
    <row customHeight="1" ht="15.75" r="216">
      <c r="A216" s="38"/>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row>
    <row customHeight="1" ht="15.75" r="217">
      <c r="A217" s="38"/>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row>
    <row customHeight="1" ht="15.75" r="218">
      <c r="A218" s="38"/>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row>
    <row customHeight="1" ht="15.75" r="219">
      <c r="A219" s="38"/>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row>
    <row customHeight="1" ht="15.75" r="220">
      <c r="A220" s="38"/>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row>
    <row customHeight="1" ht="15.75" r="221">
      <c r="A221" s="38"/>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row>
    <row customHeight="1" ht="15.75" r="222">
      <c r="A222" s="38"/>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row>
    <row customHeight="1" ht="15.75" r="223">
      <c r="A223" s="38"/>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row>
    <row customHeight="1" ht="15.75" r="224">
      <c r="A224" s="38"/>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row>
    <row customHeight="1" ht="15.75" r="225">
      <c r="A225" s="38"/>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row>
    <row customHeight="1" ht="15.75" r="226">
      <c r="A226" s="38"/>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row>
    <row customHeight="1" ht="15.75" r="227">
      <c r="A227" s="38"/>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row>
    <row customHeight="1" ht="15.75" r="228">
      <c r="A228" s="38"/>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row>
    <row customHeight="1" ht="15.75" r="229">
      <c r="A229" s="38"/>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row>
    <row customHeight="1" ht="15.75" r="230">
      <c r="A230" s="38"/>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row>
    <row customHeight="1" ht="15.75" r="231">
      <c r="A231" s="38"/>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row>
    <row customHeight="1" ht="15.75" r="232">
      <c r="A232" s="38"/>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row>
    <row customHeight="1" ht="15.75" r="233">
      <c r="A233" s="38"/>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row>
    <row customHeight="1" ht="15.75" r="234">
      <c r="A234" s="38"/>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row>
    <row customHeight="1" ht="15.75" r="235">
      <c r="A235" s="38"/>
      <c r="B235" s="38"/>
      <c r="C235" s="38"/>
      <c r="D235" s="38"/>
      <c r="E235" s="38"/>
      <c r="F235" s="38"/>
      <c r="G235" s="38"/>
      <c r="H235" s="38"/>
      <c r="I235" s="38"/>
      <c r="J235" s="38"/>
      <c r="K235" s="38"/>
      <c r="L235" s="38"/>
      <c r="M235" s="38"/>
      <c r="N235" s="38"/>
      <c r="O235" s="38"/>
      <c r="P235" s="38"/>
      <c r="Q235" s="38"/>
      <c r="R235" s="38"/>
      <c r="S235" s="38"/>
      <c r="T235" s="38"/>
      <c r="U235" s="38"/>
      <c r="V235" s="38"/>
      <c r="W235" s="38"/>
      <c r="X235" s="38"/>
      <c r="Y235" s="38"/>
      <c r="Z235" s="38"/>
      <c r="AA235" s="38"/>
      <c r="AB235" s="38"/>
    </row>
    <row customHeight="1" ht="15.75" r="236">
      <c r="A236" s="38"/>
      <c r="B236" s="38"/>
      <c r="C236" s="38"/>
      <c r="D236" s="38"/>
      <c r="E236" s="38"/>
      <c r="F236" s="38"/>
      <c r="G236" s="38"/>
      <c r="H236" s="38"/>
      <c r="I236" s="38"/>
      <c r="J236" s="38"/>
      <c r="K236" s="38"/>
      <c r="L236" s="38"/>
      <c r="M236" s="38"/>
      <c r="N236" s="38"/>
      <c r="O236" s="38"/>
      <c r="P236" s="38"/>
      <c r="Q236" s="38"/>
      <c r="R236" s="38"/>
      <c r="S236" s="38"/>
      <c r="T236" s="38"/>
      <c r="U236" s="38"/>
      <c r="V236" s="38"/>
      <c r="W236" s="38"/>
      <c r="X236" s="38"/>
      <c r="Y236" s="38"/>
      <c r="Z236" s="38"/>
      <c r="AA236" s="38"/>
      <c r="AB236" s="38"/>
    </row>
    <row customHeight="1" ht="15.75" r="237">
      <c r="A237" s="38"/>
      <c r="B237" s="38"/>
      <c r="C237" s="38"/>
      <c r="D237" s="38"/>
      <c r="E237" s="38"/>
      <c r="F237" s="38"/>
      <c r="G237" s="38"/>
      <c r="H237" s="38"/>
      <c r="I237" s="38"/>
      <c r="J237" s="38"/>
      <c r="K237" s="38"/>
      <c r="L237" s="38"/>
      <c r="M237" s="38"/>
      <c r="N237" s="38"/>
      <c r="O237" s="38"/>
      <c r="P237" s="38"/>
      <c r="Q237" s="38"/>
      <c r="R237" s="38"/>
      <c r="S237" s="38"/>
      <c r="T237" s="38"/>
      <c r="U237" s="38"/>
      <c r="V237" s="38"/>
      <c r="W237" s="38"/>
      <c r="X237" s="38"/>
      <c r="Y237" s="38"/>
      <c r="Z237" s="38"/>
      <c r="AA237" s="38"/>
      <c r="AB237" s="38"/>
    </row>
    <row customHeight="1" ht="15.75" r="238">
      <c r="A238" s="38"/>
      <c r="B238" s="38"/>
      <c r="C238" s="38"/>
      <c r="D238" s="38"/>
      <c r="E238" s="38"/>
      <c r="F238" s="38"/>
      <c r="G238" s="38"/>
      <c r="H238" s="38"/>
      <c r="I238" s="38"/>
      <c r="J238" s="38"/>
      <c r="K238" s="38"/>
      <c r="L238" s="38"/>
      <c r="M238" s="38"/>
      <c r="N238" s="38"/>
      <c r="O238" s="38"/>
      <c r="P238" s="38"/>
      <c r="Q238" s="38"/>
      <c r="R238" s="38"/>
      <c r="S238" s="38"/>
      <c r="T238" s="38"/>
      <c r="U238" s="38"/>
      <c r="V238" s="38"/>
      <c r="W238" s="38"/>
      <c r="X238" s="38"/>
      <c r="Y238" s="38"/>
      <c r="Z238" s="38"/>
      <c r="AA238" s="38"/>
      <c r="AB238" s="38"/>
    </row>
    <row customHeight="1" ht="15.75" r="239">
      <c r="A239" s="38"/>
      <c r="B239" s="38"/>
      <c r="C239" s="38"/>
      <c r="D239" s="38"/>
      <c r="E239" s="38"/>
      <c r="F239" s="38"/>
      <c r="G239" s="38"/>
      <c r="H239" s="38"/>
      <c r="I239" s="38"/>
      <c r="J239" s="38"/>
      <c r="K239" s="38"/>
      <c r="L239" s="38"/>
      <c r="M239" s="38"/>
      <c r="N239" s="38"/>
      <c r="O239" s="38"/>
      <c r="P239" s="38"/>
      <c r="Q239" s="38"/>
      <c r="R239" s="38"/>
      <c r="S239" s="38"/>
      <c r="T239" s="38"/>
      <c r="U239" s="38"/>
      <c r="V239" s="38"/>
      <c r="W239" s="38"/>
      <c r="X239" s="38"/>
      <c r="Y239" s="38"/>
      <c r="Z239" s="38"/>
      <c r="AA239" s="38"/>
      <c r="AB239" s="38"/>
    </row>
    <row customHeight="1" ht="15.75" r="240">
      <c r="A240" s="38"/>
      <c r="B240" s="38"/>
      <c r="C240" s="38"/>
      <c r="D240" s="38"/>
      <c r="E240" s="38"/>
      <c r="F240" s="38"/>
      <c r="G240" s="38"/>
      <c r="H240" s="38"/>
      <c r="I240" s="38"/>
      <c r="J240" s="38"/>
      <c r="K240" s="38"/>
      <c r="L240" s="38"/>
      <c r="M240" s="38"/>
      <c r="N240" s="38"/>
      <c r="O240" s="38"/>
      <c r="P240" s="38"/>
      <c r="Q240" s="38"/>
      <c r="R240" s="38"/>
      <c r="S240" s="38"/>
      <c r="T240" s="38"/>
      <c r="U240" s="38"/>
      <c r="V240" s="38"/>
      <c r="W240" s="38"/>
      <c r="X240" s="38"/>
      <c r="Y240" s="38"/>
      <c r="Z240" s="38"/>
      <c r="AA240" s="38"/>
      <c r="AB240" s="38"/>
    </row>
    <row customHeight="1" ht="15.75" r="241">
      <c r="A241" s="38"/>
      <c r="B241" s="38"/>
      <c r="C241" s="38"/>
      <c r="D241" s="38"/>
      <c r="E241" s="38"/>
      <c r="F241" s="38"/>
      <c r="G241" s="38"/>
      <c r="H241" s="38"/>
      <c r="I241" s="38"/>
      <c r="J241" s="38"/>
      <c r="K241" s="38"/>
      <c r="L241" s="38"/>
      <c r="M241" s="38"/>
      <c r="N241" s="38"/>
      <c r="O241" s="38"/>
      <c r="P241" s="38"/>
      <c r="Q241" s="38"/>
      <c r="R241" s="38"/>
      <c r="S241" s="38"/>
      <c r="T241" s="38"/>
      <c r="U241" s="38"/>
      <c r="V241" s="38"/>
      <c r="W241" s="38"/>
      <c r="X241" s="38"/>
      <c r="Y241" s="38"/>
      <c r="Z241" s="38"/>
      <c r="AA241" s="38"/>
      <c r="AB241" s="38"/>
    </row>
    <row customHeight="1" ht="15.75" r="242">
      <c r="A242" s="38"/>
      <c r="B242" s="38"/>
      <c r="C242" s="38"/>
      <c r="D242" s="38"/>
      <c r="E242" s="38"/>
      <c r="F242" s="38"/>
      <c r="G242" s="38"/>
      <c r="H242" s="38"/>
      <c r="I242" s="38"/>
      <c r="J242" s="38"/>
      <c r="K242" s="38"/>
      <c r="L242" s="38"/>
      <c r="M242" s="38"/>
      <c r="N242" s="38"/>
      <c r="O242" s="38"/>
      <c r="P242" s="38"/>
      <c r="Q242" s="38"/>
      <c r="R242" s="38"/>
      <c r="S242" s="38"/>
      <c r="T242" s="38"/>
      <c r="U242" s="38"/>
      <c r="V242" s="38"/>
      <c r="W242" s="38"/>
      <c r="X242" s="38"/>
      <c r="Y242" s="38"/>
      <c r="Z242" s="38"/>
      <c r="AA242" s="38"/>
      <c r="AB242" s="38"/>
    </row>
    <row customHeight="1" ht="15.75" r="243">
      <c r="A243" s="38"/>
      <c r="B243" s="38"/>
      <c r="C243" s="38"/>
      <c r="D243" s="38"/>
      <c r="E243" s="38"/>
      <c r="F243" s="38"/>
      <c r="G243" s="38"/>
      <c r="H243" s="38"/>
      <c r="I243" s="38"/>
      <c r="J243" s="38"/>
      <c r="K243" s="38"/>
      <c r="L243" s="38"/>
      <c r="M243" s="38"/>
      <c r="N243" s="38"/>
      <c r="O243" s="38"/>
      <c r="P243" s="38"/>
      <c r="Q243" s="38"/>
      <c r="R243" s="38"/>
      <c r="S243" s="38"/>
      <c r="T243" s="38"/>
      <c r="U243" s="38"/>
      <c r="V243" s="38"/>
      <c r="W243" s="38"/>
      <c r="X243" s="38"/>
      <c r="Y243" s="38"/>
      <c r="Z243" s="38"/>
      <c r="AA243" s="38"/>
      <c r="AB243" s="38"/>
    </row>
    <row customHeight="1" ht="15.75" r="244">
      <c r="A244" s="38"/>
      <c r="B244" s="38"/>
      <c r="C244" s="38"/>
      <c r="D244" s="38"/>
      <c r="E244" s="38"/>
      <c r="F244" s="38"/>
      <c r="G244" s="38"/>
      <c r="H244" s="38"/>
      <c r="I244" s="38"/>
      <c r="J244" s="38"/>
      <c r="K244" s="38"/>
      <c r="L244" s="38"/>
      <c r="M244" s="38"/>
      <c r="N244" s="38"/>
      <c r="O244" s="38"/>
      <c r="P244" s="38"/>
      <c r="Q244" s="38"/>
      <c r="R244" s="38"/>
      <c r="S244" s="38"/>
      <c r="T244" s="38"/>
      <c r="U244" s="38"/>
      <c r="V244" s="38"/>
      <c r="W244" s="38"/>
      <c r="X244" s="38"/>
      <c r="Y244" s="38"/>
      <c r="Z244" s="38"/>
      <c r="AA244" s="38"/>
      <c r="AB244" s="38"/>
    </row>
    <row customHeight="1" ht="15.75" r="245">
      <c r="A245" s="38"/>
      <c r="B245" s="38"/>
      <c r="C245" s="38"/>
      <c r="D245" s="38"/>
      <c r="E245" s="38"/>
      <c r="F245" s="38"/>
      <c r="G245" s="38"/>
      <c r="H245" s="38"/>
      <c r="I245" s="38"/>
      <c r="J245" s="38"/>
      <c r="K245" s="38"/>
      <c r="L245" s="38"/>
      <c r="M245" s="38"/>
      <c r="N245" s="38"/>
      <c r="O245" s="38"/>
      <c r="P245" s="38"/>
      <c r="Q245" s="38"/>
      <c r="R245" s="38"/>
      <c r="S245" s="38"/>
      <c r="T245" s="38"/>
      <c r="U245" s="38"/>
      <c r="V245" s="38"/>
      <c r="W245" s="38"/>
      <c r="X245" s="38"/>
      <c r="Y245" s="38"/>
      <c r="Z245" s="38"/>
      <c r="AA245" s="38"/>
      <c r="AB245" s="38"/>
    </row>
    <row customHeight="1" ht="15.75" r="246">
      <c r="A246" s="38"/>
      <c r="B246" s="38"/>
      <c r="C246" s="38"/>
      <c r="D246" s="38"/>
      <c r="E246" s="38"/>
      <c r="F246" s="38"/>
      <c r="G246" s="38"/>
      <c r="H246" s="38"/>
      <c r="I246" s="38"/>
      <c r="J246" s="38"/>
      <c r="K246" s="38"/>
      <c r="L246" s="38"/>
      <c r="M246" s="38"/>
      <c r="N246" s="38"/>
      <c r="O246" s="38"/>
      <c r="P246" s="38"/>
      <c r="Q246" s="38"/>
      <c r="R246" s="38"/>
      <c r="S246" s="38"/>
      <c r="T246" s="38"/>
      <c r="U246" s="38"/>
      <c r="V246" s="38"/>
      <c r="W246" s="38"/>
      <c r="X246" s="38"/>
      <c r="Y246" s="38"/>
      <c r="Z246" s="38"/>
      <c r="AA246" s="38"/>
      <c r="AB246" s="38"/>
    </row>
    <row customHeight="1" ht="15.75" r="247">
      <c r="A247" s="38"/>
      <c r="B247" s="38"/>
      <c r="C247" s="38"/>
      <c r="D247" s="38"/>
      <c r="E247" s="38"/>
      <c r="F247" s="38"/>
      <c r="G247" s="38"/>
      <c r="H247" s="38"/>
      <c r="I247" s="38"/>
      <c r="J247" s="38"/>
      <c r="K247" s="38"/>
      <c r="L247" s="38"/>
      <c r="M247" s="38"/>
      <c r="N247" s="38"/>
      <c r="O247" s="38"/>
      <c r="P247" s="38"/>
      <c r="Q247" s="38"/>
      <c r="R247" s="38"/>
      <c r="S247" s="38"/>
      <c r="T247" s="38"/>
      <c r="U247" s="38"/>
      <c r="V247" s="38"/>
      <c r="W247" s="38"/>
      <c r="X247" s="38"/>
      <c r="Y247" s="38"/>
      <c r="Z247" s="38"/>
      <c r="AA247" s="38"/>
      <c r="AB247" s="38"/>
    </row>
    <row customHeight="1" ht="15.75" r="248">
      <c r="A248" s="38"/>
      <c r="B248" s="38"/>
      <c r="C248" s="38"/>
      <c r="D248" s="38"/>
      <c r="E248" s="38"/>
      <c r="F248" s="38"/>
      <c r="G248" s="38"/>
      <c r="H248" s="38"/>
      <c r="I248" s="38"/>
      <c r="J248" s="38"/>
      <c r="K248" s="38"/>
      <c r="L248" s="38"/>
      <c r="M248" s="38"/>
      <c r="N248" s="38"/>
      <c r="O248" s="38"/>
      <c r="P248" s="38"/>
      <c r="Q248" s="38"/>
      <c r="R248" s="38"/>
      <c r="S248" s="38"/>
      <c r="T248" s="38"/>
      <c r="U248" s="38"/>
      <c r="V248" s="38"/>
      <c r="W248" s="38"/>
      <c r="X248" s="38"/>
      <c r="Y248" s="38"/>
      <c r="Z248" s="38"/>
      <c r="AA248" s="38"/>
      <c r="AB248" s="38"/>
    </row>
    <row customHeight="1" ht="15.75" r="249">
      <c r="A249" s="38"/>
      <c r="B249" s="38"/>
      <c r="C249" s="38"/>
      <c r="D249" s="38"/>
      <c r="E249" s="38"/>
      <c r="F249" s="38"/>
      <c r="G249" s="38"/>
      <c r="H249" s="38"/>
      <c r="I249" s="38"/>
      <c r="J249" s="38"/>
      <c r="K249" s="38"/>
      <c r="L249" s="38"/>
      <c r="M249" s="38"/>
      <c r="N249" s="38"/>
      <c r="O249" s="38"/>
      <c r="P249" s="38"/>
      <c r="Q249" s="38"/>
      <c r="R249" s="38"/>
      <c r="S249" s="38"/>
      <c r="T249" s="38"/>
      <c r="U249" s="38"/>
      <c r="V249" s="38"/>
      <c r="W249" s="38"/>
      <c r="X249" s="38"/>
      <c r="Y249" s="38"/>
      <c r="Z249" s="38"/>
      <c r="AA249" s="38"/>
      <c r="AB249" s="38"/>
    </row>
  </sheetData>
  <mergeCells count="48">
    <mergeCell ref="L44:T46"/>
    <mergeCell ref="A49:B49"/>
    <mergeCell ref="B45:H46"/>
    <mergeCell ref="K47:L47"/>
    <mergeCell ref="C1:I3"/>
    <mergeCell ref="M1:S3"/>
    <mergeCell ref="I6:J11"/>
    <mergeCell ref="N6:O7"/>
    <mergeCell ref="P9:T14"/>
    <mergeCell ref="N10:O10"/>
    <mergeCell ref="N11:O14"/>
    <mergeCell ref="M6:M7"/>
    <mergeCell ref="L11:L14"/>
    <mergeCell ref="M11:M14"/>
    <mergeCell ref="I13:J29"/>
    <mergeCell ref="L16:O27"/>
    <mergeCell ref="M29:O42"/>
    <mergeCell ref="I31:J46"/>
    <mergeCell ref="B23:E35"/>
    <mergeCell ref="B36:E36"/>
    <mergeCell ref="P16:T27"/>
    <mergeCell ref="C8:H11"/>
    <mergeCell ref="C12:H15"/>
    <mergeCell ref="C16:H20"/>
    <mergeCell ref="B21:F21"/>
    <mergeCell ref="C22:H22"/>
    <mergeCell ref="F23:H23"/>
    <mergeCell ref="F24:H35"/>
    <mergeCell ref="C47:J47"/>
    <mergeCell ref="C48:J48"/>
    <mergeCell ref="C49:J49"/>
    <mergeCell ref="M47:T47"/>
    <mergeCell ref="M48:T48"/>
    <mergeCell ref="M49:T49"/>
    <mergeCell ref="P29:T29"/>
    <mergeCell ref="P30:T30"/>
    <mergeCell ref="P31:T31"/>
    <mergeCell ref="P32:T32"/>
    <mergeCell ref="P33:T33"/>
    <mergeCell ref="P34:T34"/>
    <mergeCell ref="P35:T35"/>
    <mergeCell ref="P36:T36"/>
    <mergeCell ref="P37:T37"/>
    <mergeCell ref="P38:T38"/>
    <mergeCell ref="P39:T39"/>
    <mergeCell ref="P40:T40"/>
    <mergeCell ref="P41:T41"/>
    <mergeCell ref="P42:T42"/>
  </mergeCells>
  <conditionalFormatting sqref="Q6">
    <cfRule type="containsBlanks" dxfId="4" priority="1">
      <formula>LEN(TRIM(Q6))=0</formula>
    </cfRule>
  </conditionalFormatting>
  <conditionalFormatting sqref="R6">
    <cfRule type="containsBlanks" dxfId="5" priority="2">
      <formula>LEN(TRIM(R6))=0</formula>
    </cfRule>
  </conditionalFormatting>
  <conditionalFormatting sqref="S6">
    <cfRule type="containsBlanks" dxfId="6" priority="3">
      <formula>LEN(TRIM(S6))=0</formula>
    </cfRule>
  </conditionalFormatting>
  <conditionalFormatting sqref="T6">
    <cfRule type="containsBlanks" dxfId="7" priority="4">
      <formula>LEN(TRIM(T6))=0</formula>
    </cfRule>
  </conditionalFormatting>
  <conditionalFormatting sqref="P6">
    <cfRule type="containsBlanks" dxfId="8" priority="5">
      <formula>LEN(TRIM(P6))=0</formula>
    </cfRule>
  </conditionalFormatting>
  <conditionalFormatting sqref="C38:H40 C42:H44">
    <cfRule type="notContainsBlanks" dxfId="9" priority="6">
      <formula>LEN(TRIM(C38))&gt;0</formula>
    </cfRule>
  </conditionalFormatting>
  <conditionalFormatting sqref="P7">
    <cfRule type="expression" dxfId="10" priority="7">
      <formula>ISBLANK(P6)</formula>
    </cfRule>
  </conditionalFormatting>
  <conditionalFormatting sqref="Q7">
    <cfRule type="expression" dxfId="11" priority="8">
      <formula>ISBLANK(Q6)</formula>
    </cfRule>
  </conditionalFormatting>
  <conditionalFormatting sqref="R7">
    <cfRule type="expression" dxfId="11" priority="9">
      <formula>ISBLANK(R6)</formula>
    </cfRule>
  </conditionalFormatting>
  <conditionalFormatting sqref="S7">
    <cfRule type="expression" dxfId="11" priority="10">
      <formula>ISBLANK(S6)</formula>
    </cfRule>
  </conditionalFormatting>
  <conditionalFormatting sqref="T7">
    <cfRule type="expression" dxfId="11" priority="11">
      <formula>ISBLANK(T6)</formula>
    </cfRule>
  </conditionalFormatting>
  <hyperlinks>
    <hyperlink ref="S29" r:id="rId1h"/>
    <hyperlink ref="G47" r:id="rId2h"/>
    <hyperlink ref="G48" r:id="rId3h"/>
  </hyperlinks>
  <printOptions/>
  <pageMargins bottom="0.07874015748031496" footer="0.0" header="0.0" left="0.07874015748031496" right="0.07874015748031496" top="0.07874015748031496"/>
  <pageSetup paperSize="9" orientation="portrait"/>
  <drawing r:id="rId4"/>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sheetPr>
    <pageSetUpPr/>
  </sheetPr>
  <sheetViews>
    <sheetView showGridLines="0" workbookViewId="0"/>
  </sheetViews>
  <sheetFormatPr customHeight="1" defaultColWidth="14.43" defaultRowHeight="15.0"/>
  <cols>
    <col customWidth="1" min="1" max="1" width="2.71"/>
    <col customWidth="1" min="2" max="2" width="13.29"/>
    <col customWidth="1" min="3" max="8" width="9.71"/>
    <col customWidth="1" min="9" max="9" width="12.71"/>
    <col customWidth="1" min="10" max="10" width="13.0"/>
    <col customWidth="1" min="11" max="11" width="2.71"/>
    <col customWidth="1" min="12" max="13" width="20.71"/>
    <col customWidth="1" min="14" max="15" width="10.71"/>
    <col customWidth="1" min="16" max="20" width="7.0"/>
    <col customWidth="1" min="21" max="28" width="10.71"/>
  </cols>
  <sheetData>
    <row customHeight="1" ht="15.0" r="1">
      <c r="A1" s="33"/>
      <c r="B1" s="33"/>
      <c r="C1" s="34" t="s">
        <v>198</v>
      </c>
      <c r="D1" s="35"/>
      <c r="E1" s="35"/>
      <c r="F1" s="35"/>
      <c r="G1" s="35"/>
      <c r="H1" s="35"/>
      <c r="I1" s="36"/>
      <c r="J1" s="33"/>
      <c r="K1" s="33"/>
      <c r="L1" s="33"/>
      <c r="M1" s="37" t="str">
        <f>C1</f>
        <v>Réseau Bécasse</v>
      </c>
      <c r="N1" s="35"/>
      <c r="O1" s="35"/>
      <c r="P1" s="35"/>
      <c r="Q1" s="35"/>
      <c r="R1" s="35"/>
      <c r="S1" s="36"/>
      <c r="T1" s="33"/>
      <c r="U1" s="38"/>
      <c r="V1" s="38"/>
      <c r="W1" s="38"/>
      <c r="X1" s="38"/>
      <c r="Y1" s="38"/>
      <c r="Z1" s="38"/>
      <c r="AA1" s="38"/>
      <c r="AB1" s="38"/>
    </row>
    <row customHeight="1" ht="15.0" r="2">
      <c r="A2" s="33"/>
      <c r="B2" s="33"/>
      <c r="C2" s="39"/>
      <c r="I2" s="40"/>
      <c r="J2" s="33"/>
      <c r="K2" s="33"/>
      <c r="L2" s="33"/>
      <c r="M2" s="39"/>
      <c r="S2" s="40"/>
      <c r="T2" s="33"/>
      <c r="U2" s="38"/>
      <c r="V2" s="38"/>
      <c r="W2" s="38"/>
      <c r="X2" s="38"/>
      <c r="Y2" s="38"/>
      <c r="Z2" s="38"/>
      <c r="AA2" s="38"/>
      <c r="AB2" s="38"/>
    </row>
    <row customHeight="1" ht="15.0" r="3">
      <c r="A3" s="33"/>
      <c r="B3" s="33"/>
      <c r="C3" s="41"/>
      <c r="D3" s="42"/>
      <c r="E3" s="42"/>
      <c r="F3" s="42"/>
      <c r="G3" s="42"/>
      <c r="H3" s="42"/>
      <c r="I3" s="43"/>
      <c r="J3" s="33"/>
      <c r="K3" s="33"/>
      <c r="L3" s="33"/>
      <c r="M3" s="41"/>
      <c r="N3" s="42"/>
      <c r="O3" s="42"/>
      <c r="P3" s="42"/>
      <c r="Q3" s="42"/>
      <c r="R3" s="42"/>
      <c r="S3" s="43"/>
      <c r="T3" s="33"/>
      <c r="U3" s="38"/>
      <c r="V3" s="38"/>
      <c r="W3" s="38"/>
      <c r="X3" s="38"/>
      <c r="Y3" s="38"/>
      <c r="Z3" s="38"/>
      <c r="AA3" s="38"/>
      <c r="AB3" s="38"/>
    </row>
    <row r="4">
      <c r="A4" s="33"/>
      <c r="B4" s="33"/>
      <c r="C4" s="33"/>
      <c r="D4" s="33"/>
      <c r="E4" s="33"/>
      <c r="F4" s="33"/>
      <c r="G4" s="33"/>
      <c r="H4" s="33"/>
      <c r="I4" s="33"/>
      <c r="J4" s="33"/>
      <c r="K4" s="33"/>
      <c r="L4" s="33"/>
      <c r="M4" s="33"/>
      <c r="N4" s="33"/>
      <c r="O4" s="33"/>
      <c r="P4" s="33"/>
      <c r="Q4" s="33"/>
      <c r="R4" s="33"/>
      <c r="S4" s="33"/>
      <c r="T4" s="33"/>
      <c r="U4" s="38"/>
      <c r="V4" s="38"/>
      <c r="W4" s="38"/>
      <c r="X4" s="38"/>
      <c r="Y4" s="38"/>
      <c r="Z4" s="38"/>
      <c r="AA4" s="38"/>
      <c r="AB4" s="38"/>
    </row>
    <row r="5">
      <c r="A5" s="44" t="s">
        <v>48</v>
      </c>
      <c r="B5" s="45"/>
      <c r="C5" s="45"/>
      <c r="D5" s="45"/>
      <c r="E5" s="45"/>
      <c r="F5" s="45"/>
      <c r="G5" s="45"/>
      <c r="H5" s="45"/>
      <c r="I5" s="45"/>
      <c r="J5" s="45"/>
      <c r="K5" s="44" t="s">
        <v>49</v>
      </c>
      <c r="L5" s="45"/>
      <c r="M5" s="45"/>
      <c r="N5" s="45"/>
      <c r="O5" s="45"/>
      <c r="P5" s="46" t="s">
        <v>50</v>
      </c>
      <c r="Q5" s="45"/>
      <c r="R5" s="45"/>
      <c r="S5" s="45"/>
      <c r="T5" s="47"/>
      <c r="U5" s="38"/>
      <c r="V5" s="38"/>
      <c r="W5" s="38"/>
      <c r="X5" s="38"/>
      <c r="Y5" s="38"/>
      <c r="Z5" s="38"/>
      <c r="AA5" s="38"/>
      <c r="AB5" s="38"/>
    </row>
    <row r="6">
      <c r="A6" s="44"/>
      <c r="B6" s="45"/>
      <c r="C6" s="45"/>
      <c r="D6" s="45"/>
      <c r="E6" s="45"/>
      <c r="F6" s="45"/>
      <c r="G6" s="45"/>
      <c r="H6" s="45"/>
      <c r="I6" s="48"/>
      <c r="J6" s="36"/>
      <c r="K6" s="44"/>
      <c r="L6" s="38"/>
      <c r="M6" s="128" t="s">
        <v>199</v>
      </c>
      <c r="N6" s="143" t="s">
        <v>200</v>
      </c>
      <c r="O6" s="36"/>
      <c r="P6" s="51"/>
      <c r="Q6" s="52"/>
      <c r="R6" s="53"/>
      <c r="S6" s="54" t="s">
        <v>85</v>
      </c>
      <c r="T6" s="55"/>
      <c r="U6" s="38"/>
      <c r="V6" s="38"/>
      <c r="W6" s="38"/>
      <c r="X6" s="38"/>
      <c r="Y6" s="38"/>
      <c r="Z6" s="38"/>
      <c r="AA6" s="38"/>
      <c r="AB6" s="38"/>
    </row>
    <row r="7">
      <c r="A7" s="45"/>
      <c r="B7" s="45"/>
      <c r="C7" s="45"/>
      <c r="D7" s="45"/>
      <c r="E7" s="45"/>
      <c r="F7" s="45"/>
      <c r="G7" s="45"/>
      <c r="H7" s="56"/>
      <c r="I7" s="39"/>
      <c r="J7" s="40"/>
      <c r="K7" s="45"/>
      <c r="L7" s="45"/>
      <c r="M7" s="57"/>
      <c r="N7" s="41"/>
      <c r="O7" s="43"/>
      <c r="P7" s="58" t="s">
        <v>53</v>
      </c>
      <c r="Q7" s="59" t="s">
        <v>54</v>
      </c>
      <c r="R7" s="59" t="s">
        <v>55</v>
      </c>
      <c r="S7" s="59" t="s">
        <v>56</v>
      </c>
      <c r="T7" s="60" t="s">
        <v>57</v>
      </c>
      <c r="U7" s="38"/>
      <c r="V7" s="38"/>
      <c r="W7" s="38"/>
      <c r="X7" s="38"/>
      <c r="Y7" s="38"/>
      <c r="Z7" s="38"/>
      <c r="AA7" s="38"/>
      <c r="AB7" s="38"/>
    </row>
    <row r="8">
      <c r="A8" s="45"/>
      <c r="B8" s="61" t="s">
        <v>58</v>
      </c>
      <c r="C8" s="62" t="s">
        <v>201</v>
      </c>
      <c r="D8" s="63"/>
      <c r="E8" s="63"/>
      <c r="F8" s="63"/>
      <c r="G8" s="63"/>
      <c r="H8" s="64"/>
      <c r="I8" s="39"/>
      <c r="J8" s="40"/>
      <c r="K8" s="45"/>
      <c r="L8" s="56"/>
      <c r="M8" s="56"/>
      <c r="N8" s="56"/>
      <c r="O8" s="56"/>
      <c r="P8" s="65"/>
      <c r="Q8" s="45"/>
      <c r="R8" s="45"/>
      <c r="S8" s="45"/>
      <c r="T8" s="47"/>
      <c r="U8" s="38"/>
      <c r="V8" s="38"/>
      <c r="W8" s="38"/>
      <c r="X8" s="38"/>
      <c r="Y8" s="38"/>
      <c r="Z8" s="38"/>
      <c r="AA8" s="38"/>
      <c r="AB8" s="38"/>
    </row>
    <row r="9">
      <c r="A9" s="45"/>
      <c r="B9" s="66"/>
      <c r="C9" s="39"/>
      <c r="H9" s="67"/>
      <c r="I9" s="39"/>
      <c r="J9" s="40"/>
      <c r="K9" s="68"/>
      <c r="L9" s="69" t="s">
        <v>59</v>
      </c>
      <c r="M9" s="45"/>
      <c r="N9" s="45"/>
      <c r="O9" s="45"/>
      <c r="P9" s="131" t="s">
        <v>202</v>
      </c>
      <c r="T9" s="67"/>
      <c r="U9" s="38"/>
      <c r="V9" s="38"/>
      <c r="W9" s="38"/>
      <c r="X9" s="38"/>
      <c r="Y9" s="38"/>
      <c r="Z9" s="38"/>
      <c r="AA9" s="38"/>
      <c r="AB9" s="38"/>
    </row>
    <row r="10">
      <c r="A10" s="45"/>
      <c r="B10" s="66"/>
      <c r="C10" s="39"/>
      <c r="H10" s="67"/>
      <c r="I10" s="39"/>
      <c r="J10" s="40"/>
      <c r="K10" s="68"/>
      <c r="L10" s="71" t="s">
        <v>61</v>
      </c>
      <c r="M10" s="71" t="s">
        <v>62</v>
      </c>
      <c r="N10" s="72" t="s">
        <v>63</v>
      </c>
      <c r="O10" s="18"/>
      <c r="P10" s="73"/>
      <c r="T10" s="67"/>
      <c r="U10" s="38"/>
      <c r="V10" s="38"/>
      <c r="W10" s="38"/>
      <c r="X10" s="38"/>
      <c r="Y10" s="38"/>
      <c r="Z10" s="38"/>
      <c r="AA10" s="38"/>
      <c r="AB10" s="38"/>
    </row>
    <row customHeight="1" ht="30.0" r="11">
      <c r="A11" s="45"/>
      <c r="B11" s="74"/>
      <c r="C11" s="75"/>
      <c r="D11" s="76"/>
      <c r="E11" s="76"/>
      <c r="F11" s="76"/>
      <c r="G11" s="76"/>
      <c r="H11" s="77"/>
      <c r="I11" s="41"/>
      <c r="J11" s="43"/>
      <c r="K11" s="68"/>
      <c r="L11" s="78" t="s">
        <v>203</v>
      </c>
      <c r="M11" s="78" t="s">
        <v>204</v>
      </c>
      <c r="N11" s="79" t="s">
        <v>205</v>
      </c>
      <c r="O11" s="36"/>
      <c r="P11" s="73"/>
      <c r="T11" s="67"/>
      <c r="U11" s="38"/>
      <c r="V11" s="38"/>
      <c r="W11" s="38"/>
      <c r="X11" s="38"/>
      <c r="Y11" s="38"/>
      <c r="Z11" s="38"/>
      <c r="AA11" s="38"/>
      <c r="AB11" s="38"/>
    </row>
    <row r="12">
      <c r="A12" s="45"/>
      <c r="B12" s="80" t="s">
        <v>64</v>
      </c>
      <c r="C12" s="81" t="s">
        <v>206</v>
      </c>
      <c r="D12" s="63"/>
      <c r="E12" s="63"/>
      <c r="F12" s="63"/>
      <c r="G12" s="63"/>
      <c r="H12" s="64"/>
      <c r="I12" s="82" t="s">
        <v>65</v>
      </c>
      <c r="J12" s="83"/>
      <c r="K12" s="68"/>
      <c r="L12" s="84"/>
      <c r="M12" s="84"/>
      <c r="N12" s="73"/>
      <c r="O12" s="40"/>
      <c r="P12" s="73"/>
      <c r="T12" s="67"/>
      <c r="U12" s="38"/>
      <c r="V12" s="38"/>
      <c r="W12" s="38"/>
      <c r="X12" s="38"/>
      <c r="Y12" s="38"/>
      <c r="Z12" s="38"/>
      <c r="AA12" s="38"/>
      <c r="AB12" s="38"/>
    </row>
    <row r="13">
      <c r="A13" s="45"/>
      <c r="B13" s="85"/>
      <c r="C13" s="39"/>
      <c r="H13" s="67"/>
      <c r="I13" s="141" t="s">
        <v>207</v>
      </c>
      <c r="J13" s="87"/>
      <c r="K13" s="68"/>
      <c r="L13" s="84"/>
      <c r="M13" s="84"/>
      <c r="N13" s="73"/>
      <c r="O13" s="40"/>
      <c r="P13" s="73"/>
      <c r="T13" s="67"/>
      <c r="U13" s="38"/>
      <c r="V13" s="38"/>
      <c r="W13" s="38"/>
      <c r="X13" s="38"/>
      <c r="Y13" s="38"/>
      <c r="Z13" s="38"/>
      <c r="AA13" s="38"/>
      <c r="AB13" s="38"/>
    </row>
    <row customHeight="1" ht="30.0" r="14">
      <c r="A14" s="45"/>
      <c r="B14" s="85"/>
      <c r="C14" s="39"/>
      <c r="H14" s="67"/>
      <c r="I14" s="73"/>
      <c r="J14" s="67"/>
      <c r="K14" s="68"/>
      <c r="L14" s="88"/>
      <c r="M14" s="88"/>
      <c r="N14" s="89"/>
      <c r="O14" s="90"/>
      <c r="P14" s="89"/>
      <c r="Q14" s="76"/>
      <c r="R14" s="76"/>
      <c r="S14" s="76"/>
      <c r="T14" s="77"/>
      <c r="U14" s="38"/>
      <c r="V14" s="38"/>
      <c r="W14" s="38"/>
      <c r="X14" s="38"/>
      <c r="Y14" s="38"/>
      <c r="Z14" s="38"/>
      <c r="AA14" s="38"/>
      <c r="AB14" s="38"/>
    </row>
    <row r="15">
      <c r="A15" s="45"/>
      <c r="B15" s="91"/>
      <c r="C15" s="75"/>
      <c r="D15" s="76"/>
      <c r="E15" s="76"/>
      <c r="F15" s="76"/>
      <c r="G15" s="76"/>
      <c r="H15" s="77"/>
      <c r="I15" s="73"/>
      <c r="J15" s="67"/>
      <c r="K15" s="45"/>
      <c r="L15" s="92" t="s">
        <v>67</v>
      </c>
      <c r="M15" s="93"/>
      <c r="N15" s="93"/>
      <c r="O15" s="94"/>
      <c r="P15" s="92" t="s">
        <v>68</v>
      </c>
      <c r="Q15" s="93"/>
      <c r="R15" s="93"/>
      <c r="S15" s="93"/>
      <c r="T15" s="94"/>
      <c r="U15" s="38"/>
      <c r="V15" s="38"/>
      <c r="W15" s="38"/>
      <c r="X15" s="38"/>
      <c r="Y15" s="38"/>
      <c r="Z15" s="38"/>
      <c r="AA15" s="38"/>
      <c r="AB15" s="38"/>
    </row>
    <row r="16">
      <c r="A16" s="45"/>
      <c r="B16" s="80" t="s">
        <v>69</v>
      </c>
      <c r="C16" s="81" t="s">
        <v>208</v>
      </c>
      <c r="D16" s="63"/>
      <c r="E16" s="63"/>
      <c r="F16" s="63"/>
      <c r="G16" s="63"/>
      <c r="H16" s="64"/>
      <c r="I16" s="73"/>
      <c r="J16" s="67"/>
      <c r="K16" s="45"/>
      <c r="L16" s="79" t="s">
        <v>209</v>
      </c>
      <c r="M16" s="35"/>
      <c r="N16" s="35"/>
      <c r="O16" s="87"/>
      <c r="P16" s="79" t="s">
        <v>210</v>
      </c>
      <c r="Q16" s="35"/>
      <c r="R16" s="35"/>
      <c r="S16" s="35"/>
      <c r="T16" s="87"/>
      <c r="U16" s="38"/>
      <c r="V16" s="38"/>
      <c r="W16" s="38"/>
      <c r="X16" s="38"/>
      <c r="Y16" s="38"/>
      <c r="Z16" s="38"/>
      <c r="AA16" s="38"/>
      <c r="AB16" s="38"/>
    </row>
    <row r="17">
      <c r="A17" s="45"/>
      <c r="B17" s="85"/>
      <c r="C17" s="39"/>
      <c r="H17" s="67"/>
      <c r="I17" s="73"/>
      <c r="J17" s="67"/>
      <c r="K17" s="45"/>
      <c r="L17" s="73"/>
      <c r="O17" s="67"/>
      <c r="P17" s="73"/>
      <c r="T17" s="67"/>
      <c r="U17" s="38"/>
      <c r="V17" s="38"/>
      <c r="W17" s="38"/>
      <c r="X17" s="38"/>
      <c r="Y17" s="38"/>
      <c r="Z17" s="38"/>
      <c r="AA17" s="38"/>
      <c r="AB17" s="38"/>
    </row>
    <row r="18">
      <c r="A18" s="45"/>
      <c r="B18" s="85"/>
      <c r="C18" s="39"/>
      <c r="H18" s="67"/>
      <c r="I18" s="73"/>
      <c r="J18" s="67"/>
      <c r="K18" s="45"/>
      <c r="L18" s="73"/>
      <c r="O18" s="67"/>
      <c r="P18" s="73"/>
      <c r="T18" s="67"/>
      <c r="U18" s="38"/>
      <c r="V18" s="38"/>
      <c r="W18" s="38"/>
      <c r="X18" s="38"/>
      <c r="Y18" s="38"/>
      <c r="Z18" s="38"/>
      <c r="AA18" s="38"/>
      <c r="AB18" s="38"/>
    </row>
    <row r="19">
      <c r="A19" s="45"/>
      <c r="B19" s="85"/>
      <c r="C19" s="39"/>
      <c r="H19" s="67"/>
      <c r="I19" s="73"/>
      <c r="J19" s="67"/>
      <c r="K19" s="45"/>
      <c r="L19" s="73"/>
      <c r="O19" s="67"/>
      <c r="P19" s="73"/>
      <c r="T19" s="67"/>
      <c r="U19" s="38"/>
      <c r="V19" s="38"/>
      <c r="W19" s="38"/>
      <c r="X19" s="38"/>
      <c r="Y19" s="38"/>
      <c r="Z19" s="38"/>
      <c r="AA19" s="38"/>
      <c r="AB19" s="38"/>
    </row>
    <row customHeight="1" ht="30.0" r="20">
      <c r="A20" s="45"/>
      <c r="B20" s="91"/>
      <c r="C20" s="75"/>
      <c r="D20" s="76"/>
      <c r="E20" s="76"/>
      <c r="F20" s="76"/>
      <c r="G20" s="76"/>
      <c r="H20" s="77"/>
      <c r="I20" s="73"/>
      <c r="J20" s="67"/>
      <c r="K20" s="45"/>
      <c r="L20" s="73"/>
      <c r="O20" s="67"/>
      <c r="P20" s="73"/>
      <c r="T20" s="67"/>
      <c r="U20" s="38"/>
      <c r="V20" s="38"/>
      <c r="W20" s="38"/>
      <c r="X20" s="38"/>
      <c r="Y20" s="38"/>
      <c r="Z20" s="38"/>
      <c r="AA20" s="38"/>
      <c r="AB20" s="38"/>
    </row>
    <row customHeight="1" ht="15.75" r="21">
      <c r="A21" s="45"/>
      <c r="B21" s="95" t="s">
        <v>70</v>
      </c>
      <c r="C21" s="96"/>
      <c r="D21" s="96"/>
      <c r="E21" s="96"/>
      <c r="F21" s="97"/>
      <c r="G21" s="98"/>
      <c r="H21" s="99"/>
      <c r="I21" s="73"/>
      <c r="J21" s="67"/>
      <c r="K21" s="45"/>
      <c r="L21" s="73"/>
      <c r="O21" s="67"/>
      <c r="P21" s="73"/>
      <c r="T21" s="67"/>
      <c r="U21" s="38"/>
      <c r="V21" s="38"/>
      <c r="W21" s="38"/>
      <c r="X21" s="38"/>
      <c r="Y21" s="38"/>
      <c r="Z21" s="38"/>
      <c r="AA21" s="38"/>
      <c r="AB21" s="38"/>
    </row>
    <row customHeight="1" ht="15.75" r="22">
      <c r="A22" s="45"/>
      <c r="B22" s="100" t="s">
        <v>71</v>
      </c>
      <c r="C22" s="101" t="s">
        <v>211</v>
      </c>
      <c r="D22" s="8"/>
      <c r="E22" s="8"/>
      <c r="F22" s="8"/>
      <c r="G22" s="8"/>
      <c r="H22" s="102"/>
      <c r="I22" s="73"/>
      <c r="J22" s="67"/>
      <c r="K22" s="45"/>
      <c r="L22" s="73"/>
      <c r="O22" s="67"/>
      <c r="P22" s="73"/>
      <c r="T22" s="67"/>
      <c r="U22" s="38"/>
      <c r="V22" s="38"/>
      <c r="W22" s="38"/>
      <c r="X22" s="38"/>
      <c r="Y22" s="38"/>
      <c r="Z22" s="38"/>
      <c r="AA22" s="38"/>
      <c r="AB22" s="38"/>
    </row>
    <row customHeight="1" ht="15.75" r="23">
      <c r="A23" s="45"/>
      <c r="B23" s="103"/>
      <c r="C23" s="35"/>
      <c r="D23" s="35"/>
      <c r="E23" s="36"/>
      <c r="F23" s="104" t="s">
        <v>73</v>
      </c>
      <c r="G23" s="8"/>
      <c r="H23" s="102"/>
      <c r="I23" s="73"/>
      <c r="J23" s="67"/>
      <c r="K23" s="45"/>
      <c r="L23" s="73"/>
      <c r="O23" s="67"/>
      <c r="P23" s="73"/>
      <c r="T23" s="67"/>
      <c r="U23" s="38"/>
      <c r="V23" s="38"/>
      <c r="W23" s="38"/>
      <c r="X23" s="38"/>
      <c r="Y23" s="38"/>
      <c r="Z23" s="38"/>
      <c r="AA23" s="38"/>
      <c r="AB23" s="38"/>
    </row>
    <row customHeight="1" ht="30.0" r="24">
      <c r="A24" s="45"/>
      <c r="B24" s="73"/>
      <c r="E24" s="40"/>
      <c r="F24" s="144" t="s">
        <v>212</v>
      </c>
      <c r="G24" s="35"/>
      <c r="H24" s="87"/>
      <c r="I24" s="73"/>
      <c r="J24" s="67"/>
      <c r="K24" s="45"/>
      <c r="L24" s="73"/>
      <c r="O24" s="67"/>
      <c r="P24" s="73"/>
      <c r="T24" s="67"/>
      <c r="U24" s="38"/>
      <c r="V24" s="38"/>
      <c r="W24" s="38"/>
      <c r="X24" s="38"/>
      <c r="Y24" s="38"/>
      <c r="Z24" s="38"/>
      <c r="AA24" s="38"/>
      <c r="AB24" s="38"/>
    </row>
    <row customHeight="1" ht="15.75" r="25">
      <c r="A25" s="45"/>
      <c r="B25" s="73"/>
      <c r="E25" s="40"/>
      <c r="F25" s="39"/>
      <c r="H25" s="67"/>
      <c r="I25" s="73"/>
      <c r="J25" s="67"/>
      <c r="K25" s="45"/>
      <c r="L25" s="73"/>
      <c r="O25" s="67"/>
      <c r="P25" s="73"/>
      <c r="T25" s="67"/>
      <c r="U25" s="38"/>
      <c r="V25" s="38"/>
      <c r="W25" s="38"/>
      <c r="X25" s="38"/>
      <c r="Y25" s="38"/>
      <c r="Z25" s="38"/>
      <c r="AA25" s="38"/>
      <c r="AB25" s="38"/>
    </row>
    <row customHeight="1" ht="15.75" r="26">
      <c r="A26" s="45"/>
      <c r="B26" s="73"/>
      <c r="E26" s="40"/>
      <c r="F26" s="39"/>
      <c r="H26" s="67"/>
      <c r="I26" s="73"/>
      <c r="J26" s="67"/>
      <c r="K26" s="45"/>
      <c r="L26" s="73"/>
      <c r="O26" s="67"/>
      <c r="P26" s="73"/>
      <c r="T26" s="67"/>
      <c r="U26" s="38"/>
      <c r="V26" s="38"/>
      <c r="W26" s="38"/>
      <c r="X26" s="38"/>
      <c r="Y26" s="38"/>
      <c r="Z26" s="38"/>
      <c r="AA26" s="38"/>
      <c r="AB26" s="38"/>
    </row>
    <row customHeight="1" ht="15.75" r="27">
      <c r="A27" s="45"/>
      <c r="B27" s="73"/>
      <c r="E27" s="40"/>
      <c r="F27" s="39"/>
      <c r="H27" s="67"/>
      <c r="I27" s="73"/>
      <c r="J27" s="67"/>
      <c r="K27" s="45"/>
      <c r="L27" s="89"/>
      <c r="M27" s="76"/>
      <c r="N27" s="76"/>
      <c r="O27" s="77"/>
      <c r="P27" s="89"/>
      <c r="Q27" s="76"/>
      <c r="R27" s="76"/>
      <c r="S27" s="76"/>
      <c r="T27" s="77"/>
      <c r="U27" s="38"/>
      <c r="V27" s="38"/>
      <c r="W27" s="38"/>
      <c r="X27" s="38"/>
      <c r="Y27" s="38"/>
      <c r="Z27" s="38"/>
      <c r="AA27" s="38"/>
      <c r="AB27" s="38"/>
    </row>
    <row customHeight="1" ht="15.75" r="28">
      <c r="A28" s="45"/>
      <c r="B28" s="73"/>
      <c r="E28" s="40"/>
      <c r="F28" s="39"/>
      <c r="H28" s="67"/>
      <c r="I28" s="73"/>
      <c r="J28" s="67"/>
      <c r="K28" s="45"/>
      <c r="L28" s="92" t="s">
        <v>74</v>
      </c>
      <c r="M28" s="93"/>
      <c r="N28" s="93"/>
      <c r="O28" s="94"/>
      <c r="P28" s="92" t="s">
        <v>75</v>
      </c>
      <c r="Q28" s="93"/>
      <c r="R28" s="93"/>
      <c r="S28" s="93"/>
      <c r="T28" s="94"/>
      <c r="U28" s="38"/>
      <c r="V28" s="38"/>
      <c r="W28" s="38"/>
      <c r="X28" s="38"/>
      <c r="Y28" s="38"/>
      <c r="Z28" s="38"/>
      <c r="AA28" s="38"/>
      <c r="AB28" s="38"/>
    </row>
    <row customHeight="1" ht="15.75" r="29">
      <c r="A29" s="45"/>
      <c r="B29" s="73"/>
      <c r="E29" s="40"/>
      <c r="F29" s="39"/>
      <c r="H29" s="67"/>
      <c r="I29" s="89"/>
      <c r="J29" s="77"/>
      <c r="K29" s="45"/>
      <c r="L29" s="65"/>
      <c r="M29" s="106" t="s">
        <v>213</v>
      </c>
      <c r="N29" s="35"/>
      <c r="O29" s="87"/>
      <c r="P29" s="171" t="str">
        <f>=HYPERLINK("https://professionnels.ofb.fr/fr/node/1273", "Lettres d'information")</f>
      </c>
      <c r="Q29" s="8"/>
      <c r="R29" s="18"/>
      <c r="S29" s="145" t="inlineStr">
        <is>
          <t/>
        </is>
      </c>
      <c r="T29" s="102"/>
      <c r="U29" s="38"/>
      <c r="V29" s="38"/>
      <c r="W29" s="38"/>
      <c r="X29" s="38"/>
      <c r="Y29" s="38"/>
      <c r="Z29" s="38"/>
      <c r="AA29" s="38"/>
      <c r="AB29" s="38"/>
    </row>
    <row customHeight="1" ht="15.0" r="30">
      <c r="A30" s="45"/>
      <c r="B30" s="73"/>
      <c r="E30" s="40"/>
      <c r="F30" s="39"/>
      <c r="H30" s="67"/>
      <c r="I30" s="109" t="s">
        <v>78</v>
      </c>
      <c r="J30" s="99"/>
      <c r="K30" s="45"/>
      <c r="L30" s="65"/>
      <c r="M30" s="39"/>
      <c r="O30" s="67"/>
      <c r="P30" s="107" t="inlineStr">
        <is>
          <t>Réunions annuelles du réseau</t>
        </is>
      </c>
      <c r="Q30" s="8"/>
      <c r="R30" s="18"/>
      <c r="S30" s="108"/>
      <c r="T30" s="102"/>
      <c r="U30" s="38"/>
      <c r="V30" s="38"/>
      <c r="W30" s="38"/>
      <c r="X30" s="38"/>
      <c r="Y30" s="38"/>
      <c r="Z30" s="38"/>
      <c r="AA30" s="38"/>
      <c r="AB30" s="38"/>
    </row>
    <row customHeight="1" ht="15.75" r="31">
      <c r="A31" s="45"/>
      <c r="B31" s="73"/>
      <c r="E31" s="40"/>
      <c r="F31" s="39"/>
      <c r="H31" s="67"/>
      <c r="I31" s="86" t="s">
        <v>217</v>
      </c>
      <c r="J31" s="87"/>
      <c r="K31" s="45"/>
      <c r="L31" s="65"/>
      <c r="M31" s="39"/>
      <c r="O31" s="67"/>
      <c r="P31" s="107" t="inlineStr">
        <is>
          <t>Cartes de répartition et estimations d'abondance</t>
        </is>
      </c>
      <c r="Q31" s="8"/>
      <c r="R31" s="18"/>
      <c r="S31" s="108"/>
      <c r="T31" s="102"/>
      <c r="U31" s="38"/>
      <c r="V31" s="38"/>
      <c r="W31" s="38"/>
      <c r="X31" s="38"/>
      <c r="Y31" s="38"/>
      <c r="Z31" s="38"/>
      <c r="AA31" s="38"/>
      <c r="AB31" s="38"/>
    </row>
    <row customHeight="1" ht="15.75" r="32">
      <c r="A32" s="45"/>
      <c r="B32" s="73"/>
      <c r="E32" s="40"/>
      <c r="F32" s="39"/>
      <c r="H32" s="67"/>
      <c r="I32" s="73"/>
      <c r="J32" s="67"/>
      <c r="K32" s="45"/>
      <c r="L32" s="65"/>
      <c r="M32" s="39"/>
      <c r="O32" s="67"/>
      <c r="P32" s="107" t="inlineStr">
        <is>
          <t>Articles techniques</t>
        </is>
      </c>
      <c r="Q32" s="8"/>
      <c r="R32" s="18"/>
      <c r="S32" s="108"/>
      <c r="T32" s="102"/>
      <c r="U32" s="38"/>
      <c r="V32" s="38"/>
      <c r="W32" s="38"/>
      <c r="X32" s="38"/>
      <c r="Y32" s="38"/>
      <c r="Z32" s="38"/>
      <c r="AA32" s="38"/>
      <c r="AB32" s="38"/>
    </row>
    <row customHeight="1" ht="15.75" r="33">
      <c r="A33" s="45"/>
      <c r="B33" s="73"/>
      <c r="E33" s="40"/>
      <c r="F33" s="39"/>
      <c r="H33" s="67"/>
      <c r="I33" s="73"/>
      <c r="J33" s="67"/>
      <c r="K33" s="45"/>
      <c r="L33" s="65"/>
      <c r="M33" s="39"/>
      <c r="O33" s="67"/>
      <c r="P33" s="107"/>
      <c r="Q33" s="8"/>
      <c r="R33" s="18"/>
      <c r="S33" s="108"/>
      <c r="T33" s="102"/>
      <c r="U33" s="38"/>
      <c r="V33" s="38"/>
      <c r="W33" s="38"/>
      <c r="X33" s="38"/>
      <c r="Y33" s="38"/>
      <c r="Z33" s="38"/>
      <c r="AA33" s="38"/>
      <c r="AB33" s="38"/>
    </row>
    <row customHeight="1" ht="15.75" r="34">
      <c r="A34" s="45"/>
      <c r="B34" s="73"/>
      <c r="E34" s="40"/>
      <c r="F34" s="39"/>
      <c r="H34" s="67"/>
      <c r="I34" s="73"/>
      <c r="J34" s="67"/>
      <c r="K34" s="45"/>
      <c r="L34" s="65"/>
      <c r="M34" s="39"/>
      <c r="O34" s="67"/>
      <c r="P34" s="107"/>
      <c r="Q34" s="8"/>
      <c r="R34" s="18"/>
      <c r="S34" s="108"/>
      <c r="T34" s="102"/>
      <c r="U34" s="38"/>
      <c r="V34" s="38"/>
      <c r="W34" s="38"/>
      <c r="X34" s="38"/>
      <c r="Y34" s="38"/>
      <c r="Z34" s="38"/>
      <c r="AA34" s="38"/>
      <c r="AB34" s="38"/>
    </row>
    <row customHeight="1" ht="15.75" r="35">
      <c r="A35" s="45"/>
      <c r="B35" s="89"/>
      <c r="C35" s="76"/>
      <c r="D35" s="76"/>
      <c r="E35" s="90"/>
      <c r="F35" s="75"/>
      <c r="G35" s="76"/>
      <c r="H35" s="77"/>
      <c r="I35" s="73"/>
      <c r="J35" s="67"/>
      <c r="K35" s="45"/>
      <c r="L35" s="65"/>
      <c r="M35" s="39"/>
      <c r="O35" s="67"/>
      <c r="P35" s="107"/>
      <c r="Q35" s="8"/>
      <c r="R35" s="18"/>
      <c r="S35" s="108"/>
      <c r="T35" s="102"/>
      <c r="U35" s="38"/>
      <c r="V35" s="38"/>
      <c r="W35" s="38"/>
      <c r="X35" s="38"/>
      <c r="Y35" s="38"/>
      <c r="Z35" s="38"/>
      <c r="AA35" s="38"/>
      <c r="AB35" s="38"/>
    </row>
    <row customHeight="1" ht="15.75" r="36">
      <c r="A36" s="45"/>
      <c r="B36" s="95" t="s">
        <v>79</v>
      </c>
      <c r="C36" s="96"/>
      <c r="D36" s="96"/>
      <c r="E36" s="97"/>
      <c r="F36" s="110"/>
      <c r="G36" s="110"/>
      <c r="H36" s="110"/>
      <c r="I36" s="73"/>
      <c r="J36" s="67"/>
      <c r="K36" s="45"/>
      <c r="L36" s="65"/>
      <c r="M36" s="39"/>
      <c r="O36" s="67"/>
      <c r="P36" s="107"/>
      <c r="Q36" s="8"/>
      <c r="R36" s="18"/>
      <c r="S36" s="108"/>
      <c r="T36" s="102"/>
      <c r="U36" s="38"/>
      <c r="V36" s="38"/>
      <c r="W36" s="38"/>
      <c r="X36" s="38"/>
      <c r="Y36" s="38"/>
      <c r="Z36" s="38"/>
      <c r="AA36" s="38"/>
      <c r="AB36" s="38"/>
    </row>
    <row customHeight="1" ht="15.75" r="37">
      <c r="A37" s="45"/>
      <c r="B37" s="85"/>
      <c r="C37" s="111" t="s">
        <v>80</v>
      </c>
      <c r="D37" s="111" t="s">
        <v>81</v>
      </c>
      <c r="E37" s="111" t="s">
        <v>82</v>
      </c>
      <c r="F37" s="111" t="s">
        <v>83</v>
      </c>
      <c r="G37" s="111" t="s">
        <v>82</v>
      </c>
      <c r="H37" s="111" t="s">
        <v>80</v>
      </c>
      <c r="I37" s="73"/>
      <c r="J37" s="67"/>
      <c r="K37" s="45"/>
      <c r="L37" s="65"/>
      <c r="M37" s="39"/>
      <c r="O37" s="67"/>
      <c r="P37" s="107"/>
      <c r="Q37" s="8"/>
      <c r="R37" s="18"/>
      <c r="S37" s="108"/>
      <c r="T37" s="102"/>
      <c r="U37" s="38"/>
      <c r="V37" s="38"/>
      <c r="W37" s="38"/>
      <c r="X37" s="38"/>
      <c r="Y37" s="38"/>
      <c r="Z37" s="38"/>
      <c r="AA37" s="38"/>
      <c r="AB37" s="38"/>
    </row>
    <row customHeight="1" ht="12.75" r="38">
      <c r="A38" s="45"/>
      <c r="B38" s="112" t="s">
        <v>220</v>
      </c>
      <c r="C38" s="113"/>
      <c r="D38" s="113"/>
      <c r="E38" s="113"/>
      <c r="F38" s="113"/>
      <c r="G38" s="113" t="s">
        <v>85</v>
      </c>
      <c r="H38" s="113" t="s">
        <v>85</v>
      </c>
      <c r="I38" s="73"/>
      <c r="J38" s="67"/>
      <c r="K38" s="45"/>
      <c r="L38" s="65"/>
      <c r="M38" s="39"/>
      <c r="O38" s="67"/>
      <c r="P38" s="107"/>
      <c r="Q38" s="8"/>
      <c r="R38" s="18"/>
      <c r="S38" s="108"/>
      <c r="T38" s="102"/>
      <c r="U38" s="38"/>
      <c r="V38" s="38"/>
      <c r="W38" s="38"/>
      <c r="X38" s="38"/>
      <c r="Y38" s="38"/>
      <c r="Z38" s="38"/>
      <c r="AA38" s="38"/>
      <c r="AB38" s="38"/>
    </row>
    <row customHeight="1" ht="12.75" r="39">
      <c r="A39" s="45"/>
      <c r="B39" s="112" t="s">
        <v>221</v>
      </c>
      <c r="C39" s="114" t="s">
        <v>85</v>
      </c>
      <c r="D39" s="114" t="s">
        <v>85</v>
      </c>
      <c r="E39" s="114" t="s">
        <v>85</v>
      </c>
      <c r="F39" s="114"/>
      <c r="G39" s="114"/>
      <c r="H39" s="114"/>
      <c r="I39" s="73"/>
      <c r="J39" s="67"/>
      <c r="K39" s="45"/>
      <c r="L39" s="65"/>
      <c r="M39" s="39"/>
      <c r="O39" s="67"/>
      <c r="P39" s="107"/>
      <c r="Q39" s="8"/>
      <c r="R39" s="18"/>
      <c r="S39" s="108"/>
      <c r="T39" s="102"/>
      <c r="U39" s="38"/>
      <c r="V39" s="38"/>
      <c r="W39" s="38"/>
      <c r="X39" s="38"/>
      <c r="Y39" s="38"/>
      <c r="Z39" s="38"/>
      <c r="AA39" s="38"/>
      <c r="AB39" s="38"/>
    </row>
    <row customHeight="1" ht="12.75" r="40">
      <c r="A40" s="45"/>
      <c r="B40" s="112"/>
      <c r="C40" s="114"/>
      <c r="D40" s="114"/>
      <c r="E40" s="114"/>
      <c r="F40" s="114"/>
      <c r="G40" s="114"/>
      <c r="H40" s="114"/>
      <c r="I40" s="73"/>
      <c r="J40" s="67"/>
      <c r="K40" s="45"/>
      <c r="L40" s="65"/>
      <c r="M40" s="39"/>
      <c r="O40" s="67"/>
      <c r="P40" s="107"/>
      <c r="Q40" s="8"/>
      <c r="R40" s="18"/>
      <c r="S40" s="108"/>
      <c r="T40" s="102"/>
      <c r="U40" s="38"/>
      <c r="V40" s="38"/>
      <c r="W40" s="38"/>
      <c r="X40" s="38"/>
      <c r="Y40" s="38"/>
      <c r="Z40" s="38"/>
      <c r="AA40" s="38"/>
      <c r="AB40" s="38"/>
    </row>
    <row customHeight="1" ht="15.75" r="41">
      <c r="A41" s="45"/>
      <c r="B41" s="85"/>
      <c r="C41" s="111" t="s">
        <v>80</v>
      </c>
      <c r="D41" s="111" t="s">
        <v>83</v>
      </c>
      <c r="E41" s="111" t="s">
        <v>88</v>
      </c>
      <c r="F41" s="111" t="s">
        <v>89</v>
      </c>
      <c r="G41" s="111" t="s">
        <v>90</v>
      </c>
      <c r="H41" s="111" t="s">
        <v>91</v>
      </c>
      <c r="I41" s="73"/>
      <c r="J41" s="67"/>
      <c r="K41" s="45"/>
      <c r="L41" s="65"/>
      <c r="M41" s="39"/>
      <c r="O41" s="67"/>
      <c r="P41" s="107"/>
      <c r="Q41" s="8"/>
      <c r="R41" s="18"/>
      <c r="S41" s="108"/>
      <c r="T41" s="102"/>
      <c r="U41" s="38"/>
      <c r="V41" s="38"/>
      <c r="W41" s="38"/>
      <c r="X41" s="38"/>
      <c r="Y41" s="38"/>
      <c r="Z41" s="38"/>
      <c r="AA41" s="38"/>
      <c r="AB41" s="38"/>
    </row>
    <row customHeight="1" ht="12.75" r="42">
      <c r="A42" s="45"/>
      <c r="B42" s="112" t="s">
        <v>220</v>
      </c>
      <c r="C42" s="113"/>
      <c r="D42" s="113"/>
      <c r="E42" s="113"/>
      <c r="F42" s="113"/>
      <c r="G42" s="113"/>
      <c r="H42" s="113"/>
      <c r="I42" s="73"/>
      <c r="J42" s="67"/>
      <c r="K42" s="45"/>
      <c r="L42" s="65"/>
      <c r="M42" s="41"/>
      <c r="N42" s="42"/>
      <c r="O42" s="115"/>
      <c r="P42" s="116"/>
      <c r="Q42" s="117"/>
      <c r="R42" s="118"/>
      <c r="S42" s="119"/>
      <c r="T42" s="120"/>
      <c r="U42" s="38"/>
      <c r="V42" s="38"/>
      <c r="W42" s="38"/>
      <c r="X42" s="38"/>
      <c r="Y42" s="38"/>
      <c r="Z42" s="38"/>
      <c r="AA42" s="38"/>
      <c r="AB42" s="38"/>
    </row>
    <row customHeight="1" ht="12.75" r="43">
      <c r="A43" s="45"/>
      <c r="B43" s="112" t="s">
        <v>221</v>
      </c>
      <c r="C43" s="113"/>
      <c r="D43" s="113"/>
      <c r="E43" s="113"/>
      <c r="F43" s="113"/>
      <c r="G43" s="113" t="s">
        <v>85</v>
      </c>
      <c r="H43" s="113" t="s">
        <v>85</v>
      </c>
      <c r="I43" s="73"/>
      <c r="J43" s="67"/>
      <c r="K43" s="45"/>
      <c r="L43" s="92" t="s">
        <v>92</v>
      </c>
      <c r="M43" s="93"/>
      <c r="N43" s="93"/>
      <c r="O43" s="93"/>
      <c r="P43" s="45"/>
      <c r="Q43" s="45"/>
      <c r="R43" s="45"/>
      <c r="S43" s="45"/>
      <c r="T43" s="68"/>
      <c r="U43" s="38"/>
      <c r="V43" s="38"/>
      <c r="W43" s="38"/>
      <c r="X43" s="38"/>
      <c r="Y43" s="38"/>
      <c r="Z43" s="38"/>
      <c r="AA43" s="38"/>
      <c r="AB43" s="38"/>
    </row>
    <row customHeight="1" ht="12.75" r="44">
      <c r="A44" s="45"/>
      <c r="B44" s="112"/>
      <c r="C44" s="114"/>
      <c r="D44" s="114"/>
      <c r="E44" s="114"/>
      <c r="F44" s="114"/>
      <c r="G44" s="114"/>
      <c r="H44" s="114"/>
      <c r="I44" s="73"/>
      <c r="J44" s="67"/>
      <c r="K44" s="45"/>
      <c r="L44" s="79" t="s">
        <v>117</v>
      </c>
      <c r="M44" s="35"/>
      <c r="N44" s="35"/>
      <c r="O44" s="35"/>
      <c r="P44" s="35"/>
      <c r="Q44" s="35"/>
      <c r="R44" s="35"/>
      <c r="S44" s="35"/>
      <c r="T44" s="87"/>
      <c r="U44" s="38"/>
      <c r="V44" s="38"/>
      <c r="W44" s="38"/>
      <c r="X44" s="38"/>
      <c r="Y44" s="38"/>
      <c r="Z44" s="38"/>
      <c r="AA44" s="38"/>
      <c r="AB44" s="38"/>
    </row>
    <row customHeight="1" ht="15.75" r="45">
      <c r="A45" s="45"/>
      <c r="B45" s="146" t="s">
        <v>222</v>
      </c>
      <c r="C45" s="35"/>
      <c r="D45" s="35"/>
      <c r="E45" s="35"/>
      <c r="F45" s="35"/>
      <c r="G45" s="35"/>
      <c r="H45" s="87"/>
      <c r="I45" s="73"/>
      <c r="J45" s="67"/>
      <c r="K45" s="45"/>
      <c r="L45" s="73"/>
      <c r="T45" s="67"/>
      <c r="U45" s="38"/>
      <c r="V45" s="38"/>
      <c r="W45" s="38"/>
      <c r="X45" s="38"/>
      <c r="Y45" s="38"/>
      <c r="Z45" s="38"/>
      <c r="AA45" s="38"/>
      <c r="AB45" s="38"/>
    </row>
    <row customHeight="1" ht="15.75" r="46">
      <c r="A46" s="45"/>
      <c r="B46" s="89"/>
      <c r="C46" s="76"/>
      <c r="D46" s="76"/>
      <c r="E46" s="76"/>
      <c r="F46" s="76"/>
      <c r="G46" s="76"/>
      <c r="H46" s="77"/>
      <c r="I46" s="89"/>
      <c r="J46" s="77"/>
      <c r="K46" s="45"/>
      <c r="L46" s="122"/>
      <c r="M46" s="42"/>
      <c r="N46" s="42"/>
      <c r="O46" s="42"/>
      <c r="P46" s="42"/>
      <c r="Q46" s="42"/>
      <c r="R46" s="42"/>
      <c r="S46" s="42"/>
      <c r="T46" s="115"/>
      <c r="U46" s="38"/>
      <c r="V46" s="38"/>
      <c r="W46" s="38"/>
      <c r="X46" s="38"/>
      <c r="Y46" s="38"/>
      <c r="Z46" s="38"/>
      <c r="AA46" s="38"/>
      <c r="AB46" s="38"/>
    </row>
    <row customHeight="1" ht="15.75" r="47">
      <c r="A47" s="123" t="s">
        <v>93</v>
      </c>
      <c r="B47" s="33"/>
      <c r="C47" s="169" t="str">
        <f>=HYPERLINK("https://professionnels.ofb.fr/fr/reseau-becasse", "Réseau Bécasse")</f>
      </c>
      <c r="D47" s="96"/>
      <c r="E47" s="96"/>
      <c r="F47" s="97"/>
      <c r="G47" s="133" t="inlineStr">
        <is>
          <t/>
        </is>
      </c>
      <c r="H47" s="96"/>
      <c r="I47" s="96"/>
      <c r="J47" s="97"/>
      <c r="K47" s="125" t="s">
        <v>93</v>
      </c>
      <c r="L47" s="18"/>
      <c r="M47" s="170" t="str">
        <f>=HYPERLINK("file://ad.intra/dfs/COMMUNS/REGIONS/IDF/DR/05_CONNAISSANCE/Becasse/", "Serveur DR")</f>
      </c>
      <c r="N47" s="8"/>
      <c r="O47" s="18"/>
      <c r="P47" s="136" t="inlineStr">
        <is>
          <t/>
        </is>
      </c>
      <c r="Q47" s="8"/>
      <c r="R47" s="8"/>
      <c r="S47" s="8"/>
      <c r="T47" s="18"/>
      <c r="U47" s="38"/>
      <c r="V47" s="38"/>
      <c r="W47" s="38"/>
      <c r="X47" s="38"/>
      <c r="Y47" s="38"/>
      <c r="Z47" s="38"/>
      <c r="AA47" s="38"/>
      <c r="AB47" s="38"/>
    </row>
    <row customHeight="1" ht="15.75" r="48">
      <c r="A48" s="33"/>
      <c r="B48" s="33"/>
      <c r="C48" s="170" t="str">
        <f>=HYPERLINK("https://professionnels.ofb.fr/fr/doc-fiches-especes/becasse-bois-scolopax-rusticola", "Fiche espèce")</f>
      </c>
      <c r="D48" s="8"/>
      <c r="E48" s="8"/>
      <c r="F48" s="18"/>
      <c r="G48" s="134" t="inlineStr">
        <is>
          <t/>
        </is>
      </c>
      <c r="H48" s="8"/>
      <c r="I48" s="8"/>
      <c r="J48" s="18"/>
      <c r="K48" s="33"/>
      <c r="L48" s="33"/>
      <c r="M48" s="170" t="str">
        <f>=HYPERLINK("https://drive.google.com/file/d/1PqClJnFQb2zpZGFF9P2s93YpivuMclmu/view", "Protocole de suivi Hivernage (capture et baguage)")</f>
      </c>
      <c r="N48" s="8"/>
      <c r="O48" s="18"/>
      <c r="P48" s="147" t="inlineStr">
        <is>
          <t/>
        </is>
      </c>
      <c r="Q48" s="8"/>
      <c r="R48" s="8"/>
      <c r="S48" s="8"/>
      <c r="T48" s="18"/>
      <c r="U48" s="38"/>
      <c r="V48" s="38"/>
      <c r="W48" s="38"/>
      <c r="X48" s="38"/>
      <c r="Y48" s="38"/>
      <c r="Z48" s="38"/>
      <c r="AA48" s="38"/>
      <c r="AB48" s="38"/>
    </row>
    <row customHeight="1" ht="15.75" r="49">
      <c r="A49" s="135">
        <v>45743.0</v>
      </c>
      <c r="B49" s="18"/>
      <c r="C49" s="172" t="str">
        <f>=HYPERLINK("https://inpn.mnhn.fr/docs/cahab/fiches/Becasse-desbois.pdf", "Cahiers d'Habitat Oiseaux")</f>
      </c>
      <c r="D49" s="8"/>
      <c r="E49" s="8"/>
      <c r="F49" s="18"/>
      <c r="G49" s="148" t="inlineStr">
        <is>
          <t/>
        </is>
      </c>
      <c r="H49" s="8"/>
      <c r="I49" s="8"/>
      <c r="J49" s="18"/>
      <c r="K49" s="33"/>
      <c r="L49" s="33"/>
      <c r="M49" s="126"/>
      <c r="N49" s="8"/>
      <c r="O49" s="18"/>
      <c r="P49" s="126"/>
      <c r="Q49" s="8"/>
      <c r="R49" s="8"/>
      <c r="S49" s="8"/>
      <c r="T49" s="18"/>
      <c r="U49" s="38"/>
      <c r="V49" s="38"/>
      <c r="W49" s="38"/>
      <c r="X49" s="38"/>
      <c r="Y49" s="38"/>
      <c r="Z49" s="38"/>
      <c r="AA49" s="38"/>
      <c r="AB49" s="38"/>
    </row>
    <row customHeight="1" ht="15.75" r="50">
      <c r="A50" s="38"/>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row>
    <row customHeight="1" ht="15.75" r="51">
      <c r="A51" s="38"/>
      <c r="B51" s="38"/>
      <c r="C51" s="38"/>
      <c r="D51" s="38"/>
      <c r="E51" s="38"/>
      <c r="F51" s="38"/>
      <c r="G51" s="38"/>
      <c r="H51" s="38"/>
      <c r="I51" s="38"/>
      <c r="J51" s="38"/>
      <c r="K51" s="38"/>
      <c r="L51" s="38"/>
      <c r="M51" s="38"/>
      <c r="N51" s="38"/>
      <c r="O51" s="38"/>
      <c r="P51" s="38"/>
      <c r="Q51" s="38"/>
      <c r="R51" s="38"/>
      <c r="S51" s="38"/>
      <c r="T51" s="38"/>
      <c r="U51" s="38"/>
      <c r="V51" s="38"/>
      <c r="W51" s="38"/>
      <c r="X51" s="38"/>
      <c r="Y51" s="38"/>
      <c r="Z51" s="38"/>
      <c r="AA51" s="38"/>
      <c r="AB51" s="38"/>
    </row>
    <row customHeight="1" ht="15.75" r="52">
      <c r="A52" s="38"/>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row>
    <row customHeight="1" ht="15.75" r="53">
      <c r="A53" s="38"/>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row>
    <row customHeight="1" ht="15.75" r="54">
      <c r="A54" s="38"/>
      <c r="B54" s="38"/>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row>
    <row customHeight="1" ht="15.75" r="55">
      <c r="A55" s="38"/>
      <c r="B55" s="38"/>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row>
    <row customHeight="1" ht="15.75" r="56">
      <c r="A56" s="38"/>
      <c r="B56" s="38"/>
      <c r="C56" s="38"/>
      <c r="D56" s="38"/>
      <c r="E56" s="38"/>
      <c r="F56" s="38"/>
      <c r="G56" s="38"/>
      <c r="H56" s="38"/>
      <c r="I56" s="38"/>
      <c r="J56" s="38"/>
      <c r="K56" s="38"/>
      <c r="L56" s="38"/>
      <c r="M56" s="38"/>
      <c r="N56" s="38"/>
      <c r="O56" s="38"/>
      <c r="P56" s="38"/>
      <c r="Q56" s="38"/>
      <c r="R56" s="38"/>
      <c r="S56" s="38"/>
      <c r="T56" s="38"/>
      <c r="U56" s="38"/>
      <c r="V56" s="38"/>
      <c r="W56" s="38"/>
      <c r="X56" s="38"/>
      <c r="Y56" s="38"/>
      <c r="Z56" s="38"/>
      <c r="AA56" s="38"/>
      <c r="AB56" s="38"/>
    </row>
    <row customHeight="1" ht="15.75" r="57">
      <c r="A57" s="38"/>
      <c r="B57" s="38"/>
      <c r="C57" s="38"/>
      <c r="D57" s="38"/>
      <c r="E57" s="38"/>
      <c r="F57" s="38"/>
      <c r="G57" s="38"/>
      <c r="H57" s="38"/>
      <c r="I57" s="38"/>
      <c r="J57" s="38"/>
      <c r="K57" s="38"/>
      <c r="L57" s="38"/>
      <c r="M57" s="38"/>
      <c r="N57" s="38"/>
      <c r="O57" s="38"/>
      <c r="P57" s="38"/>
      <c r="Q57" s="38"/>
      <c r="R57" s="38"/>
      <c r="S57" s="38"/>
      <c r="T57" s="38"/>
      <c r="U57" s="38"/>
      <c r="V57" s="38"/>
      <c r="W57" s="38"/>
      <c r="X57" s="38"/>
      <c r="Y57" s="38"/>
      <c r="Z57" s="38"/>
      <c r="AA57" s="38"/>
      <c r="AB57" s="38"/>
    </row>
    <row customHeight="1" ht="15.75" r="58">
      <c r="A58" s="38"/>
      <c r="B58" s="38"/>
      <c r="C58" s="38"/>
      <c r="D58" s="38"/>
      <c r="E58" s="38"/>
      <c r="F58" s="38"/>
      <c r="G58" s="38"/>
      <c r="H58" s="38"/>
      <c r="I58" s="38"/>
      <c r="J58" s="38"/>
      <c r="K58" s="38"/>
      <c r="L58" s="38"/>
      <c r="M58" s="38"/>
      <c r="N58" s="38"/>
      <c r="O58" s="38"/>
      <c r="P58" s="38"/>
      <c r="Q58" s="38"/>
      <c r="R58" s="38"/>
      <c r="S58" s="38"/>
      <c r="T58" s="38"/>
      <c r="U58" s="38"/>
      <c r="V58" s="38"/>
      <c r="W58" s="38"/>
      <c r="X58" s="38"/>
      <c r="Y58" s="38"/>
      <c r="Z58" s="38"/>
      <c r="AA58" s="38"/>
      <c r="AB58" s="38"/>
    </row>
    <row customHeight="1" ht="15.75" r="59">
      <c r="A59" s="38"/>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row>
    <row customHeight="1" ht="15.75" r="60">
      <c r="A60" s="38"/>
      <c r="B60" s="38"/>
      <c r="C60" s="38"/>
      <c r="D60" s="38"/>
      <c r="E60" s="38"/>
      <c r="F60" s="38"/>
      <c r="G60" s="38"/>
      <c r="H60" s="38"/>
      <c r="I60" s="38"/>
      <c r="J60" s="38"/>
      <c r="K60" s="38"/>
      <c r="L60" s="38"/>
      <c r="M60" s="38"/>
      <c r="N60" s="38"/>
      <c r="O60" s="38"/>
      <c r="P60" s="38"/>
      <c r="Q60" s="38"/>
      <c r="R60" s="38"/>
      <c r="S60" s="38"/>
      <c r="T60" s="38"/>
      <c r="U60" s="38"/>
      <c r="V60" s="38"/>
      <c r="W60" s="38"/>
      <c r="X60" s="38"/>
      <c r="Y60" s="38"/>
      <c r="Z60" s="38"/>
      <c r="AA60" s="38"/>
      <c r="AB60" s="38"/>
    </row>
    <row customHeight="1" ht="15.75" r="61">
      <c r="A61" s="38"/>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row>
    <row customHeight="1" ht="15.75" r="62">
      <c r="A62" s="38"/>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row>
    <row customHeight="1" ht="15.75" r="63">
      <c r="A63" s="38"/>
      <c r="B63" s="38"/>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row>
    <row customHeight="1" ht="15.75" r="64">
      <c r="A64" s="38"/>
      <c r="B64" s="38"/>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row>
    <row customHeight="1" ht="15.75" r="65">
      <c r="A65" s="38"/>
      <c r="B65" s="38"/>
      <c r="C65" s="38"/>
      <c r="D65" s="38"/>
      <c r="E65" s="38"/>
      <c r="F65" s="38"/>
      <c r="G65" s="38"/>
      <c r="H65" s="38"/>
      <c r="I65" s="38"/>
      <c r="J65" s="38"/>
      <c r="K65" s="38"/>
      <c r="L65" s="38"/>
      <c r="M65" s="38"/>
      <c r="N65" s="38"/>
      <c r="O65" s="38"/>
      <c r="P65" s="38"/>
      <c r="Q65" s="38"/>
      <c r="R65" s="38"/>
      <c r="S65" s="38"/>
      <c r="T65" s="38"/>
      <c r="U65" s="38"/>
      <c r="V65" s="38"/>
      <c r="W65" s="38"/>
      <c r="X65" s="38"/>
      <c r="Y65" s="38"/>
      <c r="Z65" s="38"/>
      <c r="AA65" s="38"/>
      <c r="AB65" s="38"/>
    </row>
    <row customHeight="1" ht="15.75" r="66">
      <c r="A66" s="38"/>
      <c r="B66" s="38"/>
      <c r="C66" s="38"/>
      <c r="D66" s="38"/>
      <c r="E66" s="38"/>
      <c r="F66" s="38"/>
      <c r="G66" s="38"/>
      <c r="H66" s="38"/>
      <c r="I66" s="38"/>
      <c r="J66" s="38"/>
      <c r="K66" s="38"/>
      <c r="L66" s="38"/>
      <c r="M66" s="38"/>
      <c r="N66" s="38"/>
      <c r="O66" s="38"/>
      <c r="P66" s="38"/>
      <c r="Q66" s="38"/>
      <c r="R66" s="38"/>
      <c r="S66" s="38"/>
      <c r="T66" s="38"/>
      <c r="U66" s="38"/>
      <c r="V66" s="38"/>
      <c r="W66" s="38"/>
      <c r="X66" s="38"/>
      <c r="Y66" s="38"/>
      <c r="Z66" s="38"/>
      <c r="AA66" s="38"/>
      <c r="AB66" s="38"/>
    </row>
    <row customHeight="1" ht="15.75" r="67">
      <c r="A67" s="38"/>
      <c r="B67" s="38"/>
      <c r="C67" s="38"/>
      <c r="D67" s="38"/>
      <c r="E67" s="38"/>
      <c r="F67" s="38"/>
      <c r="G67" s="38"/>
      <c r="H67" s="38"/>
      <c r="I67" s="38"/>
      <c r="J67" s="38"/>
      <c r="K67" s="38"/>
      <c r="L67" s="38"/>
      <c r="M67" s="38"/>
      <c r="N67" s="38"/>
      <c r="O67" s="38"/>
      <c r="P67" s="38"/>
      <c r="Q67" s="38"/>
      <c r="R67" s="38"/>
      <c r="S67" s="38"/>
      <c r="T67" s="38"/>
      <c r="U67" s="38"/>
      <c r="V67" s="38"/>
      <c r="W67" s="38"/>
      <c r="X67" s="38"/>
      <c r="Y67" s="38"/>
      <c r="Z67" s="38"/>
      <c r="AA67" s="38"/>
      <c r="AB67" s="38"/>
    </row>
    <row customHeight="1" ht="15.75" r="68">
      <c r="A68" s="38"/>
      <c r="B68" s="38"/>
      <c r="C68" s="38"/>
      <c r="D68" s="38"/>
      <c r="E68" s="38"/>
      <c r="F68" s="38"/>
      <c r="G68" s="38"/>
      <c r="H68" s="38"/>
      <c r="I68" s="38"/>
      <c r="J68" s="38"/>
      <c r="K68" s="38"/>
      <c r="L68" s="38"/>
      <c r="M68" s="38"/>
      <c r="N68" s="38"/>
      <c r="O68" s="38"/>
      <c r="P68" s="38"/>
      <c r="Q68" s="38"/>
      <c r="R68" s="38"/>
      <c r="S68" s="38"/>
      <c r="T68" s="38"/>
      <c r="U68" s="38"/>
      <c r="V68" s="38"/>
      <c r="W68" s="38"/>
      <c r="X68" s="38"/>
      <c r="Y68" s="38"/>
      <c r="Z68" s="38"/>
      <c r="AA68" s="38"/>
      <c r="AB68" s="38"/>
    </row>
    <row customHeight="1" ht="15.75" r="69">
      <c r="A69" s="38"/>
      <c r="B69" s="38"/>
      <c r="C69" s="38"/>
      <c r="D69" s="38"/>
      <c r="E69" s="38"/>
      <c r="F69" s="38"/>
      <c r="G69" s="38"/>
      <c r="H69" s="38"/>
      <c r="I69" s="38"/>
      <c r="J69" s="38"/>
      <c r="K69" s="38"/>
      <c r="L69" s="38"/>
      <c r="M69" s="38"/>
      <c r="N69" s="38"/>
      <c r="O69" s="38"/>
      <c r="P69" s="38"/>
      <c r="Q69" s="38"/>
      <c r="R69" s="38"/>
      <c r="S69" s="38"/>
      <c r="T69" s="38"/>
      <c r="U69" s="38"/>
      <c r="V69" s="38"/>
      <c r="W69" s="38"/>
      <c r="X69" s="38"/>
      <c r="Y69" s="38"/>
      <c r="Z69" s="38"/>
      <c r="AA69" s="38"/>
      <c r="AB69" s="38"/>
    </row>
    <row customHeight="1" ht="15.75" r="70">
      <c r="A70" s="38"/>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row>
    <row customHeight="1" ht="15.75" r="71">
      <c r="A71" s="3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row>
    <row customHeight="1" ht="15.75" r="72">
      <c r="A72" s="38"/>
      <c r="B72" s="38"/>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row>
    <row customHeight="1" ht="15.75" r="73">
      <c r="A73" s="38"/>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row>
    <row customHeight="1" ht="15.75" r="74">
      <c r="A74" s="38"/>
      <c r="B74" s="38"/>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row>
    <row customHeight="1" ht="15.75" r="75">
      <c r="A75" s="38"/>
      <c r="B75" s="38"/>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row>
    <row customHeight="1" ht="15.75" r="76">
      <c r="A76" s="38"/>
      <c r="B76" s="38"/>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row>
    <row customHeight="1" ht="15.75" r="77">
      <c r="A77" s="38"/>
      <c r="B77" s="38"/>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row>
    <row customHeight="1" ht="15.75" r="78">
      <c r="A78" s="38"/>
      <c r="B78" s="38"/>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row>
    <row customHeight="1" ht="15.75" r="79">
      <c r="A79" s="38"/>
      <c r="B79" s="38"/>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row>
    <row customHeight="1" ht="15.75" r="80">
      <c r="A80" s="38"/>
      <c r="B80" s="38"/>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row>
    <row customHeight="1" ht="15.75" r="81">
      <c r="A81" s="38"/>
      <c r="B81" s="38"/>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row>
    <row customHeight="1" ht="15.75" r="82">
      <c r="A82" s="38"/>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row>
    <row customHeight="1" ht="15.75" r="83">
      <c r="A83" s="3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row>
    <row customHeight="1" ht="15.75" r="84">
      <c r="A84" s="38"/>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row>
    <row customHeight="1" ht="15.75" r="85">
      <c r="A85" s="38"/>
      <c r="B85" s="38"/>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row>
    <row customHeight="1" ht="15.75" r="86">
      <c r="A86" s="38"/>
      <c r="B86" s="38"/>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row>
    <row customHeight="1" ht="15.75" r="87">
      <c r="A87" s="38"/>
      <c r="B87" s="38"/>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row>
    <row customHeight="1" ht="15.75" r="88">
      <c r="A88" s="38"/>
      <c r="B88" s="38"/>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row>
    <row customHeight="1" ht="15.75" r="89">
      <c r="A89" s="38"/>
      <c r="B89" s="38"/>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row>
    <row customHeight="1" ht="15.75" r="90">
      <c r="A90" s="38"/>
      <c r="B90" s="38"/>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row>
    <row customHeight="1" ht="15.75" r="91">
      <c r="A91" s="38"/>
      <c r="B91" s="38"/>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row>
    <row customHeight="1" ht="15.75" r="92">
      <c r="A92" s="38"/>
      <c r="B92" s="38"/>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row>
    <row customHeight="1" ht="15.75" r="93">
      <c r="A93" s="38"/>
      <c r="B93" s="38"/>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row>
    <row customHeight="1" ht="15.75" r="94">
      <c r="A94" s="38"/>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row>
    <row customHeight="1" ht="15.75" r="95">
      <c r="A95" s="38"/>
      <c r="B95" s="38"/>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row>
    <row customHeight="1" ht="15.75" r="96">
      <c r="A96" s="38"/>
      <c r="B96" s="38"/>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row>
    <row customHeight="1" ht="15.75" r="97">
      <c r="A97" s="38"/>
      <c r="B97" s="38"/>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row>
    <row customHeight="1" ht="15.75" r="98">
      <c r="A98" s="38"/>
      <c r="B98" s="38"/>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row>
    <row customHeight="1" ht="15.75" r="99">
      <c r="A99" s="3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row>
    <row customHeight="1" ht="15.75" r="100">
      <c r="A100" s="38"/>
      <c r="B100" s="38"/>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row>
    <row customHeight="1" ht="15.75" r="101">
      <c r="A101" s="38"/>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row>
    <row customHeight="1" ht="15.75" r="102">
      <c r="A102" s="38"/>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row>
    <row customHeight="1" ht="15.75" r="103">
      <c r="A103" s="38"/>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row>
    <row customHeight="1" ht="15.75" r="104">
      <c r="A104" s="38"/>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row>
    <row customHeight="1" ht="15.75" r="105">
      <c r="A105" s="38"/>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row>
    <row customHeight="1" ht="15.75" r="106">
      <c r="A106" s="38"/>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row>
    <row customHeight="1" ht="15.75" r="107">
      <c r="A107" s="38"/>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row>
    <row customHeight="1" ht="15.75" r="108">
      <c r="A108" s="38"/>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row>
    <row customHeight="1" ht="15.75" r="109">
      <c r="A109" s="38"/>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row>
    <row customHeight="1" ht="15.75" r="110">
      <c r="A110" s="38"/>
      <c r="B110" s="38"/>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row>
    <row customHeight="1" ht="15.75" r="111">
      <c r="A111" s="38"/>
      <c r="B111" s="38"/>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row>
    <row customHeight="1" ht="15.75" r="112">
      <c r="A112" s="38"/>
      <c r="B112" s="38"/>
      <c r="C112" s="38"/>
      <c r="D112" s="38"/>
      <c r="E112" s="38"/>
      <c r="F112" s="38"/>
      <c r="G112" s="38"/>
      <c r="H112" s="38"/>
      <c r="I112" s="38"/>
      <c r="J112" s="38"/>
      <c r="K112" s="38"/>
      <c r="L112" s="38"/>
      <c r="M112" s="38"/>
      <c r="N112" s="38"/>
      <c r="O112" s="38"/>
      <c r="P112" s="38"/>
      <c r="Q112" s="38"/>
      <c r="R112" s="38"/>
      <c r="S112" s="38"/>
      <c r="T112" s="38"/>
      <c r="U112" s="38"/>
      <c r="V112" s="38"/>
      <c r="W112" s="38"/>
      <c r="X112" s="38"/>
      <c r="Y112" s="38"/>
      <c r="Z112" s="38"/>
      <c r="AA112" s="38"/>
      <c r="AB112" s="38"/>
    </row>
    <row customHeight="1" ht="15.75" r="113">
      <c r="A113" s="38"/>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row>
    <row customHeight="1" ht="15.75" r="114">
      <c r="A114" s="38"/>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row>
    <row customHeight="1" ht="15.75" r="115">
      <c r="A115" s="38"/>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row>
    <row customHeight="1" ht="15.75" r="116">
      <c r="A116" s="38"/>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row>
    <row customHeight="1" ht="15.75" r="117">
      <c r="A117" s="38"/>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row>
    <row customHeight="1" ht="15.75" r="118">
      <c r="A118" s="38"/>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row>
    <row customHeight="1" ht="15.75" r="119">
      <c r="A119" s="38"/>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row>
    <row customHeight="1" ht="15.75" r="120">
      <c r="A120" s="38"/>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row>
    <row customHeight="1" ht="15.75" r="121">
      <c r="A121" s="38"/>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row>
    <row customHeight="1" ht="15.75" r="122">
      <c r="A122" s="38"/>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row>
    <row customHeight="1" ht="15.75" r="123">
      <c r="A123" s="38"/>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row>
    <row customHeight="1" ht="15.75" r="124">
      <c r="A124" s="38"/>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row>
    <row customHeight="1" ht="15.75" r="125">
      <c r="A125" s="38"/>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row>
    <row customHeight="1" ht="15.75" r="126">
      <c r="A126" s="38"/>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row>
    <row customHeight="1" ht="15.75" r="127">
      <c r="A127" s="38"/>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row>
    <row customHeight="1" ht="15.75" r="128">
      <c r="A128" s="38"/>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row>
    <row customHeight="1" ht="15.75" r="129">
      <c r="A129" s="38"/>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row>
    <row customHeight="1" ht="15.75" r="130">
      <c r="A130" s="38"/>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row>
    <row customHeight="1" ht="15.75" r="131">
      <c r="A131" s="38"/>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row>
    <row customHeight="1" ht="15.75" r="132">
      <c r="A132" s="38"/>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row>
    <row customHeight="1" ht="15.75" r="133">
      <c r="A133" s="38"/>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row>
    <row customHeight="1" ht="15.75" r="134">
      <c r="A134" s="38"/>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row>
    <row customHeight="1" ht="15.75" r="135">
      <c r="A135" s="38"/>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row>
    <row customHeight="1" ht="15.75" r="136">
      <c r="A136" s="38"/>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row>
    <row customHeight="1" ht="15.75" r="137">
      <c r="A137" s="38"/>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row>
    <row customHeight="1" ht="15.75" r="138">
      <c r="A138" s="38"/>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row>
    <row customHeight="1" ht="15.75" r="139">
      <c r="A139" s="38"/>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row>
    <row customHeight="1" ht="15.75" r="140">
      <c r="A140" s="38"/>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row>
    <row customHeight="1" ht="15.75" r="141">
      <c r="A141" s="38"/>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row>
    <row customHeight="1" ht="15.75" r="142">
      <c r="A142" s="38"/>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row>
    <row customHeight="1" ht="15.75" r="143">
      <c r="A143" s="38"/>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row>
    <row customHeight="1" ht="15.75" r="144">
      <c r="A144" s="38"/>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row>
    <row customHeight="1" ht="15.75" r="145">
      <c r="A145" s="38"/>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row>
    <row customHeight="1" ht="15.75" r="146">
      <c r="A146" s="38"/>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row>
    <row customHeight="1" ht="15.75" r="147">
      <c r="A147" s="38"/>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row>
    <row customHeight="1" ht="15.75" r="148">
      <c r="A148" s="38"/>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row>
    <row customHeight="1" ht="15.75" r="149">
      <c r="A149" s="38"/>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row>
    <row customHeight="1" ht="15.75" r="150">
      <c r="A150" s="38"/>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row>
    <row customHeight="1" ht="15.75" r="151">
      <c r="A151" s="38"/>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row>
    <row customHeight="1" ht="15.75" r="152">
      <c r="A152" s="38"/>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row>
    <row customHeight="1" ht="15.75" r="153">
      <c r="A153" s="38"/>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row>
    <row customHeight="1" ht="15.75" r="154">
      <c r="A154" s="38"/>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row>
    <row customHeight="1" ht="15.75" r="155">
      <c r="A155" s="38"/>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row>
    <row customHeight="1" ht="15.75" r="156">
      <c r="A156" s="38"/>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row>
    <row customHeight="1" ht="15.75" r="157">
      <c r="A157" s="38"/>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row>
    <row customHeight="1" ht="15.75" r="158">
      <c r="A158" s="38"/>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row>
    <row customHeight="1" ht="15.75" r="159">
      <c r="A159" s="38"/>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row>
    <row customHeight="1" ht="15.75" r="160">
      <c r="A160" s="38"/>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row>
    <row customHeight="1" ht="15.75" r="161">
      <c r="A161" s="38"/>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row>
    <row customHeight="1" ht="15.75" r="162">
      <c r="A162" s="38"/>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row>
    <row customHeight="1" ht="15.75" r="163">
      <c r="A163" s="38"/>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row>
    <row customHeight="1" ht="15.75" r="164">
      <c r="A164" s="38"/>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row>
    <row customHeight="1" ht="15.75" r="165">
      <c r="A165" s="38"/>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row>
    <row customHeight="1" ht="15.75" r="166">
      <c r="A166" s="38"/>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row>
    <row customHeight="1" ht="15.75" r="167">
      <c r="A167" s="38"/>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row>
    <row customHeight="1" ht="15.75" r="168">
      <c r="A168" s="38"/>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row>
    <row customHeight="1" ht="15.75" r="169">
      <c r="A169" s="38"/>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row>
    <row customHeight="1" ht="15.75" r="170">
      <c r="A170" s="38"/>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row>
    <row customHeight="1" ht="15.75" r="171">
      <c r="A171" s="38"/>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row>
    <row customHeight="1" ht="15.75" r="172">
      <c r="A172" s="38"/>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row>
    <row customHeight="1" ht="15.75" r="173">
      <c r="A173" s="38"/>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row>
    <row customHeight="1" ht="15.75" r="174">
      <c r="A174" s="38"/>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row>
    <row customHeight="1" ht="15.75" r="175">
      <c r="A175" s="38"/>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row>
    <row customHeight="1" ht="15.75" r="176">
      <c r="A176" s="38"/>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row>
    <row customHeight="1" ht="15.75" r="177">
      <c r="A177" s="38"/>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row>
    <row customHeight="1" ht="15.75" r="178">
      <c r="A178" s="38"/>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row>
    <row customHeight="1" ht="15.75" r="179">
      <c r="A179" s="38"/>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row>
    <row customHeight="1" ht="15.75" r="180">
      <c r="A180" s="38"/>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row>
    <row customHeight="1" ht="15.75" r="181">
      <c r="A181" s="38"/>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row>
    <row customHeight="1" ht="15.75" r="182">
      <c r="A182" s="38"/>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row>
    <row customHeight="1" ht="15.75" r="183">
      <c r="A183" s="38"/>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row>
    <row customHeight="1" ht="15.75" r="184">
      <c r="A184" s="38"/>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row>
    <row customHeight="1" ht="15.75" r="185">
      <c r="A185" s="38"/>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row>
    <row customHeight="1" ht="15.75" r="186">
      <c r="A186" s="38"/>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row>
    <row customHeight="1" ht="15.75" r="187">
      <c r="A187" s="38"/>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row>
    <row customHeight="1" ht="15.75" r="188">
      <c r="A188" s="38"/>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row>
    <row customHeight="1" ht="15.75" r="189">
      <c r="A189" s="38"/>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row>
    <row customHeight="1" ht="15.75" r="190">
      <c r="A190" s="38"/>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row>
    <row customHeight="1" ht="15.75" r="191">
      <c r="A191" s="38"/>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row>
    <row customHeight="1" ht="15.75" r="192">
      <c r="A192" s="38"/>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row>
    <row customHeight="1" ht="15.75" r="193">
      <c r="A193" s="38"/>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row>
    <row customHeight="1" ht="15.75" r="194">
      <c r="A194" s="38"/>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row>
    <row customHeight="1" ht="15.75" r="195">
      <c r="A195" s="38"/>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row>
    <row customHeight="1" ht="15.75" r="196">
      <c r="A196" s="38"/>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row>
    <row customHeight="1" ht="15.75" r="197">
      <c r="A197" s="38"/>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row>
    <row customHeight="1" ht="15.75" r="198">
      <c r="A198" s="38"/>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row>
    <row customHeight="1" ht="15.75" r="199">
      <c r="A199" s="38"/>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row>
    <row customHeight="1" ht="15.75" r="200">
      <c r="A200" s="38"/>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row>
    <row customHeight="1" ht="15.75" r="201">
      <c r="A201" s="38"/>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row>
    <row customHeight="1" ht="15.75" r="202">
      <c r="A202" s="38"/>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row>
    <row customHeight="1" ht="15.75" r="203">
      <c r="A203" s="38"/>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row>
    <row customHeight="1" ht="15.75" r="204">
      <c r="A204" s="38"/>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row>
    <row customHeight="1" ht="15.75" r="205">
      <c r="A205" s="38"/>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row>
    <row customHeight="1" ht="15.75" r="206">
      <c r="A206" s="38"/>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row>
    <row customHeight="1" ht="15.75" r="207">
      <c r="A207" s="38"/>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row>
    <row customHeight="1" ht="15.75" r="208">
      <c r="A208" s="38"/>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row>
    <row customHeight="1" ht="15.75" r="209">
      <c r="A209" s="38"/>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row>
    <row customHeight="1" ht="15.75" r="210">
      <c r="A210" s="38"/>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row>
    <row customHeight="1" ht="15.75" r="211">
      <c r="A211" s="38"/>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row>
    <row customHeight="1" ht="15.75" r="212">
      <c r="A212" s="38"/>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row>
    <row customHeight="1" ht="15.75" r="213">
      <c r="A213" s="38"/>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row>
    <row customHeight="1" ht="15.75" r="214">
      <c r="A214" s="38"/>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row>
    <row customHeight="1" ht="15.75" r="215">
      <c r="A215" s="38"/>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row>
    <row customHeight="1" ht="15.75" r="216">
      <c r="A216" s="38"/>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row>
    <row customHeight="1" ht="15.75" r="217">
      <c r="A217" s="38"/>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row>
    <row customHeight="1" ht="15.75" r="218">
      <c r="A218" s="38"/>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row>
    <row customHeight="1" ht="15.75" r="219">
      <c r="A219" s="38"/>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row>
    <row customHeight="1" ht="15.75" r="220">
      <c r="A220" s="38"/>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row>
    <row customHeight="1" ht="15.75" r="221">
      <c r="A221" s="38"/>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row>
    <row customHeight="1" ht="15.75" r="222">
      <c r="A222" s="38"/>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row>
    <row customHeight="1" ht="15.75" r="223">
      <c r="A223" s="38"/>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row>
    <row customHeight="1" ht="15.75" r="224">
      <c r="A224" s="38"/>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row>
    <row customHeight="1" ht="15.75" r="225">
      <c r="A225" s="38"/>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row>
    <row customHeight="1" ht="15.75" r="226">
      <c r="A226" s="38"/>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row>
    <row customHeight="1" ht="15.75" r="227">
      <c r="A227" s="38"/>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row>
    <row customHeight="1" ht="15.75" r="228">
      <c r="A228" s="38"/>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row>
    <row customHeight="1" ht="15.75" r="229">
      <c r="A229" s="38"/>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row>
    <row customHeight="1" ht="15.75" r="230">
      <c r="A230" s="38"/>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row>
    <row customHeight="1" ht="15.75" r="231">
      <c r="A231" s="38"/>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row>
    <row customHeight="1" ht="15.75" r="232">
      <c r="A232" s="38"/>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row>
    <row customHeight="1" ht="15.75" r="233">
      <c r="A233" s="38"/>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row>
    <row customHeight="1" ht="15.75" r="234">
      <c r="A234" s="38"/>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row>
    <row customHeight="1" ht="15.75" r="235">
      <c r="A235" s="38"/>
      <c r="B235" s="38"/>
      <c r="C235" s="38"/>
      <c r="D235" s="38"/>
      <c r="E235" s="38"/>
      <c r="F235" s="38"/>
      <c r="G235" s="38"/>
      <c r="H235" s="38"/>
      <c r="I235" s="38"/>
      <c r="J235" s="38"/>
      <c r="K235" s="38"/>
      <c r="L235" s="38"/>
      <c r="M235" s="38"/>
      <c r="N235" s="38"/>
      <c r="O235" s="38"/>
      <c r="P235" s="38"/>
      <c r="Q235" s="38"/>
      <c r="R235" s="38"/>
      <c r="S235" s="38"/>
      <c r="T235" s="38"/>
      <c r="U235" s="38"/>
      <c r="V235" s="38"/>
      <c r="W235" s="38"/>
      <c r="X235" s="38"/>
      <c r="Y235" s="38"/>
      <c r="Z235" s="38"/>
      <c r="AA235" s="38"/>
      <c r="AB235" s="38"/>
    </row>
    <row customHeight="1" ht="15.75" r="236">
      <c r="A236" s="38"/>
      <c r="B236" s="38"/>
      <c r="C236" s="38"/>
      <c r="D236" s="38"/>
      <c r="E236" s="38"/>
      <c r="F236" s="38"/>
      <c r="G236" s="38"/>
      <c r="H236" s="38"/>
      <c r="I236" s="38"/>
      <c r="J236" s="38"/>
      <c r="K236" s="38"/>
      <c r="L236" s="38"/>
      <c r="M236" s="38"/>
      <c r="N236" s="38"/>
      <c r="O236" s="38"/>
      <c r="P236" s="38"/>
      <c r="Q236" s="38"/>
      <c r="R236" s="38"/>
      <c r="S236" s="38"/>
      <c r="T236" s="38"/>
      <c r="U236" s="38"/>
      <c r="V236" s="38"/>
      <c r="W236" s="38"/>
      <c r="X236" s="38"/>
      <c r="Y236" s="38"/>
      <c r="Z236" s="38"/>
      <c r="AA236" s="38"/>
      <c r="AB236" s="38"/>
    </row>
    <row customHeight="1" ht="15.75" r="237">
      <c r="A237" s="38"/>
      <c r="B237" s="38"/>
      <c r="C237" s="38"/>
      <c r="D237" s="38"/>
      <c r="E237" s="38"/>
      <c r="F237" s="38"/>
      <c r="G237" s="38"/>
      <c r="H237" s="38"/>
      <c r="I237" s="38"/>
      <c r="J237" s="38"/>
      <c r="K237" s="38"/>
      <c r="L237" s="38"/>
      <c r="M237" s="38"/>
      <c r="N237" s="38"/>
      <c r="O237" s="38"/>
      <c r="P237" s="38"/>
      <c r="Q237" s="38"/>
      <c r="R237" s="38"/>
      <c r="S237" s="38"/>
      <c r="T237" s="38"/>
      <c r="U237" s="38"/>
      <c r="V237" s="38"/>
      <c r="W237" s="38"/>
      <c r="X237" s="38"/>
      <c r="Y237" s="38"/>
      <c r="Z237" s="38"/>
      <c r="AA237" s="38"/>
      <c r="AB237" s="38"/>
    </row>
    <row customHeight="1" ht="15.75" r="238">
      <c r="A238" s="38"/>
      <c r="B238" s="38"/>
      <c r="C238" s="38"/>
      <c r="D238" s="38"/>
      <c r="E238" s="38"/>
      <c r="F238" s="38"/>
      <c r="G238" s="38"/>
      <c r="H238" s="38"/>
      <c r="I238" s="38"/>
      <c r="J238" s="38"/>
      <c r="K238" s="38"/>
      <c r="L238" s="38"/>
      <c r="M238" s="38"/>
      <c r="N238" s="38"/>
      <c r="O238" s="38"/>
      <c r="P238" s="38"/>
      <c r="Q238" s="38"/>
      <c r="R238" s="38"/>
      <c r="S238" s="38"/>
      <c r="T238" s="38"/>
      <c r="U238" s="38"/>
      <c r="V238" s="38"/>
      <c r="W238" s="38"/>
      <c r="X238" s="38"/>
      <c r="Y238" s="38"/>
      <c r="Z238" s="38"/>
      <c r="AA238" s="38"/>
      <c r="AB238" s="38"/>
    </row>
    <row customHeight="1" ht="15.75" r="239">
      <c r="A239" s="38"/>
      <c r="B239" s="38"/>
      <c r="C239" s="38"/>
      <c r="D239" s="38"/>
      <c r="E239" s="38"/>
      <c r="F239" s="38"/>
      <c r="G239" s="38"/>
      <c r="H239" s="38"/>
      <c r="I239" s="38"/>
      <c r="J239" s="38"/>
      <c r="K239" s="38"/>
      <c r="L239" s="38"/>
      <c r="M239" s="38"/>
      <c r="N239" s="38"/>
      <c r="O239" s="38"/>
      <c r="P239" s="38"/>
      <c r="Q239" s="38"/>
      <c r="R239" s="38"/>
      <c r="S239" s="38"/>
      <c r="T239" s="38"/>
      <c r="U239" s="38"/>
      <c r="V239" s="38"/>
      <c r="W239" s="38"/>
      <c r="X239" s="38"/>
      <c r="Y239" s="38"/>
      <c r="Z239" s="38"/>
      <c r="AA239" s="38"/>
      <c r="AB239" s="38"/>
    </row>
    <row customHeight="1" ht="15.75" r="240">
      <c r="A240" s="38"/>
      <c r="B240" s="38"/>
      <c r="C240" s="38"/>
      <c r="D240" s="38"/>
      <c r="E240" s="38"/>
      <c r="F240" s="38"/>
      <c r="G240" s="38"/>
      <c r="H240" s="38"/>
      <c r="I240" s="38"/>
      <c r="J240" s="38"/>
      <c r="K240" s="38"/>
      <c r="L240" s="38"/>
      <c r="M240" s="38"/>
      <c r="N240" s="38"/>
      <c r="O240" s="38"/>
      <c r="P240" s="38"/>
      <c r="Q240" s="38"/>
      <c r="R240" s="38"/>
      <c r="S240" s="38"/>
      <c r="T240" s="38"/>
      <c r="U240" s="38"/>
      <c r="V240" s="38"/>
      <c r="W240" s="38"/>
      <c r="X240" s="38"/>
      <c r="Y240" s="38"/>
      <c r="Z240" s="38"/>
      <c r="AA240" s="38"/>
      <c r="AB240" s="38"/>
    </row>
    <row customHeight="1" ht="15.75" r="241">
      <c r="A241" s="38"/>
      <c r="B241" s="38"/>
      <c r="C241" s="38"/>
      <c r="D241" s="38"/>
      <c r="E241" s="38"/>
      <c r="F241" s="38"/>
      <c r="G241" s="38"/>
      <c r="H241" s="38"/>
      <c r="I241" s="38"/>
      <c r="J241" s="38"/>
      <c r="K241" s="38"/>
      <c r="L241" s="38"/>
      <c r="M241" s="38"/>
      <c r="N241" s="38"/>
      <c r="O241" s="38"/>
      <c r="P241" s="38"/>
      <c r="Q241" s="38"/>
      <c r="R241" s="38"/>
      <c r="S241" s="38"/>
      <c r="T241" s="38"/>
      <c r="U241" s="38"/>
      <c r="V241" s="38"/>
      <c r="W241" s="38"/>
      <c r="X241" s="38"/>
      <c r="Y241" s="38"/>
      <c r="Z241" s="38"/>
      <c r="AA241" s="38"/>
      <c r="AB241" s="38"/>
    </row>
    <row customHeight="1" ht="15.75" r="242">
      <c r="A242" s="38"/>
      <c r="B242" s="38"/>
      <c r="C242" s="38"/>
      <c r="D242" s="38"/>
      <c r="E242" s="38"/>
      <c r="F242" s="38"/>
      <c r="G242" s="38"/>
      <c r="H242" s="38"/>
      <c r="I242" s="38"/>
      <c r="J242" s="38"/>
      <c r="K242" s="38"/>
      <c r="L242" s="38"/>
      <c r="M242" s="38"/>
      <c r="N242" s="38"/>
      <c r="O242" s="38"/>
      <c r="P242" s="38"/>
      <c r="Q242" s="38"/>
      <c r="R242" s="38"/>
      <c r="S242" s="38"/>
      <c r="T242" s="38"/>
      <c r="U242" s="38"/>
      <c r="V242" s="38"/>
      <c r="W242" s="38"/>
      <c r="X242" s="38"/>
      <c r="Y242" s="38"/>
      <c r="Z242" s="38"/>
      <c r="AA242" s="38"/>
      <c r="AB242" s="38"/>
    </row>
    <row customHeight="1" ht="15.75" r="243">
      <c r="A243" s="38"/>
      <c r="B243" s="38"/>
      <c r="C243" s="38"/>
      <c r="D243" s="38"/>
      <c r="E243" s="38"/>
      <c r="F243" s="38"/>
      <c r="G243" s="38"/>
      <c r="H243" s="38"/>
      <c r="I243" s="38"/>
      <c r="J243" s="38"/>
      <c r="K243" s="38"/>
      <c r="L243" s="38"/>
      <c r="M243" s="38"/>
      <c r="N243" s="38"/>
      <c r="O243" s="38"/>
      <c r="P243" s="38"/>
      <c r="Q243" s="38"/>
      <c r="R243" s="38"/>
      <c r="S243" s="38"/>
      <c r="T243" s="38"/>
      <c r="U243" s="38"/>
      <c r="V243" s="38"/>
      <c r="W243" s="38"/>
      <c r="X243" s="38"/>
      <c r="Y243" s="38"/>
      <c r="Z243" s="38"/>
      <c r="AA243" s="38"/>
      <c r="AB243" s="38"/>
    </row>
    <row customHeight="1" ht="15.75" r="244">
      <c r="A244" s="38"/>
      <c r="B244" s="38"/>
      <c r="C244" s="38"/>
      <c r="D244" s="38"/>
      <c r="E244" s="38"/>
      <c r="F244" s="38"/>
      <c r="G244" s="38"/>
      <c r="H244" s="38"/>
      <c r="I244" s="38"/>
      <c r="J244" s="38"/>
      <c r="K244" s="38"/>
      <c r="L244" s="38"/>
      <c r="M244" s="38"/>
      <c r="N244" s="38"/>
      <c r="O244" s="38"/>
      <c r="P244" s="38"/>
      <c r="Q244" s="38"/>
      <c r="R244" s="38"/>
      <c r="S244" s="38"/>
      <c r="T244" s="38"/>
      <c r="U244" s="38"/>
      <c r="V244" s="38"/>
      <c r="W244" s="38"/>
      <c r="X244" s="38"/>
      <c r="Y244" s="38"/>
      <c r="Z244" s="38"/>
      <c r="AA244" s="38"/>
      <c r="AB244" s="38"/>
    </row>
    <row customHeight="1" ht="15.75" r="245">
      <c r="A245" s="38"/>
      <c r="B245" s="38"/>
      <c r="C245" s="38"/>
      <c r="D245" s="38"/>
      <c r="E245" s="38"/>
      <c r="F245" s="38"/>
      <c r="G245" s="38"/>
      <c r="H245" s="38"/>
      <c r="I245" s="38"/>
      <c r="J245" s="38"/>
      <c r="K245" s="38"/>
      <c r="L245" s="38"/>
      <c r="M245" s="38"/>
      <c r="N245" s="38"/>
      <c r="O245" s="38"/>
      <c r="P245" s="38"/>
      <c r="Q245" s="38"/>
      <c r="R245" s="38"/>
      <c r="S245" s="38"/>
      <c r="T245" s="38"/>
      <c r="U245" s="38"/>
      <c r="V245" s="38"/>
      <c r="W245" s="38"/>
      <c r="X245" s="38"/>
      <c r="Y245" s="38"/>
      <c r="Z245" s="38"/>
      <c r="AA245" s="38"/>
      <c r="AB245" s="38"/>
    </row>
    <row customHeight="1" ht="15.75" r="246">
      <c r="A246" s="38"/>
      <c r="B246" s="38"/>
      <c r="C246" s="38"/>
      <c r="D246" s="38"/>
      <c r="E246" s="38"/>
      <c r="F246" s="38"/>
      <c r="G246" s="38"/>
      <c r="H246" s="38"/>
      <c r="I246" s="38"/>
      <c r="J246" s="38"/>
      <c r="K246" s="38"/>
      <c r="L246" s="38"/>
      <c r="M246" s="38"/>
      <c r="N246" s="38"/>
      <c r="O246" s="38"/>
      <c r="P246" s="38"/>
      <c r="Q246" s="38"/>
      <c r="R246" s="38"/>
      <c r="S246" s="38"/>
      <c r="T246" s="38"/>
      <c r="U246" s="38"/>
      <c r="V246" s="38"/>
      <c r="W246" s="38"/>
      <c r="X246" s="38"/>
      <c r="Y246" s="38"/>
      <c r="Z246" s="38"/>
      <c r="AA246" s="38"/>
      <c r="AB246" s="38"/>
    </row>
    <row customHeight="1" ht="15.75" r="247">
      <c r="A247" s="38"/>
      <c r="B247" s="38"/>
      <c r="C247" s="38"/>
      <c r="D247" s="38"/>
      <c r="E247" s="38"/>
      <c r="F247" s="38"/>
      <c r="G247" s="38"/>
      <c r="H247" s="38"/>
      <c r="I247" s="38"/>
      <c r="J247" s="38"/>
      <c r="K247" s="38"/>
      <c r="L247" s="38"/>
      <c r="M247" s="38"/>
      <c r="N247" s="38"/>
      <c r="O247" s="38"/>
      <c r="P247" s="38"/>
      <c r="Q247" s="38"/>
      <c r="R247" s="38"/>
      <c r="S247" s="38"/>
      <c r="T247" s="38"/>
      <c r="U247" s="38"/>
      <c r="V247" s="38"/>
      <c r="W247" s="38"/>
      <c r="X247" s="38"/>
      <c r="Y247" s="38"/>
      <c r="Z247" s="38"/>
      <c r="AA247" s="38"/>
      <c r="AB247" s="38"/>
    </row>
    <row customHeight="1" ht="15.75" r="248">
      <c r="A248" s="38"/>
      <c r="B248" s="38"/>
      <c r="C248" s="38"/>
      <c r="D248" s="38"/>
      <c r="E248" s="38"/>
      <c r="F248" s="38"/>
      <c r="G248" s="38"/>
      <c r="H248" s="38"/>
      <c r="I248" s="38"/>
      <c r="J248" s="38"/>
      <c r="K248" s="38"/>
      <c r="L248" s="38"/>
      <c r="M248" s="38"/>
      <c r="N248" s="38"/>
      <c r="O248" s="38"/>
      <c r="P248" s="38"/>
      <c r="Q248" s="38"/>
      <c r="R248" s="38"/>
      <c r="S248" s="38"/>
      <c r="T248" s="38"/>
      <c r="U248" s="38"/>
      <c r="V248" s="38"/>
      <c r="W248" s="38"/>
      <c r="X248" s="38"/>
      <c r="Y248" s="38"/>
      <c r="Z248" s="38"/>
      <c r="AA248" s="38"/>
      <c r="AB248" s="38"/>
    </row>
    <row customHeight="1" ht="15.75" r="249">
      <c r="A249" s="38"/>
      <c r="B249" s="38"/>
      <c r="C249" s="38"/>
      <c r="D249" s="38"/>
      <c r="E249" s="38"/>
      <c r="F249" s="38"/>
      <c r="G249" s="38"/>
      <c r="H249" s="38"/>
      <c r="I249" s="38"/>
      <c r="J249" s="38"/>
      <c r="K249" s="38"/>
      <c r="L249" s="38"/>
      <c r="M249" s="38"/>
      <c r="N249" s="38"/>
      <c r="O249" s="38"/>
      <c r="P249" s="38"/>
      <c r="Q249" s="38"/>
      <c r="R249" s="38"/>
      <c r="S249" s="38"/>
      <c r="T249" s="38"/>
      <c r="U249" s="38"/>
      <c r="V249" s="38"/>
      <c r="W249" s="38"/>
      <c r="X249" s="38"/>
      <c r="Y249" s="38"/>
      <c r="Z249" s="38"/>
      <c r="AA249" s="38"/>
      <c r="AB249" s="38"/>
    </row>
  </sheetData>
  <mergeCells count="48">
    <mergeCell ref="L44:T46"/>
    <mergeCell ref="A49:B49"/>
    <mergeCell ref="B45:H46"/>
    <mergeCell ref="K47:L47"/>
    <mergeCell ref="C1:I3"/>
    <mergeCell ref="M1:S3"/>
    <mergeCell ref="I6:J11"/>
    <mergeCell ref="N6:O7"/>
    <mergeCell ref="P9:T14"/>
    <mergeCell ref="N10:O10"/>
    <mergeCell ref="N11:O14"/>
    <mergeCell ref="M6:M7"/>
    <mergeCell ref="L11:L14"/>
    <mergeCell ref="M11:M14"/>
    <mergeCell ref="I13:J29"/>
    <mergeCell ref="L16:O27"/>
    <mergeCell ref="M29:O42"/>
    <mergeCell ref="I31:J46"/>
    <mergeCell ref="B23:E35"/>
    <mergeCell ref="B36:E36"/>
    <mergeCell ref="P16:T27"/>
    <mergeCell ref="C8:H11"/>
    <mergeCell ref="C12:H15"/>
    <mergeCell ref="C16:H20"/>
    <mergeCell ref="B21:F21"/>
    <mergeCell ref="C22:H22"/>
    <mergeCell ref="F23:H23"/>
    <mergeCell ref="F24:H35"/>
    <mergeCell ref="C47:J47"/>
    <mergeCell ref="C48:J48"/>
    <mergeCell ref="C49:J49"/>
    <mergeCell ref="M47:T47"/>
    <mergeCell ref="M48:T48"/>
    <mergeCell ref="M49:T49"/>
    <mergeCell ref="P29:T29"/>
    <mergeCell ref="P30:T30"/>
    <mergeCell ref="P31:T31"/>
    <mergeCell ref="P32:T32"/>
    <mergeCell ref="P33:T33"/>
    <mergeCell ref="P34:T34"/>
    <mergeCell ref="P35:T35"/>
    <mergeCell ref="P36:T36"/>
    <mergeCell ref="P37:T37"/>
    <mergeCell ref="P38:T38"/>
    <mergeCell ref="P39:T39"/>
    <mergeCell ref="P40:T40"/>
    <mergeCell ref="P41:T41"/>
    <mergeCell ref="P42:T42"/>
  </mergeCells>
  <conditionalFormatting sqref="Q6">
    <cfRule type="containsBlanks" dxfId="4" priority="1">
      <formula>LEN(TRIM(Q6))=0</formula>
    </cfRule>
  </conditionalFormatting>
  <conditionalFormatting sqref="R6">
    <cfRule type="containsBlanks" dxfId="5" priority="2">
      <formula>LEN(TRIM(R6))=0</formula>
    </cfRule>
  </conditionalFormatting>
  <conditionalFormatting sqref="S6">
    <cfRule type="containsBlanks" dxfId="6" priority="3">
      <formula>LEN(TRIM(S6))=0</formula>
    </cfRule>
  </conditionalFormatting>
  <conditionalFormatting sqref="T6">
    <cfRule type="containsBlanks" dxfId="7" priority="4">
      <formula>LEN(TRIM(T6))=0</formula>
    </cfRule>
  </conditionalFormatting>
  <conditionalFormatting sqref="P6">
    <cfRule type="containsBlanks" dxfId="8" priority="5">
      <formula>LEN(TRIM(P6))=0</formula>
    </cfRule>
  </conditionalFormatting>
  <conditionalFormatting sqref="C38:H40 C42:H44">
    <cfRule type="notContainsBlanks" dxfId="9" priority="6">
      <formula>LEN(TRIM(C38))&gt;0</formula>
    </cfRule>
  </conditionalFormatting>
  <conditionalFormatting sqref="P7">
    <cfRule type="expression" dxfId="10" priority="7">
      <formula>ISBLANK(P6)</formula>
    </cfRule>
  </conditionalFormatting>
  <conditionalFormatting sqref="Q7">
    <cfRule type="expression" dxfId="11" priority="8">
      <formula>ISBLANK(Q6)</formula>
    </cfRule>
  </conditionalFormatting>
  <conditionalFormatting sqref="R7">
    <cfRule type="expression" dxfId="11" priority="9">
      <formula>ISBLANK(R6)</formula>
    </cfRule>
  </conditionalFormatting>
  <conditionalFormatting sqref="S7">
    <cfRule type="expression" dxfId="11" priority="10">
      <formula>ISBLANK(S6)</formula>
    </cfRule>
  </conditionalFormatting>
  <conditionalFormatting sqref="T7">
    <cfRule type="expression" dxfId="11" priority="11">
      <formula>ISBLANK(T6)</formula>
    </cfRule>
  </conditionalFormatting>
  <hyperlinks>
    <hyperlink ref="S29" r:id="rId1h"/>
    <hyperlink ref="G47" r:id="rId2h"/>
    <hyperlink ref="G48" r:id="rId3h"/>
    <hyperlink ref="P48" r:id="rId4h"/>
    <hyperlink ref="G49" r:id="rId5h"/>
  </hyperlinks>
  <printOptions/>
  <pageMargins bottom="0.07874015748031496" footer="0.0" header="0.0" left="0.07874015748031496" right="0.07874015748031496" top="0.07874015748031496"/>
  <pageSetup paperSize="9" orientation="portrait"/>
  <drawing r:id="rId6"/>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sheetPr>
    <pageSetUpPr/>
  </sheetPr>
  <sheetViews>
    <sheetView showGridLines="0" workbookViewId="0"/>
  </sheetViews>
  <sheetFormatPr customHeight="1" defaultColWidth="14.43" defaultRowHeight="15.0"/>
  <cols>
    <col customWidth="1" min="1" max="1" width="2.71"/>
    <col customWidth="1" min="2" max="2" width="13.29"/>
    <col customWidth="1" min="3" max="8" width="9.71"/>
    <col customWidth="1" min="9" max="9" width="12.71"/>
    <col customWidth="1" min="10" max="10" width="13.0"/>
    <col customWidth="1" min="11" max="11" width="2.71"/>
    <col customWidth="1" min="12" max="13" width="20.71"/>
    <col customWidth="1" min="14" max="15" width="10.71"/>
    <col customWidth="1" min="16" max="20" width="7.0"/>
    <col customWidth="1" min="21" max="28" width="10.71"/>
  </cols>
  <sheetData>
    <row customHeight="1" ht="15.0" r="1">
      <c r="A1" s="33"/>
      <c r="B1" s="33"/>
      <c r="C1" s="149" t="s">
        <v>230</v>
      </c>
      <c r="D1" s="35"/>
      <c r="E1" s="35"/>
      <c r="F1" s="35"/>
      <c r="G1" s="35"/>
      <c r="H1" s="35"/>
      <c r="I1" s="36"/>
      <c r="J1" s="33"/>
      <c r="K1" s="33"/>
      <c r="L1" s="33"/>
      <c r="M1" s="37" t="str">
        <f>C1</f>
        <v>Observatoire national des étiages (ONDE)</v>
      </c>
      <c r="N1" s="35"/>
      <c r="O1" s="35"/>
      <c r="P1" s="35"/>
      <c r="Q1" s="35"/>
      <c r="R1" s="35"/>
      <c r="S1" s="36"/>
      <c r="T1" s="33"/>
      <c r="U1" s="38"/>
      <c r="V1" s="38"/>
      <c r="W1" s="38"/>
      <c r="X1" s="38"/>
      <c r="Y1" s="38"/>
      <c r="Z1" s="38"/>
      <c r="AA1" s="38"/>
      <c r="AB1" s="38"/>
    </row>
    <row customHeight="1" ht="15.0" r="2">
      <c r="A2" s="33"/>
      <c r="B2" s="33"/>
      <c r="C2" s="39"/>
      <c r="I2" s="40"/>
      <c r="J2" s="33"/>
      <c r="K2" s="33"/>
      <c r="L2" s="33"/>
      <c r="M2" s="39"/>
      <c r="S2" s="40"/>
      <c r="T2" s="33"/>
      <c r="U2" s="38"/>
      <c r="V2" s="38"/>
      <c r="W2" s="38"/>
      <c r="X2" s="38"/>
      <c r="Y2" s="38"/>
      <c r="Z2" s="38"/>
      <c r="AA2" s="38"/>
      <c r="AB2" s="38"/>
    </row>
    <row customHeight="1" ht="15.0" r="3">
      <c r="A3" s="33"/>
      <c r="B3" s="33"/>
      <c r="C3" s="41"/>
      <c r="D3" s="42"/>
      <c r="E3" s="42"/>
      <c r="F3" s="42"/>
      <c r="G3" s="42"/>
      <c r="H3" s="42"/>
      <c r="I3" s="43"/>
      <c r="J3" s="33"/>
      <c r="K3" s="33"/>
      <c r="L3" s="33"/>
      <c r="M3" s="41"/>
      <c r="N3" s="42"/>
      <c r="O3" s="42"/>
      <c r="P3" s="42"/>
      <c r="Q3" s="42"/>
      <c r="R3" s="42"/>
      <c r="S3" s="43"/>
      <c r="T3" s="33"/>
      <c r="U3" s="38"/>
      <c r="V3" s="38"/>
      <c r="W3" s="38"/>
      <c r="X3" s="38"/>
      <c r="Y3" s="38"/>
      <c r="Z3" s="38"/>
      <c r="AA3" s="38"/>
      <c r="AB3" s="38"/>
    </row>
    <row r="4">
      <c r="A4" s="33"/>
      <c r="B4" s="33"/>
      <c r="C4" s="33"/>
      <c r="D4" s="33"/>
      <c r="E4" s="33"/>
      <c r="F4" s="33"/>
      <c r="G4" s="33"/>
      <c r="H4" s="33"/>
      <c r="I4" s="33"/>
      <c r="J4" s="33"/>
      <c r="K4" s="33"/>
      <c r="L4" s="33"/>
      <c r="M4" s="33"/>
      <c r="N4" s="33"/>
      <c r="O4" s="33"/>
      <c r="P4" s="33"/>
      <c r="Q4" s="33"/>
      <c r="R4" s="33"/>
      <c r="S4" s="33"/>
      <c r="T4" s="33"/>
      <c r="U4" s="38"/>
      <c r="V4" s="38"/>
      <c r="W4" s="38"/>
      <c r="X4" s="38"/>
      <c r="Y4" s="38"/>
      <c r="Z4" s="38"/>
      <c r="AA4" s="38"/>
      <c r="AB4" s="38"/>
    </row>
    <row r="5">
      <c r="A5" s="44" t="s">
        <v>48</v>
      </c>
      <c r="B5" s="45"/>
      <c r="C5" s="45"/>
      <c r="D5" s="45"/>
      <c r="E5" s="45"/>
      <c r="F5" s="45"/>
      <c r="G5" s="45"/>
      <c r="H5" s="45"/>
      <c r="I5" s="45"/>
      <c r="J5" s="45"/>
      <c r="K5" s="44" t="s">
        <v>49</v>
      </c>
      <c r="L5" s="45"/>
      <c r="M5" s="45"/>
      <c r="N5" s="45"/>
      <c r="O5" s="45"/>
      <c r="P5" s="46" t="s">
        <v>50</v>
      </c>
      <c r="Q5" s="45"/>
      <c r="R5" s="45"/>
      <c r="S5" s="45"/>
      <c r="T5" s="47"/>
      <c r="U5" s="38"/>
      <c r="V5" s="38"/>
      <c r="W5" s="38"/>
      <c r="X5" s="38"/>
      <c r="Y5" s="38"/>
      <c r="Z5" s="38"/>
      <c r="AA5" s="38"/>
      <c r="AB5" s="38"/>
    </row>
    <row r="6">
      <c r="A6" s="44"/>
      <c r="B6" s="45"/>
      <c r="C6" s="45"/>
      <c r="D6" s="45"/>
      <c r="E6" s="45"/>
      <c r="F6" s="45"/>
      <c r="G6" s="45"/>
      <c r="H6" s="45"/>
      <c r="I6" s="48"/>
      <c r="J6" s="36"/>
      <c r="K6" s="44"/>
      <c r="L6" s="38"/>
      <c r="M6" s="128" t="s">
        <v>231</v>
      </c>
      <c r="N6" s="129">
        <v>1.0</v>
      </c>
      <c r="O6" s="36"/>
      <c r="P6" s="51"/>
      <c r="Q6" s="52" t="s">
        <v>85</v>
      </c>
      <c r="R6" s="53"/>
      <c r="S6" s="54"/>
      <c r="T6" s="55"/>
      <c r="U6" s="38"/>
      <c r="V6" s="38"/>
      <c r="W6" s="38"/>
      <c r="X6" s="38"/>
      <c r="Y6" s="38"/>
      <c r="Z6" s="38"/>
      <c r="AA6" s="38"/>
      <c r="AB6" s="38"/>
    </row>
    <row r="7">
      <c r="A7" s="45"/>
      <c r="B7" s="45"/>
      <c r="C7" s="45"/>
      <c r="D7" s="45"/>
      <c r="E7" s="45"/>
      <c r="F7" s="45"/>
      <c r="G7" s="45"/>
      <c r="H7" s="56"/>
      <c r="I7" s="39"/>
      <c r="J7" s="40"/>
      <c r="K7" s="45"/>
      <c r="L7" s="45"/>
      <c r="M7" s="57"/>
      <c r="N7" s="41"/>
      <c r="O7" s="43"/>
      <c r="P7" s="58" t="s">
        <v>53</v>
      </c>
      <c r="Q7" s="59" t="s">
        <v>54</v>
      </c>
      <c r="R7" s="59" t="s">
        <v>55</v>
      </c>
      <c r="S7" s="59" t="s">
        <v>56</v>
      </c>
      <c r="T7" s="60" t="s">
        <v>57</v>
      </c>
      <c r="U7" s="38"/>
      <c r="V7" s="38"/>
      <c r="W7" s="38"/>
      <c r="X7" s="38"/>
      <c r="Y7" s="38"/>
      <c r="Z7" s="38"/>
      <c r="AA7" s="38"/>
      <c r="AB7" s="38"/>
    </row>
    <row r="8">
      <c r="A8" s="45"/>
      <c r="B8" s="61" t="s">
        <v>58</v>
      </c>
      <c r="C8" s="130" t="s">
        <v>232</v>
      </c>
      <c r="D8" s="63"/>
      <c r="E8" s="63"/>
      <c r="F8" s="63"/>
      <c r="G8" s="63"/>
      <c r="H8" s="64"/>
      <c r="I8" s="39"/>
      <c r="J8" s="40"/>
      <c r="K8" s="45"/>
      <c r="L8" s="56"/>
      <c r="M8" s="56"/>
      <c r="N8" s="56"/>
      <c r="O8" s="56"/>
      <c r="P8" s="65"/>
      <c r="Q8" s="45"/>
      <c r="R8" s="45"/>
      <c r="S8" s="45"/>
      <c r="T8" s="47"/>
      <c r="U8" s="38"/>
      <c r="V8" s="38"/>
      <c r="W8" s="38"/>
      <c r="X8" s="38"/>
      <c r="Y8" s="38"/>
      <c r="Z8" s="38"/>
      <c r="AA8" s="38"/>
      <c r="AB8" s="38"/>
    </row>
    <row r="9">
      <c r="A9" s="45"/>
      <c r="B9" s="66"/>
      <c r="C9" s="39"/>
      <c r="H9" s="67"/>
      <c r="I9" s="39"/>
      <c r="J9" s="40"/>
      <c r="K9" s="68"/>
      <c r="L9" s="69" t="s">
        <v>59</v>
      </c>
      <c r="M9" s="45"/>
      <c r="N9" s="45"/>
      <c r="O9" s="45"/>
      <c r="P9" s="131" t="s">
        <v>233</v>
      </c>
      <c r="T9" s="67"/>
      <c r="U9" s="38"/>
      <c r="V9" s="38"/>
      <c r="W9" s="38"/>
      <c r="X9" s="38"/>
      <c r="Y9" s="38"/>
      <c r="Z9" s="38"/>
      <c r="AA9" s="38"/>
      <c r="AB9" s="38"/>
    </row>
    <row r="10">
      <c r="A10" s="45"/>
      <c r="B10" s="66"/>
      <c r="C10" s="39"/>
      <c r="H10" s="67"/>
      <c r="I10" s="39"/>
      <c r="J10" s="40"/>
      <c r="K10" s="68"/>
      <c r="L10" s="71" t="s">
        <v>61</v>
      </c>
      <c r="M10" s="71" t="s">
        <v>62</v>
      </c>
      <c r="N10" s="72" t="s">
        <v>63</v>
      </c>
      <c r="O10" s="18"/>
      <c r="P10" s="73"/>
      <c r="T10" s="67"/>
      <c r="U10" s="38"/>
      <c r="V10" s="38"/>
      <c r="W10" s="38"/>
      <c r="X10" s="38"/>
      <c r="Y10" s="38"/>
      <c r="Z10" s="38"/>
      <c r="AA10" s="38"/>
      <c r="AB10" s="38"/>
    </row>
    <row customHeight="1" ht="30.0" r="11">
      <c r="A11" s="45"/>
      <c r="B11" s="74"/>
      <c r="C11" s="75"/>
      <c r="D11" s="76"/>
      <c r="E11" s="76"/>
      <c r="F11" s="76"/>
      <c r="G11" s="76"/>
      <c r="H11" s="77"/>
      <c r="I11" s="41"/>
      <c r="J11" s="43"/>
      <c r="K11" s="68"/>
      <c r="L11" s="78" t="s">
        <v>234</v>
      </c>
      <c r="M11" s="78" t="s">
        <v>235</v>
      </c>
      <c r="N11" s="79" t="s">
        <v>236</v>
      </c>
      <c r="O11" s="36"/>
      <c r="P11" s="73"/>
      <c r="T11" s="67"/>
      <c r="U11" s="38"/>
      <c r="V11" s="38"/>
      <c r="W11" s="38"/>
      <c r="X11" s="38"/>
      <c r="Y11" s="38"/>
      <c r="Z11" s="38"/>
      <c r="AA11" s="38"/>
      <c r="AB11" s="38"/>
    </row>
    <row r="12">
      <c r="A12" s="45"/>
      <c r="B12" s="80" t="s">
        <v>64</v>
      </c>
      <c r="C12" s="81" t="s">
        <v>237</v>
      </c>
      <c r="D12" s="63"/>
      <c r="E12" s="63"/>
      <c r="F12" s="63"/>
      <c r="G12" s="63"/>
      <c r="H12" s="64"/>
      <c r="I12" s="82" t="s">
        <v>65</v>
      </c>
      <c r="J12" s="83"/>
      <c r="K12" s="68"/>
      <c r="L12" s="84"/>
      <c r="M12" s="84"/>
      <c r="N12" s="73"/>
      <c r="O12" s="40"/>
      <c r="P12" s="73"/>
      <c r="T12" s="67"/>
      <c r="U12" s="38"/>
      <c r="V12" s="38"/>
      <c r="W12" s="38"/>
      <c r="X12" s="38"/>
      <c r="Y12" s="38"/>
      <c r="Z12" s="38"/>
      <c r="AA12" s="38"/>
      <c r="AB12" s="38"/>
    </row>
    <row r="13">
      <c r="A13" s="45"/>
      <c r="B13" s="85"/>
      <c r="C13" s="39"/>
      <c r="H13" s="67"/>
      <c r="I13" s="86" t="s">
        <v>238</v>
      </c>
      <c r="J13" s="87"/>
      <c r="K13" s="68"/>
      <c r="L13" s="84"/>
      <c r="M13" s="84"/>
      <c r="N13" s="73"/>
      <c r="O13" s="40"/>
      <c r="P13" s="73"/>
      <c r="T13" s="67"/>
      <c r="U13" s="38"/>
      <c r="V13" s="38"/>
      <c r="W13" s="38"/>
      <c r="X13" s="38"/>
      <c r="Y13" s="38"/>
      <c r="Z13" s="38"/>
      <c r="AA13" s="38"/>
      <c r="AB13" s="38"/>
    </row>
    <row customHeight="1" ht="30.0" r="14">
      <c r="A14" s="45"/>
      <c r="B14" s="85"/>
      <c r="C14" s="39"/>
      <c r="H14" s="67"/>
      <c r="I14" s="73"/>
      <c r="J14" s="67"/>
      <c r="K14" s="68"/>
      <c r="L14" s="88"/>
      <c r="M14" s="88"/>
      <c r="N14" s="89"/>
      <c r="O14" s="90"/>
      <c r="P14" s="89"/>
      <c r="Q14" s="76"/>
      <c r="R14" s="76"/>
      <c r="S14" s="76"/>
      <c r="T14" s="77"/>
      <c r="U14" s="38"/>
      <c r="V14" s="38"/>
      <c r="W14" s="38"/>
      <c r="X14" s="38"/>
      <c r="Y14" s="38"/>
      <c r="Z14" s="38"/>
      <c r="AA14" s="38"/>
      <c r="AB14" s="38"/>
    </row>
    <row r="15">
      <c r="A15" s="45"/>
      <c r="B15" s="91"/>
      <c r="C15" s="75"/>
      <c r="D15" s="76"/>
      <c r="E15" s="76"/>
      <c r="F15" s="76"/>
      <c r="G15" s="76"/>
      <c r="H15" s="77"/>
      <c r="I15" s="73"/>
      <c r="J15" s="67"/>
      <c r="K15" s="45"/>
      <c r="L15" s="92" t="s">
        <v>67</v>
      </c>
      <c r="M15" s="93"/>
      <c r="N15" s="93"/>
      <c r="O15" s="94"/>
      <c r="P15" s="92" t="s">
        <v>68</v>
      </c>
      <c r="Q15" s="93"/>
      <c r="R15" s="93"/>
      <c r="S15" s="93"/>
      <c r="T15" s="94"/>
      <c r="U15" s="38"/>
      <c r="V15" s="38"/>
      <c r="W15" s="38"/>
      <c r="X15" s="38"/>
      <c r="Y15" s="38"/>
      <c r="Z15" s="38"/>
      <c r="AA15" s="38"/>
      <c r="AB15" s="38"/>
    </row>
    <row r="16">
      <c r="A16" s="45"/>
      <c r="B16" s="80" t="s">
        <v>69</v>
      </c>
      <c r="C16" s="142" t="s">
        <v>239</v>
      </c>
      <c r="D16" s="63"/>
      <c r="E16" s="63"/>
      <c r="F16" s="63"/>
      <c r="G16" s="63"/>
      <c r="H16" s="64"/>
      <c r="I16" s="73"/>
      <c r="J16" s="67"/>
      <c r="K16" s="45"/>
      <c r="L16" s="79" t="s">
        <v>240</v>
      </c>
      <c r="M16" s="35"/>
      <c r="N16" s="35"/>
      <c r="O16" s="87"/>
      <c r="P16" s="79" t="s">
        <v>241</v>
      </c>
      <c r="Q16" s="35"/>
      <c r="R16" s="35"/>
      <c r="S16" s="35"/>
      <c r="T16" s="87"/>
      <c r="U16" s="38"/>
      <c r="V16" s="38"/>
      <c r="W16" s="38"/>
      <c r="X16" s="38"/>
      <c r="Y16" s="38"/>
      <c r="Z16" s="38"/>
      <c r="AA16" s="38"/>
      <c r="AB16" s="38"/>
    </row>
    <row r="17">
      <c r="A17" s="45"/>
      <c r="B17" s="85"/>
      <c r="C17" s="39"/>
      <c r="H17" s="67"/>
      <c r="I17" s="73"/>
      <c r="J17" s="67"/>
      <c r="K17" s="45"/>
      <c r="L17" s="73"/>
      <c r="O17" s="67"/>
      <c r="P17" s="73"/>
      <c r="T17" s="67"/>
      <c r="U17" s="38"/>
      <c r="V17" s="38"/>
      <c r="W17" s="38"/>
      <c r="X17" s="38"/>
      <c r="Y17" s="38"/>
      <c r="Z17" s="38"/>
      <c r="AA17" s="38"/>
      <c r="AB17" s="38"/>
    </row>
    <row r="18">
      <c r="A18" s="45"/>
      <c r="B18" s="85"/>
      <c r="C18" s="39"/>
      <c r="H18" s="67"/>
      <c r="I18" s="73"/>
      <c r="J18" s="67"/>
      <c r="K18" s="45"/>
      <c r="L18" s="73"/>
      <c r="O18" s="67"/>
      <c r="P18" s="73"/>
      <c r="T18" s="67"/>
      <c r="U18" s="38"/>
      <c r="V18" s="38"/>
      <c r="W18" s="38"/>
      <c r="X18" s="38"/>
      <c r="Y18" s="38"/>
      <c r="Z18" s="38"/>
      <c r="AA18" s="38"/>
      <c r="AB18" s="38"/>
    </row>
    <row r="19">
      <c r="A19" s="45"/>
      <c r="B19" s="85"/>
      <c r="C19" s="39"/>
      <c r="H19" s="67"/>
      <c r="I19" s="73"/>
      <c r="J19" s="67"/>
      <c r="K19" s="45"/>
      <c r="L19" s="73"/>
      <c r="O19" s="67"/>
      <c r="P19" s="73"/>
      <c r="T19" s="67"/>
      <c r="U19" s="38"/>
      <c r="V19" s="38"/>
      <c r="W19" s="38"/>
      <c r="X19" s="38"/>
      <c r="Y19" s="38"/>
      <c r="Z19" s="38"/>
      <c r="AA19" s="38"/>
      <c r="AB19" s="38"/>
    </row>
    <row customHeight="1" ht="30.0" r="20">
      <c r="A20" s="45"/>
      <c r="B20" s="91"/>
      <c r="C20" s="75"/>
      <c r="D20" s="76"/>
      <c r="E20" s="76"/>
      <c r="F20" s="76"/>
      <c r="G20" s="76"/>
      <c r="H20" s="77"/>
      <c r="I20" s="73"/>
      <c r="J20" s="67"/>
      <c r="K20" s="45"/>
      <c r="L20" s="73"/>
      <c r="O20" s="67"/>
      <c r="P20" s="73"/>
      <c r="T20" s="67"/>
      <c r="U20" s="38"/>
      <c r="V20" s="38"/>
      <c r="W20" s="38"/>
      <c r="X20" s="38"/>
      <c r="Y20" s="38"/>
      <c r="Z20" s="38"/>
      <c r="AA20" s="38"/>
      <c r="AB20" s="38"/>
    </row>
    <row customHeight="1" ht="15.75" r="21">
      <c r="A21" s="45"/>
      <c r="B21" s="95" t="s">
        <v>70</v>
      </c>
      <c r="C21" s="96"/>
      <c r="D21" s="96"/>
      <c r="E21" s="96"/>
      <c r="F21" s="97"/>
      <c r="G21" s="98"/>
      <c r="H21" s="99"/>
      <c r="I21" s="73"/>
      <c r="J21" s="67"/>
      <c r="K21" s="45"/>
      <c r="L21" s="73"/>
      <c r="O21" s="67"/>
      <c r="P21" s="73"/>
      <c r="T21" s="67"/>
      <c r="U21" s="38"/>
      <c r="V21" s="38"/>
      <c r="W21" s="38"/>
      <c r="X21" s="38"/>
      <c r="Y21" s="38"/>
      <c r="Z21" s="38"/>
      <c r="AA21" s="38"/>
      <c r="AB21" s="38"/>
    </row>
    <row customHeight="1" ht="15.75" r="22">
      <c r="A22" s="45"/>
      <c r="B22" s="100" t="s">
        <v>71</v>
      </c>
      <c r="C22" s="101" t="s">
        <v>242</v>
      </c>
      <c r="D22" s="8"/>
      <c r="E22" s="8"/>
      <c r="F22" s="8"/>
      <c r="G22" s="8"/>
      <c r="H22" s="102"/>
      <c r="I22" s="73"/>
      <c r="J22" s="67"/>
      <c r="K22" s="45"/>
      <c r="L22" s="73"/>
      <c r="O22" s="67"/>
      <c r="P22" s="73"/>
      <c r="T22" s="67"/>
      <c r="U22" s="38"/>
      <c r="V22" s="38"/>
      <c r="W22" s="38"/>
      <c r="X22" s="38"/>
      <c r="Y22" s="38"/>
      <c r="Z22" s="38"/>
      <c r="AA22" s="38"/>
      <c r="AB22" s="38"/>
    </row>
    <row customHeight="1" ht="15.75" r="23">
      <c r="A23" s="45"/>
      <c r="B23" s="103"/>
      <c r="C23" s="35"/>
      <c r="D23" s="35"/>
      <c r="E23" s="36"/>
      <c r="F23" s="104" t="s">
        <v>73</v>
      </c>
      <c r="G23" s="8"/>
      <c r="H23" s="102"/>
      <c r="I23" s="73"/>
      <c r="J23" s="67"/>
      <c r="K23" s="45"/>
      <c r="L23" s="73"/>
      <c r="O23" s="67"/>
      <c r="P23" s="73"/>
      <c r="T23" s="67"/>
      <c r="U23" s="38"/>
      <c r="V23" s="38"/>
      <c r="W23" s="38"/>
      <c r="X23" s="38"/>
      <c r="Y23" s="38"/>
      <c r="Z23" s="38"/>
      <c r="AA23" s="38"/>
      <c r="AB23" s="38"/>
    </row>
    <row customHeight="1" ht="30.0" r="24">
      <c r="A24" s="45"/>
      <c r="B24" s="73"/>
      <c r="E24" s="40"/>
      <c r="F24" s="105" t="s">
        <v>243</v>
      </c>
      <c r="G24" s="35"/>
      <c r="H24" s="87"/>
      <c r="I24" s="73"/>
      <c r="J24" s="67"/>
      <c r="K24" s="45"/>
      <c r="L24" s="73"/>
      <c r="O24" s="67"/>
      <c r="P24" s="73"/>
      <c r="T24" s="67"/>
      <c r="U24" s="38"/>
      <c r="V24" s="38"/>
      <c r="W24" s="38"/>
      <c r="X24" s="38"/>
      <c r="Y24" s="38"/>
      <c r="Z24" s="38"/>
      <c r="AA24" s="38"/>
      <c r="AB24" s="38"/>
    </row>
    <row customHeight="1" ht="15.75" r="25">
      <c r="A25" s="45"/>
      <c r="B25" s="73"/>
      <c r="E25" s="40"/>
      <c r="F25" s="39"/>
      <c r="H25" s="67"/>
      <c r="I25" s="73"/>
      <c r="J25" s="67"/>
      <c r="K25" s="45"/>
      <c r="L25" s="73"/>
      <c r="O25" s="67"/>
      <c r="P25" s="73"/>
      <c r="T25" s="67"/>
      <c r="U25" s="38"/>
      <c r="V25" s="38"/>
      <c r="W25" s="38"/>
      <c r="X25" s="38"/>
      <c r="Y25" s="38"/>
      <c r="Z25" s="38"/>
      <c r="AA25" s="38"/>
      <c r="AB25" s="38"/>
    </row>
    <row customHeight="1" ht="15.75" r="26">
      <c r="A26" s="45"/>
      <c r="B26" s="73"/>
      <c r="E26" s="40"/>
      <c r="F26" s="39"/>
      <c r="H26" s="67"/>
      <c r="I26" s="73"/>
      <c r="J26" s="67"/>
      <c r="K26" s="45"/>
      <c r="L26" s="73"/>
      <c r="O26" s="67"/>
      <c r="P26" s="73"/>
      <c r="T26" s="67"/>
      <c r="U26" s="38"/>
      <c r="V26" s="38"/>
      <c r="W26" s="38"/>
      <c r="X26" s="38"/>
      <c r="Y26" s="38"/>
      <c r="Z26" s="38"/>
      <c r="AA26" s="38"/>
      <c r="AB26" s="38"/>
    </row>
    <row customHeight="1" ht="15.75" r="27">
      <c r="A27" s="45"/>
      <c r="B27" s="73"/>
      <c r="E27" s="40"/>
      <c r="F27" s="39"/>
      <c r="H27" s="67"/>
      <c r="I27" s="73"/>
      <c r="J27" s="67"/>
      <c r="K27" s="45"/>
      <c r="L27" s="89"/>
      <c r="M27" s="76"/>
      <c r="N27" s="76"/>
      <c r="O27" s="77"/>
      <c r="P27" s="89"/>
      <c r="Q27" s="76"/>
      <c r="R27" s="76"/>
      <c r="S27" s="76"/>
      <c r="T27" s="77"/>
      <c r="U27" s="38"/>
      <c r="V27" s="38"/>
      <c r="W27" s="38"/>
      <c r="X27" s="38"/>
      <c r="Y27" s="38"/>
      <c r="Z27" s="38"/>
      <c r="AA27" s="38"/>
      <c r="AB27" s="38"/>
    </row>
    <row customHeight="1" ht="15.75" r="28">
      <c r="A28" s="45"/>
      <c r="B28" s="73"/>
      <c r="E28" s="40"/>
      <c r="F28" s="39"/>
      <c r="H28" s="67"/>
      <c r="I28" s="73"/>
      <c r="J28" s="67"/>
      <c r="K28" s="45"/>
      <c r="L28" s="92" t="s">
        <v>74</v>
      </c>
      <c r="M28" s="93"/>
      <c r="N28" s="93"/>
      <c r="O28" s="94"/>
      <c r="P28" s="92" t="s">
        <v>75</v>
      </c>
      <c r="Q28" s="93"/>
      <c r="R28" s="93"/>
      <c r="S28" s="93"/>
      <c r="T28" s="94"/>
      <c r="U28" s="38"/>
      <c r="V28" s="38"/>
      <c r="W28" s="38"/>
      <c r="X28" s="38"/>
      <c r="Y28" s="38"/>
      <c r="Z28" s="38"/>
      <c r="AA28" s="38"/>
      <c r="AB28" s="38"/>
    </row>
    <row customHeight="1" ht="15.75" r="29">
      <c r="A29" s="45"/>
      <c r="B29" s="73"/>
      <c r="E29" s="40"/>
      <c r="F29" s="39"/>
      <c r="H29" s="67"/>
      <c r="I29" s="89"/>
      <c r="J29" s="77"/>
      <c r="K29" s="45"/>
      <c r="L29" s="65"/>
      <c r="M29" s="106" t="s">
        <v>244</v>
      </c>
      <c r="N29" s="35"/>
      <c r="O29" s="87"/>
      <c r="P29" s="171" t="str">
        <f>=HYPERLINK("http://www.onde.eaufrance.fr/", "Site officiel")</f>
      </c>
      <c r="Q29" s="8"/>
      <c r="R29" s="18"/>
      <c r="S29" s="132" t="inlineStr">
        <is>
          <t/>
        </is>
      </c>
      <c r="T29" s="102"/>
      <c r="U29" s="38"/>
      <c r="V29" s="38"/>
      <c r="W29" s="38"/>
      <c r="X29" s="38"/>
      <c r="Y29" s="38"/>
      <c r="Z29" s="38"/>
      <c r="AA29" s="38"/>
      <c r="AB29" s="38"/>
    </row>
    <row customHeight="1" ht="15.0" r="30">
      <c r="A30" s="45"/>
      <c r="B30" s="73"/>
      <c r="E30" s="40"/>
      <c r="F30" s="39"/>
      <c r="H30" s="67"/>
      <c r="I30" s="109" t="s">
        <v>78</v>
      </c>
      <c r="J30" s="99"/>
      <c r="K30" s="45"/>
      <c r="L30" s="65"/>
      <c r="M30" s="39"/>
      <c r="O30" s="67"/>
      <c r="P30" s="171" t="str">
        <f>=HYPERLINK("https://hubeau.eaufrance.fr/page/api-ecoulement", "API Hubeau")</f>
      </c>
      <c r="Q30" s="8"/>
      <c r="R30" s="18"/>
      <c r="S30" s="132" t="inlineStr">
        <is>
          <t/>
        </is>
      </c>
      <c r="T30" s="102"/>
      <c r="U30" s="38"/>
      <c r="V30" s="38"/>
      <c r="W30" s="38"/>
      <c r="X30" s="38"/>
      <c r="Y30" s="38"/>
      <c r="Z30" s="38"/>
      <c r="AA30" s="38"/>
      <c r="AB30" s="38"/>
    </row>
    <row customHeight="1" ht="15.75" r="31">
      <c r="A31" s="45"/>
      <c r="B31" s="73"/>
      <c r="E31" s="40"/>
      <c r="F31" s="39"/>
      <c r="H31" s="67"/>
      <c r="I31" s="86" t="s">
        <v>249</v>
      </c>
      <c r="J31" s="87"/>
      <c r="K31" s="45"/>
      <c r="L31" s="65"/>
      <c r="M31" s="39"/>
      <c r="O31" s="67"/>
      <c r="P31" s="171" t="str">
        <f>=HYPERLINK("https://data.ofb.fr/catalogue/data-eaufrance/fre/catalog.search%23/metadata/1006fb89-6dfe-4063-b601-0c510ad31077", "Catalogue de données OFB")</f>
      </c>
      <c r="Q31" s="8"/>
      <c r="R31" s="18"/>
      <c r="S31" s="132" t="inlineStr">
        <is>
          <t/>
        </is>
      </c>
      <c r="T31" s="102"/>
      <c r="U31" s="38"/>
      <c r="V31" s="38"/>
      <c r="W31" s="38"/>
      <c r="X31" s="38"/>
      <c r="Y31" s="38"/>
      <c r="Z31" s="38"/>
      <c r="AA31" s="38"/>
      <c r="AB31" s="38"/>
    </row>
    <row customHeight="1" ht="15.75" r="32">
      <c r="A32" s="45"/>
      <c r="B32" s="73"/>
      <c r="E32" s="40"/>
      <c r="F32" s="39"/>
      <c r="H32" s="67"/>
      <c r="I32" s="73"/>
      <c r="J32" s="67"/>
      <c r="K32" s="45"/>
      <c r="L32" s="65"/>
      <c r="M32" s="39"/>
      <c r="O32" s="67"/>
      <c r="P32" s="107"/>
      <c r="Q32" s="8"/>
      <c r="R32" s="18"/>
      <c r="S32" s="108"/>
      <c r="T32" s="102"/>
      <c r="U32" s="38"/>
      <c r="V32" s="38"/>
      <c r="W32" s="38"/>
      <c r="X32" s="38"/>
      <c r="Y32" s="38"/>
      <c r="Z32" s="38"/>
      <c r="AA32" s="38"/>
      <c r="AB32" s="38"/>
    </row>
    <row customHeight="1" ht="15.75" r="33">
      <c r="A33" s="45"/>
      <c r="B33" s="73"/>
      <c r="E33" s="40"/>
      <c r="F33" s="39"/>
      <c r="H33" s="67"/>
      <c r="I33" s="73"/>
      <c r="J33" s="67"/>
      <c r="K33" s="45"/>
      <c r="L33" s="65"/>
      <c r="M33" s="39"/>
      <c r="O33" s="67"/>
      <c r="P33" s="171" t="str">
        <f>=HYPERLINK("https://ofb-idf.github.io/PRR_ONDE/", "Tableau de bord interne (NE PAS DIFFUSER)")</f>
      </c>
      <c r="Q33" s="8"/>
      <c r="R33" s="18"/>
      <c r="S33" s="132" t="inlineStr">
        <is>
          <t/>
        </is>
      </c>
      <c r="T33" s="102"/>
      <c r="U33" s="38"/>
      <c r="V33" s="38"/>
      <c r="W33" s="38"/>
      <c r="X33" s="38"/>
      <c r="Y33" s="38"/>
      <c r="Z33" s="38"/>
      <c r="AA33" s="38"/>
      <c r="AB33" s="38"/>
    </row>
    <row customHeight="1" ht="15.75" r="34">
      <c r="A34" s="45"/>
      <c r="B34" s="73"/>
      <c r="E34" s="40"/>
      <c r="F34" s="39"/>
      <c r="H34" s="67"/>
      <c r="I34" s="73"/>
      <c r="J34" s="67"/>
      <c r="K34" s="45"/>
      <c r="L34" s="65"/>
      <c r="M34" s="39"/>
      <c r="O34" s="67"/>
      <c r="P34" s="107"/>
      <c r="Q34" s="8"/>
      <c r="R34" s="18"/>
      <c r="S34" s="108"/>
      <c r="T34" s="102"/>
      <c r="U34" s="38"/>
      <c r="V34" s="38"/>
      <c r="W34" s="38"/>
      <c r="X34" s="38"/>
      <c r="Y34" s="38"/>
      <c r="Z34" s="38"/>
      <c r="AA34" s="38"/>
      <c r="AB34" s="38"/>
    </row>
    <row customHeight="1" ht="15.75" r="35">
      <c r="A35" s="45"/>
      <c r="B35" s="89"/>
      <c r="C35" s="76"/>
      <c r="D35" s="76"/>
      <c r="E35" s="90"/>
      <c r="F35" s="75"/>
      <c r="G35" s="76"/>
      <c r="H35" s="77"/>
      <c r="I35" s="73"/>
      <c r="J35" s="67"/>
      <c r="K35" s="45"/>
      <c r="L35" s="65"/>
      <c r="M35" s="39"/>
      <c r="O35" s="67"/>
      <c r="P35" s="107"/>
      <c r="Q35" s="8"/>
      <c r="R35" s="18"/>
      <c r="S35" s="108"/>
      <c r="T35" s="102"/>
      <c r="U35" s="38"/>
      <c r="V35" s="38"/>
      <c r="W35" s="38"/>
      <c r="X35" s="38"/>
      <c r="Y35" s="38"/>
      <c r="Z35" s="38"/>
      <c r="AA35" s="38"/>
      <c r="AB35" s="38"/>
    </row>
    <row customHeight="1" ht="15.75" r="36">
      <c r="A36" s="45"/>
      <c r="B36" s="95" t="s">
        <v>79</v>
      </c>
      <c r="C36" s="96"/>
      <c r="D36" s="96"/>
      <c r="E36" s="97"/>
      <c r="F36" s="110"/>
      <c r="G36" s="110"/>
      <c r="H36" s="110"/>
      <c r="I36" s="73"/>
      <c r="J36" s="67"/>
      <c r="K36" s="45"/>
      <c r="L36" s="65"/>
      <c r="M36" s="39"/>
      <c r="O36" s="67"/>
      <c r="P36" s="107"/>
      <c r="Q36" s="8"/>
      <c r="R36" s="18"/>
      <c r="S36" s="108"/>
      <c r="T36" s="102"/>
      <c r="U36" s="38"/>
      <c r="V36" s="38"/>
      <c r="W36" s="38"/>
      <c r="X36" s="38"/>
      <c r="Y36" s="38"/>
      <c r="Z36" s="38"/>
      <c r="AA36" s="38"/>
      <c r="AB36" s="38"/>
    </row>
    <row customHeight="1" ht="15.75" r="37">
      <c r="A37" s="45"/>
      <c r="B37" s="85"/>
      <c r="C37" s="111" t="s">
        <v>80</v>
      </c>
      <c r="D37" s="111" t="s">
        <v>81</v>
      </c>
      <c r="E37" s="111" t="s">
        <v>82</v>
      </c>
      <c r="F37" s="111" t="s">
        <v>83</v>
      </c>
      <c r="G37" s="111" t="s">
        <v>82</v>
      </c>
      <c r="H37" s="111" t="s">
        <v>80</v>
      </c>
      <c r="I37" s="73"/>
      <c r="J37" s="67"/>
      <c r="K37" s="45"/>
      <c r="L37" s="65"/>
      <c r="M37" s="39"/>
      <c r="O37" s="67"/>
      <c r="P37" s="107"/>
      <c r="Q37" s="8"/>
      <c r="R37" s="18"/>
      <c r="S37" s="108"/>
      <c r="T37" s="102"/>
      <c r="U37" s="38"/>
      <c r="V37" s="38"/>
      <c r="W37" s="38"/>
      <c r="X37" s="38"/>
      <c r="Y37" s="38"/>
      <c r="Z37" s="38"/>
      <c r="AA37" s="38"/>
      <c r="AB37" s="38"/>
    </row>
    <row customHeight="1" ht="12.75" r="38">
      <c r="A38" s="45"/>
      <c r="B38" s="150" t="s">
        <v>254</v>
      </c>
      <c r="C38" s="113" t="s">
        <v>85</v>
      </c>
      <c r="D38" s="113" t="s">
        <v>85</v>
      </c>
      <c r="E38" s="113" t="s">
        <v>85</v>
      </c>
      <c r="F38" s="113" t="s">
        <v>85</v>
      </c>
      <c r="G38" s="113" t="s">
        <v>85</v>
      </c>
      <c r="H38" s="113" t="s">
        <v>85</v>
      </c>
      <c r="I38" s="73"/>
      <c r="J38" s="67"/>
      <c r="K38" s="45"/>
      <c r="L38" s="65"/>
      <c r="M38" s="39"/>
      <c r="O38" s="67"/>
      <c r="P38" s="107"/>
      <c r="Q38" s="8"/>
      <c r="R38" s="18"/>
      <c r="S38" s="108"/>
      <c r="T38" s="102"/>
      <c r="U38" s="38"/>
      <c r="V38" s="38"/>
      <c r="W38" s="38"/>
      <c r="X38" s="38"/>
      <c r="Y38" s="38"/>
      <c r="Z38" s="38"/>
      <c r="AA38" s="38"/>
      <c r="AB38" s="38"/>
    </row>
    <row customHeight="1" ht="12.75" r="39">
      <c r="A39" s="45"/>
      <c r="B39" s="150" t="s">
        <v>255</v>
      </c>
      <c r="C39" s="114"/>
      <c r="D39" s="114"/>
      <c r="E39" s="114"/>
      <c r="F39" s="114"/>
      <c r="G39" s="114" t="s">
        <v>85</v>
      </c>
      <c r="H39" s="114" t="s">
        <v>85</v>
      </c>
      <c r="I39" s="73"/>
      <c r="J39" s="67"/>
      <c r="K39" s="45"/>
      <c r="L39" s="65"/>
      <c r="M39" s="39"/>
      <c r="O39" s="67"/>
      <c r="P39" s="107"/>
      <c r="Q39" s="8"/>
      <c r="R39" s="18"/>
      <c r="S39" s="108"/>
      <c r="T39" s="102"/>
      <c r="U39" s="38"/>
      <c r="V39" s="38"/>
      <c r="W39" s="38"/>
      <c r="X39" s="38"/>
      <c r="Y39" s="38"/>
      <c r="Z39" s="38"/>
      <c r="AA39" s="38"/>
      <c r="AB39" s="38"/>
    </row>
    <row customHeight="1" ht="12.75" r="40">
      <c r="A40" s="45"/>
      <c r="B40" s="112"/>
      <c r="C40" s="114"/>
      <c r="D40" s="114"/>
      <c r="E40" s="114"/>
      <c r="F40" s="114"/>
      <c r="G40" s="114"/>
      <c r="H40" s="114"/>
      <c r="I40" s="73"/>
      <c r="J40" s="67"/>
      <c r="K40" s="45"/>
      <c r="L40" s="65"/>
      <c r="M40" s="39"/>
      <c r="O40" s="67"/>
      <c r="P40" s="107"/>
      <c r="Q40" s="8"/>
      <c r="R40" s="18"/>
      <c r="S40" s="108"/>
      <c r="T40" s="102"/>
      <c r="U40" s="38"/>
      <c r="V40" s="38"/>
      <c r="W40" s="38"/>
      <c r="X40" s="38"/>
      <c r="Y40" s="38"/>
      <c r="Z40" s="38"/>
      <c r="AA40" s="38"/>
      <c r="AB40" s="38"/>
    </row>
    <row customHeight="1" ht="15.75" r="41">
      <c r="A41" s="45"/>
      <c r="B41" s="85"/>
      <c r="C41" s="111" t="s">
        <v>80</v>
      </c>
      <c r="D41" s="111" t="s">
        <v>83</v>
      </c>
      <c r="E41" s="111" t="s">
        <v>88</v>
      </c>
      <c r="F41" s="111" t="s">
        <v>89</v>
      </c>
      <c r="G41" s="111" t="s">
        <v>90</v>
      </c>
      <c r="H41" s="111" t="s">
        <v>91</v>
      </c>
      <c r="I41" s="73"/>
      <c r="J41" s="67"/>
      <c r="K41" s="45"/>
      <c r="L41" s="65"/>
      <c r="M41" s="39"/>
      <c r="O41" s="67"/>
      <c r="P41" s="107"/>
      <c r="Q41" s="8"/>
      <c r="R41" s="18"/>
      <c r="S41" s="108"/>
      <c r="T41" s="102"/>
      <c r="U41" s="38"/>
      <c r="V41" s="38"/>
      <c r="W41" s="38"/>
      <c r="X41" s="38"/>
      <c r="Y41" s="38"/>
      <c r="Z41" s="38"/>
      <c r="AA41" s="38"/>
      <c r="AB41" s="38"/>
    </row>
    <row customHeight="1" ht="12.75" r="42">
      <c r="A42" s="45"/>
      <c r="B42" s="150" t="s">
        <v>254</v>
      </c>
      <c r="C42" s="113" t="s">
        <v>85</v>
      </c>
      <c r="D42" s="113" t="s">
        <v>85</v>
      </c>
      <c r="E42" s="113" t="s">
        <v>85</v>
      </c>
      <c r="F42" s="113" t="s">
        <v>85</v>
      </c>
      <c r="G42" s="113" t="s">
        <v>85</v>
      </c>
      <c r="H42" s="113" t="s">
        <v>85</v>
      </c>
      <c r="I42" s="73"/>
      <c r="J42" s="67"/>
      <c r="K42" s="45"/>
      <c r="L42" s="65"/>
      <c r="M42" s="41"/>
      <c r="N42" s="42"/>
      <c r="O42" s="115"/>
      <c r="P42" s="116"/>
      <c r="Q42" s="117"/>
      <c r="R42" s="118"/>
      <c r="S42" s="119"/>
      <c r="T42" s="120"/>
      <c r="U42" s="38"/>
      <c r="V42" s="38"/>
      <c r="W42" s="38"/>
      <c r="X42" s="38"/>
      <c r="Y42" s="38"/>
      <c r="Z42" s="38"/>
      <c r="AA42" s="38"/>
      <c r="AB42" s="38"/>
    </row>
    <row customHeight="1" ht="12.75" r="43">
      <c r="A43" s="45"/>
      <c r="B43" s="150" t="s">
        <v>255</v>
      </c>
      <c r="C43" s="113" t="s">
        <v>85</v>
      </c>
      <c r="D43" s="113" t="s">
        <v>85</v>
      </c>
      <c r="E43" s="113" t="s">
        <v>85</v>
      </c>
      <c r="F43" s="113"/>
      <c r="G43" s="113"/>
      <c r="H43" s="113"/>
      <c r="I43" s="73"/>
      <c r="J43" s="67"/>
      <c r="K43" s="45"/>
      <c r="L43" s="92" t="s">
        <v>92</v>
      </c>
      <c r="M43" s="93"/>
      <c r="N43" s="93"/>
      <c r="O43" s="93"/>
      <c r="P43" s="45"/>
      <c r="Q43" s="45"/>
      <c r="R43" s="45"/>
      <c r="S43" s="45"/>
      <c r="T43" s="68"/>
      <c r="U43" s="38"/>
      <c r="V43" s="38"/>
      <c r="W43" s="38"/>
      <c r="X43" s="38"/>
      <c r="Y43" s="38"/>
      <c r="Z43" s="38"/>
      <c r="AA43" s="38"/>
      <c r="AB43" s="38"/>
    </row>
    <row customHeight="1" ht="12.75" r="44">
      <c r="A44" s="45"/>
      <c r="B44" s="112"/>
      <c r="C44" s="114"/>
      <c r="D44" s="114"/>
      <c r="E44" s="114"/>
      <c r="F44" s="114"/>
      <c r="G44" s="114"/>
      <c r="H44" s="114"/>
      <c r="I44" s="73"/>
      <c r="J44" s="67"/>
      <c r="K44" s="45"/>
      <c r="L44" s="79" t="s">
        <v>256</v>
      </c>
      <c r="M44" s="35"/>
      <c r="N44" s="35"/>
      <c r="O44" s="35"/>
      <c r="P44" s="35"/>
      <c r="Q44" s="35"/>
      <c r="R44" s="35"/>
      <c r="S44" s="35"/>
      <c r="T44" s="87"/>
      <c r="U44" s="38"/>
      <c r="V44" s="38"/>
      <c r="W44" s="38"/>
      <c r="X44" s="38"/>
      <c r="Y44" s="38"/>
      <c r="Z44" s="38"/>
      <c r="AA44" s="38"/>
      <c r="AB44" s="38"/>
    </row>
    <row customHeight="1" ht="15.75" r="45">
      <c r="A45" s="45"/>
      <c r="B45" s="151" t="s">
        <v>257</v>
      </c>
      <c r="C45" s="35"/>
      <c r="D45" s="35"/>
      <c r="E45" s="35"/>
      <c r="F45" s="35"/>
      <c r="G45" s="35"/>
      <c r="H45" s="87"/>
      <c r="I45" s="73"/>
      <c r="J45" s="67"/>
      <c r="K45" s="45"/>
      <c r="L45" s="73"/>
      <c r="T45" s="67"/>
      <c r="U45" s="38"/>
      <c r="V45" s="38"/>
      <c r="W45" s="38"/>
      <c r="X45" s="38"/>
      <c r="Y45" s="38"/>
      <c r="Z45" s="38"/>
      <c r="AA45" s="38"/>
      <c r="AB45" s="38"/>
    </row>
    <row customHeight="1" ht="15.75" r="46">
      <c r="A46" s="45"/>
      <c r="B46" s="89"/>
      <c r="C46" s="76"/>
      <c r="D46" s="76"/>
      <c r="E46" s="76"/>
      <c r="F46" s="76"/>
      <c r="G46" s="76"/>
      <c r="H46" s="77"/>
      <c r="I46" s="89"/>
      <c r="J46" s="77"/>
      <c r="K46" s="45"/>
      <c r="L46" s="122"/>
      <c r="M46" s="42"/>
      <c r="N46" s="42"/>
      <c r="O46" s="42"/>
      <c r="P46" s="42"/>
      <c r="Q46" s="42"/>
      <c r="R46" s="42"/>
      <c r="S46" s="42"/>
      <c r="T46" s="115"/>
      <c r="U46" s="38"/>
      <c r="V46" s="38"/>
      <c r="W46" s="38"/>
      <c r="X46" s="38"/>
      <c r="Y46" s="38"/>
      <c r="Z46" s="38"/>
      <c r="AA46" s="38"/>
      <c r="AB46" s="38"/>
    </row>
    <row customHeight="1" ht="15.75" r="47">
      <c r="A47" s="123" t="s">
        <v>93</v>
      </c>
      <c r="B47" s="33"/>
      <c r="C47" s="169" t="str">
        <f>=HYPERLINK("file://ad.intra/dfs/COMMUNS/REGIONS/IDF/DR/05_CONNAISSANCE/ONDE/01_Documentation/ONDE_fiche%20technique.pdf", "Plaquette de présentation (Serveur DR)")</f>
      </c>
      <c r="D47" s="96"/>
      <c r="E47" s="96"/>
      <c r="F47" s="97"/>
      <c r="G47" s="124" t="inlineStr">
        <is>
          <t/>
        </is>
      </c>
      <c r="H47" s="96"/>
      <c r="I47" s="96"/>
      <c r="J47" s="97"/>
      <c r="K47" s="125" t="s">
        <v>93</v>
      </c>
      <c r="L47" s="18"/>
      <c r="M47" s="170" t="str">
        <f>=HYPERLINK("https://intranet.ofb.fr/gestion-quantitative-de-leau-et-des-secheresses", "Gestion quantitative de l'eau et sécheresses (intranet)")</f>
      </c>
      <c r="N47" s="8"/>
      <c r="O47" s="18"/>
      <c r="P47" s="134" t="inlineStr">
        <is>
          <t/>
        </is>
      </c>
      <c r="Q47" s="8"/>
      <c r="R47" s="8"/>
      <c r="S47" s="8"/>
      <c r="T47" s="18"/>
      <c r="U47" s="38"/>
      <c r="V47" s="38"/>
      <c r="W47" s="38"/>
      <c r="X47" s="38"/>
      <c r="Y47" s="38"/>
      <c r="Z47" s="38"/>
      <c r="AA47" s="38"/>
      <c r="AB47" s="38"/>
    </row>
    <row customHeight="1" ht="15.75" r="48">
      <c r="A48" s="33"/>
      <c r="B48" s="33"/>
      <c r="C48" s="170" t="str">
        <f>=HYPERLINK("https://www.ofb.gouv.fr/la-gestion-de-la-secheresse-en-8-questions-reponses", "La gestion de la sécheresse en 8 questions-réponses")</f>
      </c>
      <c r="D48" s="8"/>
      <c r="E48" s="8"/>
      <c r="F48" s="18"/>
      <c r="G48" s="134" t="inlineStr">
        <is>
          <t/>
        </is>
      </c>
      <c r="H48" s="8"/>
      <c r="I48" s="8"/>
      <c r="J48" s="18"/>
      <c r="K48" s="33"/>
      <c r="L48" s="33"/>
      <c r="M48" s="170" t="str">
        <f>=HYPERLINK("https://intranet.ofb.fr/sites/default/files/Ressources/Th%C3%A9matiques/s%C3%A9cheresse/Fiches%20techniques_manquedeau_faune%20aquatique.pdf", "Fiches de synthèse de l'impact du manque d'eau sur la biodiversité (intranet)")</f>
      </c>
      <c r="N48" s="8"/>
      <c r="O48" s="18"/>
      <c r="P48" s="134" t="inlineStr">
        <is>
          <t/>
        </is>
      </c>
      <c r="Q48" s="8"/>
      <c r="R48" s="8"/>
      <c r="S48" s="8"/>
      <c r="T48" s="18"/>
      <c r="U48" s="38"/>
      <c r="V48" s="38"/>
      <c r="W48" s="38"/>
      <c r="X48" s="38"/>
      <c r="Y48" s="38"/>
      <c r="Z48" s="38"/>
      <c r="AA48" s="38"/>
      <c r="AB48" s="38"/>
    </row>
    <row customHeight="1" ht="15.75" r="49">
      <c r="A49" s="135">
        <v>45743.0</v>
      </c>
      <c r="B49" s="18"/>
      <c r="C49" s="170" t="str">
        <f>=HYPERLINK("https://professionnels.ofb.fr/fr/doc-dataviz/dataviz-lassechement-estival-cours-deau-metropole-2012-2022", "Dataviz nationale")</f>
      </c>
      <c r="D49" s="8"/>
      <c r="E49" s="8"/>
      <c r="F49" s="18"/>
      <c r="G49" s="134" t="inlineStr">
        <is>
          <t/>
        </is>
      </c>
      <c r="H49" s="8"/>
      <c r="I49" s="8"/>
      <c r="J49" s="18"/>
      <c r="K49" s="33"/>
      <c r="L49" s="33"/>
      <c r="M49" s="170" t="str">
        <f>=HYPERLINK("https://www.drieat.ile-de-france.developpement-durable.gouv.fr/bulletin-de-suivi-hydrologique-d-ile-de-france-r4864.html", "Bulletin de suivi hydrologique d'Île-de-France")</f>
      </c>
      <c r="N49" s="8"/>
      <c r="O49" s="18"/>
      <c r="P49" s="134" t="inlineStr">
        <is>
          <t/>
        </is>
      </c>
      <c r="Q49" s="8"/>
      <c r="R49" s="8"/>
      <c r="S49" s="8"/>
      <c r="T49" s="18"/>
      <c r="U49" s="38"/>
      <c r="V49" s="38"/>
      <c r="W49" s="38"/>
      <c r="X49" s="38"/>
      <c r="Y49" s="38"/>
      <c r="Z49" s="38"/>
      <c r="AA49" s="38"/>
      <c r="AB49" s="38"/>
    </row>
    <row customHeight="1" ht="15.75" r="50">
      <c r="A50" s="38"/>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row>
    <row customHeight="1" ht="15.75" r="51">
      <c r="A51" s="38"/>
      <c r="B51" s="38"/>
      <c r="C51" s="38"/>
      <c r="D51" s="38"/>
      <c r="E51" s="38"/>
      <c r="F51" s="38"/>
      <c r="G51" s="38"/>
      <c r="H51" s="38"/>
      <c r="I51" s="38"/>
      <c r="J51" s="38"/>
      <c r="K51" s="38"/>
      <c r="L51" s="38"/>
      <c r="M51" s="38"/>
      <c r="N51" s="38"/>
      <c r="O51" s="38"/>
      <c r="P51" s="38"/>
      <c r="Q51" s="38"/>
      <c r="R51" s="38"/>
      <c r="S51" s="38"/>
      <c r="T51" s="38"/>
      <c r="U51" s="38"/>
      <c r="V51" s="38"/>
      <c r="W51" s="38"/>
      <c r="X51" s="38"/>
      <c r="Y51" s="38"/>
      <c r="Z51" s="38"/>
      <c r="AA51" s="38"/>
      <c r="AB51" s="38"/>
    </row>
    <row customHeight="1" ht="15.75" r="52">
      <c r="A52" s="38"/>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row>
    <row customHeight="1" ht="15.75" r="53">
      <c r="A53" s="38"/>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row>
    <row customHeight="1" ht="15.75" r="54">
      <c r="A54" s="38"/>
      <c r="B54" s="38"/>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row>
    <row customHeight="1" ht="15.75" r="55">
      <c r="A55" s="38"/>
      <c r="B55" s="38"/>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row>
    <row customHeight="1" ht="15.75" r="56">
      <c r="A56" s="38"/>
      <c r="B56" s="38"/>
      <c r="C56" s="38"/>
      <c r="D56" s="38"/>
      <c r="E56" s="38"/>
      <c r="F56" s="38"/>
      <c r="G56" s="38"/>
      <c r="H56" s="38"/>
      <c r="I56" s="38"/>
      <c r="J56" s="38"/>
      <c r="K56" s="38"/>
      <c r="L56" s="38"/>
      <c r="M56" s="38"/>
      <c r="N56" s="38"/>
      <c r="O56" s="38"/>
      <c r="P56" s="38"/>
      <c r="Q56" s="38"/>
      <c r="R56" s="38"/>
      <c r="S56" s="38"/>
      <c r="T56" s="38"/>
      <c r="U56" s="38"/>
      <c r="V56" s="38"/>
      <c r="W56" s="38"/>
      <c r="X56" s="38"/>
      <c r="Y56" s="38"/>
      <c r="Z56" s="38"/>
      <c r="AA56" s="38"/>
      <c r="AB56" s="38"/>
    </row>
    <row customHeight="1" ht="15.75" r="57">
      <c r="A57" s="38"/>
      <c r="B57" s="38"/>
      <c r="C57" s="38"/>
      <c r="D57" s="38"/>
      <c r="E57" s="38"/>
      <c r="F57" s="38"/>
      <c r="G57" s="38"/>
      <c r="H57" s="38"/>
      <c r="I57" s="38"/>
      <c r="J57" s="38"/>
      <c r="K57" s="38"/>
      <c r="L57" s="38"/>
      <c r="M57" s="38"/>
      <c r="N57" s="38"/>
      <c r="O57" s="38"/>
      <c r="P57" s="38"/>
      <c r="Q57" s="38"/>
      <c r="R57" s="38"/>
      <c r="S57" s="38"/>
      <c r="T57" s="38"/>
      <c r="U57" s="38"/>
      <c r="V57" s="38"/>
      <c r="W57" s="38"/>
      <c r="X57" s="38"/>
      <c r="Y57" s="38"/>
      <c r="Z57" s="38"/>
      <c r="AA57" s="38"/>
      <c r="AB57" s="38"/>
    </row>
    <row customHeight="1" ht="15.75" r="58">
      <c r="A58" s="38"/>
      <c r="B58" s="38"/>
      <c r="C58" s="38"/>
      <c r="D58" s="38"/>
      <c r="E58" s="38"/>
      <c r="F58" s="38"/>
      <c r="G58" s="38"/>
      <c r="H58" s="38"/>
      <c r="I58" s="38"/>
      <c r="J58" s="38"/>
      <c r="K58" s="38"/>
      <c r="L58" s="38"/>
      <c r="M58" s="38"/>
      <c r="N58" s="38"/>
      <c r="O58" s="38"/>
      <c r="P58" s="38"/>
      <c r="Q58" s="38"/>
      <c r="R58" s="38"/>
      <c r="S58" s="38"/>
      <c r="T58" s="38"/>
      <c r="U58" s="38"/>
      <c r="V58" s="38"/>
      <c r="W58" s="38"/>
      <c r="X58" s="38"/>
      <c r="Y58" s="38"/>
      <c r="Z58" s="38"/>
      <c r="AA58" s="38"/>
      <c r="AB58" s="38"/>
    </row>
    <row customHeight="1" ht="15.75" r="59">
      <c r="A59" s="38"/>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row>
    <row customHeight="1" ht="15.75" r="60">
      <c r="A60" s="38"/>
      <c r="B60" s="38"/>
      <c r="C60" s="38"/>
      <c r="D60" s="38"/>
      <c r="E60" s="38"/>
      <c r="F60" s="38"/>
      <c r="G60" s="38"/>
      <c r="H60" s="38"/>
      <c r="I60" s="38"/>
      <c r="J60" s="38"/>
      <c r="K60" s="38"/>
      <c r="L60" s="38"/>
      <c r="M60" s="38"/>
      <c r="N60" s="38"/>
      <c r="O60" s="38"/>
      <c r="P60" s="38"/>
      <c r="Q60" s="38"/>
      <c r="R60" s="38"/>
      <c r="S60" s="38"/>
      <c r="T60" s="38"/>
      <c r="U60" s="38"/>
      <c r="V60" s="38"/>
      <c r="W60" s="38"/>
      <c r="X60" s="38"/>
      <c r="Y60" s="38"/>
      <c r="Z60" s="38"/>
      <c r="AA60" s="38"/>
      <c r="AB60" s="38"/>
    </row>
    <row customHeight="1" ht="15.75" r="61">
      <c r="A61" s="38"/>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row>
    <row customHeight="1" ht="15.75" r="62">
      <c r="A62" s="38"/>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row>
    <row customHeight="1" ht="15.75" r="63">
      <c r="A63" s="38"/>
      <c r="B63" s="38"/>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row>
    <row customHeight="1" ht="15.75" r="64">
      <c r="A64" s="38"/>
      <c r="B64" s="38"/>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row>
    <row customHeight="1" ht="15.75" r="65">
      <c r="A65" s="38"/>
      <c r="B65" s="38"/>
      <c r="C65" s="38"/>
      <c r="D65" s="38"/>
      <c r="E65" s="38"/>
      <c r="F65" s="38"/>
      <c r="G65" s="38"/>
      <c r="H65" s="38"/>
      <c r="I65" s="38"/>
      <c r="J65" s="38"/>
      <c r="K65" s="38"/>
      <c r="L65" s="38"/>
      <c r="M65" s="38"/>
      <c r="N65" s="38"/>
      <c r="O65" s="38"/>
      <c r="P65" s="38"/>
      <c r="Q65" s="38"/>
      <c r="R65" s="38"/>
      <c r="S65" s="38"/>
      <c r="T65" s="38"/>
      <c r="U65" s="38"/>
      <c r="V65" s="38"/>
      <c r="W65" s="38"/>
      <c r="X65" s="38"/>
      <c r="Y65" s="38"/>
      <c r="Z65" s="38"/>
      <c r="AA65" s="38"/>
      <c r="AB65" s="38"/>
    </row>
    <row customHeight="1" ht="15.75" r="66">
      <c r="A66" s="38"/>
      <c r="B66" s="38"/>
      <c r="C66" s="38"/>
      <c r="D66" s="38"/>
      <c r="E66" s="38"/>
      <c r="F66" s="38"/>
      <c r="G66" s="38"/>
      <c r="H66" s="38"/>
      <c r="I66" s="38"/>
      <c r="J66" s="38"/>
      <c r="K66" s="38"/>
      <c r="L66" s="38"/>
      <c r="M66" s="38"/>
      <c r="N66" s="38"/>
      <c r="O66" s="38"/>
      <c r="P66" s="38"/>
      <c r="Q66" s="38"/>
      <c r="R66" s="38"/>
      <c r="S66" s="38"/>
      <c r="T66" s="38"/>
      <c r="U66" s="38"/>
      <c r="V66" s="38"/>
      <c r="W66" s="38"/>
      <c r="X66" s="38"/>
      <c r="Y66" s="38"/>
      <c r="Z66" s="38"/>
      <c r="AA66" s="38"/>
      <c r="AB66" s="38"/>
    </row>
    <row customHeight="1" ht="15.75" r="67">
      <c r="A67" s="38"/>
      <c r="B67" s="38"/>
      <c r="C67" s="38"/>
      <c r="D67" s="38"/>
      <c r="E67" s="38"/>
      <c r="F67" s="38"/>
      <c r="G67" s="38"/>
      <c r="H67" s="38"/>
      <c r="I67" s="38"/>
      <c r="J67" s="38"/>
      <c r="K67" s="38"/>
      <c r="L67" s="38"/>
      <c r="M67" s="38"/>
      <c r="N67" s="38"/>
      <c r="O67" s="38"/>
      <c r="P67" s="38"/>
      <c r="Q67" s="38"/>
      <c r="R67" s="38"/>
      <c r="S67" s="38"/>
      <c r="T67" s="38"/>
      <c r="U67" s="38"/>
      <c r="V67" s="38"/>
      <c r="W67" s="38"/>
      <c r="X67" s="38"/>
      <c r="Y67" s="38"/>
      <c r="Z67" s="38"/>
      <c r="AA67" s="38"/>
      <c r="AB67" s="38"/>
    </row>
    <row customHeight="1" ht="15.75" r="68">
      <c r="A68" s="38"/>
      <c r="B68" s="38"/>
      <c r="C68" s="38"/>
      <c r="D68" s="38"/>
      <c r="E68" s="38"/>
      <c r="F68" s="38"/>
      <c r="G68" s="38"/>
      <c r="H68" s="38"/>
      <c r="I68" s="38"/>
      <c r="J68" s="38"/>
      <c r="K68" s="38"/>
      <c r="L68" s="38"/>
      <c r="M68" s="38"/>
      <c r="N68" s="38"/>
      <c r="O68" s="38"/>
      <c r="P68" s="38"/>
      <c r="Q68" s="38"/>
      <c r="R68" s="38"/>
      <c r="S68" s="38"/>
      <c r="T68" s="38"/>
      <c r="U68" s="38"/>
      <c r="V68" s="38"/>
      <c r="W68" s="38"/>
      <c r="X68" s="38"/>
      <c r="Y68" s="38"/>
      <c r="Z68" s="38"/>
      <c r="AA68" s="38"/>
      <c r="AB68" s="38"/>
    </row>
    <row customHeight="1" ht="15.75" r="69">
      <c r="A69" s="38"/>
      <c r="B69" s="38"/>
      <c r="C69" s="38"/>
      <c r="D69" s="38"/>
      <c r="E69" s="38"/>
      <c r="F69" s="38"/>
      <c r="G69" s="38"/>
      <c r="H69" s="38"/>
      <c r="I69" s="38"/>
      <c r="J69" s="38"/>
      <c r="K69" s="38"/>
      <c r="L69" s="38"/>
      <c r="M69" s="38"/>
      <c r="N69" s="38"/>
      <c r="O69" s="38"/>
      <c r="P69" s="38"/>
      <c r="Q69" s="38"/>
      <c r="R69" s="38"/>
      <c r="S69" s="38"/>
      <c r="T69" s="38"/>
      <c r="U69" s="38"/>
      <c r="V69" s="38"/>
      <c r="W69" s="38"/>
      <c r="X69" s="38"/>
      <c r="Y69" s="38"/>
      <c r="Z69" s="38"/>
      <c r="AA69" s="38"/>
      <c r="AB69" s="38"/>
    </row>
    <row customHeight="1" ht="15.75" r="70">
      <c r="A70" s="38"/>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row>
    <row customHeight="1" ht="15.75" r="71">
      <c r="A71" s="3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row>
    <row customHeight="1" ht="15.75" r="72">
      <c r="A72" s="38"/>
      <c r="B72" s="38"/>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row>
    <row customHeight="1" ht="15.75" r="73">
      <c r="A73" s="38"/>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row>
    <row customHeight="1" ht="15.75" r="74">
      <c r="A74" s="38"/>
      <c r="B74" s="38"/>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row>
    <row customHeight="1" ht="15.75" r="75">
      <c r="A75" s="38"/>
      <c r="B75" s="38"/>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row>
    <row customHeight="1" ht="15.75" r="76">
      <c r="A76" s="38"/>
      <c r="B76" s="38"/>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row>
    <row customHeight="1" ht="15.75" r="77">
      <c r="A77" s="38"/>
      <c r="B77" s="38"/>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row>
    <row customHeight="1" ht="15.75" r="78">
      <c r="A78" s="38"/>
      <c r="B78" s="38"/>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row>
    <row customHeight="1" ht="15.75" r="79">
      <c r="A79" s="38"/>
      <c r="B79" s="38"/>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row>
    <row customHeight="1" ht="15.75" r="80">
      <c r="A80" s="38"/>
      <c r="B80" s="38"/>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row>
    <row customHeight="1" ht="15.75" r="81">
      <c r="A81" s="38"/>
      <c r="B81" s="38"/>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row>
    <row customHeight="1" ht="15.75" r="82">
      <c r="A82" s="38"/>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row>
    <row customHeight="1" ht="15.75" r="83">
      <c r="A83" s="3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row>
    <row customHeight="1" ht="15.75" r="84">
      <c r="A84" s="38"/>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row>
    <row customHeight="1" ht="15.75" r="85">
      <c r="A85" s="38"/>
      <c r="B85" s="38"/>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row>
    <row customHeight="1" ht="15.75" r="86">
      <c r="A86" s="38"/>
      <c r="B86" s="38"/>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row>
    <row customHeight="1" ht="15.75" r="87">
      <c r="A87" s="38"/>
      <c r="B87" s="38"/>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row>
    <row customHeight="1" ht="15.75" r="88">
      <c r="A88" s="38"/>
      <c r="B88" s="38"/>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row>
    <row customHeight="1" ht="15.75" r="89">
      <c r="A89" s="38"/>
      <c r="B89" s="38"/>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row>
    <row customHeight="1" ht="15.75" r="90">
      <c r="A90" s="38"/>
      <c r="B90" s="38"/>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row>
    <row customHeight="1" ht="15.75" r="91">
      <c r="A91" s="38"/>
      <c r="B91" s="38"/>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row>
    <row customHeight="1" ht="15.75" r="92">
      <c r="A92" s="38"/>
      <c r="B92" s="38"/>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row>
    <row customHeight="1" ht="15.75" r="93">
      <c r="A93" s="38"/>
      <c r="B93" s="38"/>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row>
    <row customHeight="1" ht="15.75" r="94">
      <c r="A94" s="38"/>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row>
    <row customHeight="1" ht="15.75" r="95">
      <c r="A95" s="38"/>
      <c r="B95" s="38"/>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row>
    <row customHeight="1" ht="15.75" r="96">
      <c r="A96" s="38"/>
      <c r="B96" s="38"/>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row>
    <row customHeight="1" ht="15.75" r="97">
      <c r="A97" s="38"/>
      <c r="B97" s="38"/>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row>
    <row customHeight="1" ht="15.75" r="98">
      <c r="A98" s="38"/>
      <c r="B98" s="38"/>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row>
    <row customHeight="1" ht="15.75" r="99">
      <c r="A99" s="3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row>
    <row customHeight="1" ht="15.75" r="100">
      <c r="A100" s="38"/>
      <c r="B100" s="38"/>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row>
    <row customHeight="1" ht="15.75" r="101">
      <c r="A101" s="38"/>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row>
    <row customHeight="1" ht="15.75" r="102">
      <c r="A102" s="38"/>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row>
    <row customHeight="1" ht="15.75" r="103">
      <c r="A103" s="38"/>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row>
    <row customHeight="1" ht="15.75" r="104">
      <c r="A104" s="38"/>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row>
    <row customHeight="1" ht="15.75" r="105">
      <c r="A105" s="38"/>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row>
    <row customHeight="1" ht="15.75" r="106">
      <c r="A106" s="38"/>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row>
    <row customHeight="1" ht="15.75" r="107">
      <c r="A107" s="38"/>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row>
    <row customHeight="1" ht="15.75" r="108">
      <c r="A108" s="38"/>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row>
    <row customHeight="1" ht="15.75" r="109">
      <c r="A109" s="38"/>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row>
    <row customHeight="1" ht="15.75" r="110">
      <c r="A110" s="38"/>
      <c r="B110" s="38"/>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row>
    <row customHeight="1" ht="15.75" r="111">
      <c r="A111" s="38"/>
      <c r="B111" s="38"/>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row>
    <row customHeight="1" ht="15.75" r="112">
      <c r="A112" s="38"/>
      <c r="B112" s="38"/>
      <c r="C112" s="38"/>
      <c r="D112" s="38"/>
      <c r="E112" s="38"/>
      <c r="F112" s="38"/>
      <c r="G112" s="38"/>
      <c r="H112" s="38"/>
      <c r="I112" s="38"/>
      <c r="J112" s="38"/>
      <c r="K112" s="38"/>
      <c r="L112" s="38"/>
      <c r="M112" s="38"/>
      <c r="N112" s="38"/>
      <c r="O112" s="38"/>
      <c r="P112" s="38"/>
      <c r="Q112" s="38"/>
      <c r="R112" s="38"/>
      <c r="S112" s="38"/>
      <c r="T112" s="38"/>
      <c r="U112" s="38"/>
      <c r="V112" s="38"/>
      <c r="W112" s="38"/>
      <c r="X112" s="38"/>
      <c r="Y112" s="38"/>
      <c r="Z112" s="38"/>
      <c r="AA112" s="38"/>
      <c r="AB112" s="38"/>
    </row>
    <row customHeight="1" ht="15.75" r="113">
      <c r="A113" s="38"/>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row>
    <row customHeight="1" ht="15.75" r="114">
      <c r="A114" s="38"/>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row>
    <row customHeight="1" ht="15.75" r="115">
      <c r="A115" s="38"/>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row>
    <row customHeight="1" ht="15.75" r="116">
      <c r="A116" s="38"/>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row>
    <row customHeight="1" ht="15.75" r="117">
      <c r="A117" s="38"/>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row>
    <row customHeight="1" ht="15.75" r="118">
      <c r="A118" s="38"/>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row>
    <row customHeight="1" ht="15.75" r="119">
      <c r="A119" s="38"/>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row>
    <row customHeight="1" ht="15.75" r="120">
      <c r="A120" s="38"/>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row>
    <row customHeight="1" ht="15.75" r="121">
      <c r="A121" s="38"/>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row>
    <row customHeight="1" ht="15.75" r="122">
      <c r="A122" s="38"/>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row>
    <row customHeight="1" ht="15.75" r="123">
      <c r="A123" s="38"/>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row>
    <row customHeight="1" ht="15.75" r="124">
      <c r="A124" s="38"/>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row>
    <row customHeight="1" ht="15.75" r="125">
      <c r="A125" s="38"/>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row>
    <row customHeight="1" ht="15.75" r="126">
      <c r="A126" s="38"/>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row>
    <row customHeight="1" ht="15.75" r="127">
      <c r="A127" s="38"/>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row>
    <row customHeight="1" ht="15.75" r="128">
      <c r="A128" s="38"/>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row>
    <row customHeight="1" ht="15.75" r="129">
      <c r="A129" s="38"/>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row>
    <row customHeight="1" ht="15.75" r="130">
      <c r="A130" s="38"/>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row>
    <row customHeight="1" ht="15.75" r="131">
      <c r="A131" s="38"/>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row>
    <row customHeight="1" ht="15.75" r="132">
      <c r="A132" s="38"/>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row>
    <row customHeight="1" ht="15.75" r="133">
      <c r="A133" s="38"/>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row>
    <row customHeight="1" ht="15.75" r="134">
      <c r="A134" s="38"/>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row>
    <row customHeight="1" ht="15.75" r="135">
      <c r="A135" s="38"/>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row>
    <row customHeight="1" ht="15.75" r="136">
      <c r="A136" s="38"/>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row>
    <row customHeight="1" ht="15.75" r="137">
      <c r="A137" s="38"/>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row>
    <row customHeight="1" ht="15.75" r="138">
      <c r="A138" s="38"/>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row>
    <row customHeight="1" ht="15.75" r="139">
      <c r="A139" s="38"/>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row>
    <row customHeight="1" ht="15.75" r="140">
      <c r="A140" s="38"/>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row>
    <row customHeight="1" ht="15.75" r="141">
      <c r="A141" s="38"/>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row>
    <row customHeight="1" ht="15.75" r="142">
      <c r="A142" s="38"/>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row>
    <row customHeight="1" ht="15.75" r="143">
      <c r="A143" s="38"/>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row>
    <row customHeight="1" ht="15.75" r="144">
      <c r="A144" s="38"/>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row>
    <row customHeight="1" ht="15.75" r="145">
      <c r="A145" s="38"/>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row>
    <row customHeight="1" ht="15.75" r="146">
      <c r="A146" s="38"/>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row>
    <row customHeight="1" ht="15.75" r="147">
      <c r="A147" s="38"/>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row>
    <row customHeight="1" ht="15.75" r="148">
      <c r="A148" s="38"/>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row>
    <row customHeight="1" ht="15.75" r="149">
      <c r="A149" s="38"/>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row>
    <row customHeight="1" ht="15.75" r="150">
      <c r="A150" s="38"/>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row>
    <row customHeight="1" ht="15.75" r="151">
      <c r="A151" s="38"/>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row>
    <row customHeight="1" ht="15.75" r="152">
      <c r="A152" s="38"/>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row>
    <row customHeight="1" ht="15.75" r="153">
      <c r="A153" s="38"/>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row>
    <row customHeight="1" ht="15.75" r="154">
      <c r="A154" s="38"/>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row>
    <row customHeight="1" ht="15.75" r="155">
      <c r="A155" s="38"/>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row>
    <row customHeight="1" ht="15.75" r="156">
      <c r="A156" s="38"/>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row>
    <row customHeight="1" ht="15.75" r="157">
      <c r="A157" s="38"/>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row>
    <row customHeight="1" ht="15.75" r="158">
      <c r="A158" s="38"/>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row>
    <row customHeight="1" ht="15.75" r="159">
      <c r="A159" s="38"/>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row>
    <row customHeight="1" ht="15.75" r="160">
      <c r="A160" s="38"/>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row>
    <row customHeight="1" ht="15.75" r="161">
      <c r="A161" s="38"/>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row>
    <row customHeight="1" ht="15.75" r="162">
      <c r="A162" s="38"/>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row>
    <row customHeight="1" ht="15.75" r="163">
      <c r="A163" s="38"/>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row>
    <row customHeight="1" ht="15.75" r="164">
      <c r="A164" s="38"/>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row>
    <row customHeight="1" ht="15.75" r="165">
      <c r="A165" s="38"/>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row>
    <row customHeight="1" ht="15.75" r="166">
      <c r="A166" s="38"/>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row>
    <row customHeight="1" ht="15.75" r="167">
      <c r="A167" s="38"/>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row>
    <row customHeight="1" ht="15.75" r="168">
      <c r="A168" s="38"/>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row>
    <row customHeight="1" ht="15.75" r="169">
      <c r="A169" s="38"/>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row>
    <row customHeight="1" ht="15.75" r="170">
      <c r="A170" s="38"/>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row>
    <row customHeight="1" ht="15.75" r="171">
      <c r="A171" s="38"/>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row>
    <row customHeight="1" ht="15.75" r="172">
      <c r="A172" s="38"/>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row>
    <row customHeight="1" ht="15.75" r="173">
      <c r="A173" s="38"/>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row>
    <row customHeight="1" ht="15.75" r="174">
      <c r="A174" s="38"/>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row>
    <row customHeight="1" ht="15.75" r="175">
      <c r="A175" s="38"/>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row>
    <row customHeight="1" ht="15.75" r="176">
      <c r="A176" s="38"/>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row>
    <row customHeight="1" ht="15.75" r="177">
      <c r="A177" s="38"/>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row>
    <row customHeight="1" ht="15.75" r="178">
      <c r="A178" s="38"/>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row>
    <row customHeight="1" ht="15.75" r="179">
      <c r="A179" s="38"/>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row>
    <row customHeight="1" ht="15.75" r="180">
      <c r="A180" s="38"/>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row>
    <row customHeight="1" ht="15.75" r="181">
      <c r="A181" s="38"/>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row>
    <row customHeight="1" ht="15.75" r="182">
      <c r="A182" s="38"/>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row>
    <row customHeight="1" ht="15.75" r="183">
      <c r="A183" s="38"/>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row>
    <row customHeight="1" ht="15.75" r="184">
      <c r="A184" s="38"/>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row>
    <row customHeight="1" ht="15.75" r="185">
      <c r="A185" s="38"/>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row>
    <row customHeight="1" ht="15.75" r="186">
      <c r="A186" s="38"/>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row>
    <row customHeight="1" ht="15.75" r="187">
      <c r="A187" s="38"/>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row>
    <row customHeight="1" ht="15.75" r="188">
      <c r="A188" s="38"/>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row>
    <row customHeight="1" ht="15.75" r="189">
      <c r="A189" s="38"/>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row>
    <row customHeight="1" ht="15.75" r="190">
      <c r="A190" s="38"/>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row>
    <row customHeight="1" ht="15.75" r="191">
      <c r="A191" s="38"/>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row>
    <row customHeight="1" ht="15.75" r="192">
      <c r="A192" s="38"/>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row>
    <row customHeight="1" ht="15.75" r="193">
      <c r="A193" s="38"/>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row>
    <row customHeight="1" ht="15.75" r="194">
      <c r="A194" s="38"/>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row>
    <row customHeight="1" ht="15.75" r="195">
      <c r="A195" s="38"/>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row>
    <row customHeight="1" ht="15.75" r="196">
      <c r="A196" s="38"/>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row>
    <row customHeight="1" ht="15.75" r="197">
      <c r="A197" s="38"/>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row>
    <row customHeight="1" ht="15.75" r="198">
      <c r="A198" s="38"/>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row>
    <row customHeight="1" ht="15.75" r="199">
      <c r="A199" s="38"/>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row>
    <row customHeight="1" ht="15.75" r="200">
      <c r="A200" s="38"/>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row>
    <row customHeight="1" ht="15.75" r="201">
      <c r="A201" s="38"/>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row>
    <row customHeight="1" ht="15.75" r="202">
      <c r="A202" s="38"/>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row>
    <row customHeight="1" ht="15.75" r="203">
      <c r="A203" s="38"/>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row>
    <row customHeight="1" ht="15.75" r="204">
      <c r="A204" s="38"/>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row>
    <row customHeight="1" ht="15.75" r="205">
      <c r="A205" s="38"/>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row>
    <row customHeight="1" ht="15.75" r="206">
      <c r="A206" s="38"/>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row>
    <row customHeight="1" ht="15.75" r="207">
      <c r="A207" s="38"/>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row>
    <row customHeight="1" ht="15.75" r="208">
      <c r="A208" s="38"/>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row>
    <row customHeight="1" ht="15.75" r="209">
      <c r="A209" s="38"/>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row>
    <row customHeight="1" ht="15.75" r="210">
      <c r="A210" s="38"/>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row>
    <row customHeight="1" ht="15.75" r="211">
      <c r="A211" s="38"/>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row>
    <row customHeight="1" ht="15.75" r="212">
      <c r="A212" s="38"/>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row>
    <row customHeight="1" ht="15.75" r="213">
      <c r="A213" s="38"/>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row>
    <row customHeight="1" ht="15.75" r="214">
      <c r="A214" s="38"/>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row>
    <row customHeight="1" ht="15.75" r="215">
      <c r="A215" s="38"/>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row>
    <row customHeight="1" ht="15.75" r="216">
      <c r="A216" s="38"/>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row>
    <row customHeight="1" ht="15.75" r="217">
      <c r="A217" s="38"/>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row>
    <row customHeight="1" ht="15.75" r="218">
      <c r="A218" s="38"/>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row>
    <row customHeight="1" ht="15.75" r="219">
      <c r="A219" s="38"/>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row>
    <row customHeight="1" ht="15.75" r="220">
      <c r="A220" s="38"/>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row>
    <row customHeight="1" ht="15.75" r="221">
      <c r="A221" s="38"/>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row>
    <row customHeight="1" ht="15.75" r="222">
      <c r="A222" s="38"/>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row>
    <row customHeight="1" ht="15.75" r="223">
      <c r="A223" s="38"/>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row>
    <row customHeight="1" ht="15.75" r="224">
      <c r="A224" s="38"/>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row>
    <row customHeight="1" ht="15.75" r="225">
      <c r="A225" s="38"/>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row>
    <row customHeight="1" ht="15.75" r="226">
      <c r="A226" s="38"/>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row>
    <row customHeight="1" ht="15.75" r="227">
      <c r="A227" s="38"/>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row>
    <row customHeight="1" ht="15.75" r="228">
      <c r="A228" s="38"/>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row>
    <row customHeight="1" ht="15.75" r="229">
      <c r="A229" s="38"/>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row>
    <row customHeight="1" ht="15.75" r="230">
      <c r="A230" s="38"/>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row>
    <row customHeight="1" ht="15.75" r="231">
      <c r="A231" s="38"/>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row>
    <row customHeight="1" ht="15.75" r="232">
      <c r="A232" s="38"/>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row>
    <row customHeight="1" ht="15.75" r="233">
      <c r="A233" s="38"/>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row>
    <row customHeight="1" ht="15.75" r="234">
      <c r="A234" s="38"/>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row>
    <row customHeight="1" ht="15.75" r="235">
      <c r="A235" s="38"/>
      <c r="B235" s="38"/>
      <c r="C235" s="38"/>
      <c r="D235" s="38"/>
      <c r="E235" s="38"/>
      <c r="F235" s="38"/>
      <c r="G235" s="38"/>
      <c r="H235" s="38"/>
      <c r="I235" s="38"/>
      <c r="J235" s="38"/>
      <c r="K235" s="38"/>
      <c r="L235" s="38"/>
      <c r="M235" s="38"/>
      <c r="N235" s="38"/>
      <c r="O235" s="38"/>
      <c r="P235" s="38"/>
      <c r="Q235" s="38"/>
      <c r="R235" s="38"/>
      <c r="S235" s="38"/>
      <c r="T235" s="38"/>
      <c r="U235" s="38"/>
      <c r="V235" s="38"/>
      <c r="W235" s="38"/>
      <c r="X235" s="38"/>
      <c r="Y235" s="38"/>
      <c r="Z235" s="38"/>
      <c r="AA235" s="38"/>
      <c r="AB235" s="38"/>
    </row>
    <row customHeight="1" ht="15.75" r="236">
      <c r="A236" s="38"/>
      <c r="B236" s="38"/>
      <c r="C236" s="38"/>
      <c r="D236" s="38"/>
      <c r="E236" s="38"/>
      <c r="F236" s="38"/>
      <c r="G236" s="38"/>
      <c r="H236" s="38"/>
      <c r="I236" s="38"/>
      <c r="J236" s="38"/>
      <c r="K236" s="38"/>
      <c r="L236" s="38"/>
      <c r="M236" s="38"/>
      <c r="N236" s="38"/>
      <c r="O236" s="38"/>
      <c r="P236" s="38"/>
      <c r="Q236" s="38"/>
      <c r="R236" s="38"/>
      <c r="S236" s="38"/>
      <c r="T236" s="38"/>
      <c r="U236" s="38"/>
      <c r="V236" s="38"/>
      <c r="W236" s="38"/>
      <c r="X236" s="38"/>
      <c r="Y236" s="38"/>
      <c r="Z236" s="38"/>
      <c r="AA236" s="38"/>
      <c r="AB236" s="38"/>
    </row>
    <row customHeight="1" ht="15.75" r="237">
      <c r="A237" s="38"/>
      <c r="B237" s="38"/>
      <c r="C237" s="38"/>
      <c r="D237" s="38"/>
      <c r="E237" s="38"/>
      <c r="F237" s="38"/>
      <c r="G237" s="38"/>
      <c r="H237" s="38"/>
      <c r="I237" s="38"/>
      <c r="J237" s="38"/>
      <c r="K237" s="38"/>
      <c r="L237" s="38"/>
      <c r="M237" s="38"/>
      <c r="N237" s="38"/>
      <c r="O237" s="38"/>
      <c r="P237" s="38"/>
      <c r="Q237" s="38"/>
      <c r="R237" s="38"/>
      <c r="S237" s="38"/>
      <c r="T237" s="38"/>
      <c r="U237" s="38"/>
      <c r="V237" s="38"/>
      <c r="W237" s="38"/>
      <c r="X237" s="38"/>
      <c r="Y237" s="38"/>
      <c r="Z237" s="38"/>
      <c r="AA237" s="38"/>
      <c r="AB237" s="38"/>
    </row>
    <row customHeight="1" ht="15.75" r="238">
      <c r="A238" s="38"/>
      <c r="B238" s="38"/>
      <c r="C238" s="38"/>
      <c r="D238" s="38"/>
      <c r="E238" s="38"/>
      <c r="F238" s="38"/>
      <c r="G238" s="38"/>
      <c r="H238" s="38"/>
      <c r="I238" s="38"/>
      <c r="J238" s="38"/>
      <c r="K238" s="38"/>
      <c r="L238" s="38"/>
      <c r="M238" s="38"/>
      <c r="N238" s="38"/>
      <c r="O238" s="38"/>
      <c r="P238" s="38"/>
      <c r="Q238" s="38"/>
      <c r="R238" s="38"/>
      <c r="S238" s="38"/>
      <c r="T238" s="38"/>
      <c r="U238" s="38"/>
      <c r="V238" s="38"/>
      <c r="W238" s="38"/>
      <c r="X238" s="38"/>
      <c r="Y238" s="38"/>
      <c r="Z238" s="38"/>
      <c r="AA238" s="38"/>
      <c r="AB238" s="38"/>
    </row>
    <row customHeight="1" ht="15.75" r="239">
      <c r="A239" s="38"/>
      <c r="B239" s="38"/>
      <c r="C239" s="38"/>
      <c r="D239" s="38"/>
      <c r="E239" s="38"/>
      <c r="F239" s="38"/>
      <c r="G239" s="38"/>
      <c r="H239" s="38"/>
      <c r="I239" s="38"/>
      <c r="J239" s="38"/>
      <c r="K239" s="38"/>
      <c r="L239" s="38"/>
      <c r="M239" s="38"/>
      <c r="N239" s="38"/>
      <c r="O239" s="38"/>
      <c r="P239" s="38"/>
      <c r="Q239" s="38"/>
      <c r="R239" s="38"/>
      <c r="S239" s="38"/>
      <c r="T239" s="38"/>
      <c r="U239" s="38"/>
      <c r="V239" s="38"/>
      <c r="W239" s="38"/>
      <c r="X239" s="38"/>
      <c r="Y239" s="38"/>
      <c r="Z239" s="38"/>
      <c r="AA239" s="38"/>
      <c r="AB239" s="38"/>
    </row>
    <row customHeight="1" ht="15.75" r="240">
      <c r="A240" s="38"/>
      <c r="B240" s="38"/>
      <c r="C240" s="38"/>
      <c r="D240" s="38"/>
      <c r="E240" s="38"/>
      <c r="F240" s="38"/>
      <c r="G240" s="38"/>
      <c r="H240" s="38"/>
      <c r="I240" s="38"/>
      <c r="J240" s="38"/>
      <c r="K240" s="38"/>
      <c r="L240" s="38"/>
      <c r="M240" s="38"/>
      <c r="N240" s="38"/>
      <c r="O240" s="38"/>
      <c r="P240" s="38"/>
      <c r="Q240" s="38"/>
      <c r="R240" s="38"/>
      <c r="S240" s="38"/>
      <c r="T240" s="38"/>
      <c r="U240" s="38"/>
      <c r="V240" s="38"/>
      <c r="W240" s="38"/>
      <c r="X240" s="38"/>
      <c r="Y240" s="38"/>
      <c r="Z240" s="38"/>
      <c r="AA240" s="38"/>
      <c r="AB240" s="38"/>
    </row>
    <row customHeight="1" ht="15.75" r="241">
      <c r="A241" s="38"/>
      <c r="B241" s="38"/>
      <c r="C241" s="38"/>
      <c r="D241" s="38"/>
      <c r="E241" s="38"/>
      <c r="F241" s="38"/>
      <c r="G241" s="38"/>
      <c r="H241" s="38"/>
      <c r="I241" s="38"/>
      <c r="J241" s="38"/>
      <c r="K241" s="38"/>
      <c r="L241" s="38"/>
      <c r="M241" s="38"/>
      <c r="N241" s="38"/>
      <c r="O241" s="38"/>
      <c r="P241" s="38"/>
      <c r="Q241" s="38"/>
      <c r="R241" s="38"/>
      <c r="S241" s="38"/>
      <c r="T241" s="38"/>
      <c r="U241" s="38"/>
      <c r="V241" s="38"/>
      <c r="W241" s="38"/>
      <c r="X241" s="38"/>
      <c r="Y241" s="38"/>
      <c r="Z241" s="38"/>
      <c r="AA241" s="38"/>
      <c r="AB241" s="38"/>
    </row>
    <row customHeight="1" ht="15.75" r="242">
      <c r="A242" s="38"/>
      <c r="B242" s="38"/>
      <c r="C242" s="38"/>
      <c r="D242" s="38"/>
      <c r="E242" s="38"/>
      <c r="F242" s="38"/>
      <c r="G242" s="38"/>
      <c r="H242" s="38"/>
      <c r="I242" s="38"/>
      <c r="J242" s="38"/>
      <c r="K242" s="38"/>
      <c r="L242" s="38"/>
      <c r="M242" s="38"/>
      <c r="N242" s="38"/>
      <c r="O242" s="38"/>
      <c r="P242" s="38"/>
      <c r="Q242" s="38"/>
      <c r="R242" s="38"/>
      <c r="S242" s="38"/>
      <c r="T242" s="38"/>
      <c r="U242" s="38"/>
      <c r="V242" s="38"/>
      <c r="W242" s="38"/>
      <c r="X242" s="38"/>
      <c r="Y242" s="38"/>
      <c r="Z242" s="38"/>
      <c r="AA242" s="38"/>
      <c r="AB242" s="38"/>
    </row>
    <row customHeight="1" ht="15.75" r="243">
      <c r="A243" s="38"/>
      <c r="B243" s="38"/>
      <c r="C243" s="38"/>
      <c r="D243" s="38"/>
      <c r="E243" s="38"/>
      <c r="F243" s="38"/>
      <c r="G243" s="38"/>
      <c r="H243" s="38"/>
      <c r="I243" s="38"/>
      <c r="J243" s="38"/>
      <c r="K243" s="38"/>
      <c r="L243" s="38"/>
      <c r="M243" s="38"/>
      <c r="N243" s="38"/>
      <c r="O243" s="38"/>
      <c r="P243" s="38"/>
      <c r="Q243" s="38"/>
      <c r="R243" s="38"/>
      <c r="S243" s="38"/>
      <c r="T243" s="38"/>
      <c r="U243" s="38"/>
      <c r="V243" s="38"/>
      <c r="W243" s="38"/>
      <c r="X243" s="38"/>
      <c r="Y243" s="38"/>
      <c r="Z243" s="38"/>
      <c r="AA243" s="38"/>
      <c r="AB243" s="38"/>
    </row>
    <row customHeight="1" ht="15.75" r="244">
      <c r="A244" s="38"/>
      <c r="B244" s="38"/>
      <c r="C244" s="38"/>
      <c r="D244" s="38"/>
      <c r="E244" s="38"/>
      <c r="F244" s="38"/>
      <c r="G244" s="38"/>
      <c r="H244" s="38"/>
      <c r="I244" s="38"/>
      <c r="J244" s="38"/>
      <c r="K244" s="38"/>
      <c r="L244" s="38"/>
      <c r="M244" s="38"/>
      <c r="N244" s="38"/>
      <c r="O244" s="38"/>
      <c r="P244" s="38"/>
      <c r="Q244" s="38"/>
      <c r="R244" s="38"/>
      <c r="S244" s="38"/>
      <c r="T244" s="38"/>
      <c r="U244" s="38"/>
      <c r="V244" s="38"/>
      <c r="W244" s="38"/>
      <c r="X244" s="38"/>
      <c r="Y244" s="38"/>
      <c r="Z244" s="38"/>
      <c r="AA244" s="38"/>
      <c r="AB244" s="38"/>
    </row>
    <row customHeight="1" ht="15.75" r="245">
      <c r="A245" s="38"/>
      <c r="B245" s="38"/>
      <c r="C245" s="38"/>
      <c r="D245" s="38"/>
      <c r="E245" s="38"/>
      <c r="F245" s="38"/>
      <c r="G245" s="38"/>
      <c r="H245" s="38"/>
      <c r="I245" s="38"/>
      <c r="J245" s="38"/>
      <c r="K245" s="38"/>
      <c r="L245" s="38"/>
      <c r="M245" s="38"/>
      <c r="N245" s="38"/>
      <c r="O245" s="38"/>
      <c r="P245" s="38"/>
      <c r="Q245" s="38"/>
      <c r="R245" s="38"/>
      <c r="S245" s="38"/>
      <c r="T245" s="38"/>
      <c r="U245" s="38"/>
      <c r="V245" s="38"/>
      <c r="W245" s="38"/>
      <c r="X245" s="38"/>
      <c r="Y245" s="38"/>
      <c r="Z245" s="38"/>
      <c r="AA245" s="38"/>
      <c r="AB245" s="38"/>
    </row>
    <row customHeight="1" ht="15.75" r="246">
      <c r="A246" s="38"/>
      <c r="B246" s="38"/>
      <c r="C246" s="38"/>
      <c r="D246" s="38"/>
      <c r="E246" s="38"/>
      <c r="F246" s="38"/>
      <c r="G246" s="38"/>
      <c r="H246" s="38"/>
      <c r="I246" s="38"/>
      <c r="J246" s="38"/>
      <c r="K246" s="38"/>
      <c r="L246" s="38"/>
      <c r="M246" s="38"/>
      <c r="N246" s="38"/>
      <c r="O246" s="38"/>
      <c r="P246" s="38"/>
      <c r="Q246" s="38"/>
      <c r="R246" s="38"/>
      <c r="S246" s="38"/>
      <c r="T246" s="38"/>
      <c r="U246" s="38"/>
      <c r="V246" s="38"/>
      <c r="W246" s="38"/>
      <c r="X246" s="38"/>
      <c r="Y246" s="38"/>
      <c r="Z246" s="38"/>
      <c r="AA246" s="38"/>
      <c r="AB246" s="38"/>
    </row>
    <row customHeight="1" ht="15.75" r="247">
      <c r="A247" s="38"/>
      <c r="B247" s="38"/>
      <c r="C247" s="38"/>
      <c r="D247" s="38"/>
      <c r="E247" s="38"/>
      <c r="F247" s="38"/>
      <c r="G247" s="38"/>
      <c r="H247" s="38"/>
      <c r="I247" s="38"/>
      <c r="J247" s="38"/>
      <c r="K247" s="38"/>
      <c r="L247" s="38"/>
      <c r="M247" s="38"/>
      <c r="N247" s="38"/>
      <c r="O247" s="38"/>
      <c r="P247" s="38"/>
      <c r="Q247" s="38"/>
      <c r="R247" s="38"/>
      <c r="S247" s="38"/>
      <c r="T247" s="38"/>
      <c r="U247" s="38"/>
      <c r="V247" s="38"/>
      <c r="W247" s="38"/>
      <c r="X247" s="38"/>
      <c r="Y247" s="38"/>
      <c r="Z247" s="38"/>
      <c r="AA247" s="38"/>
      <c r="AB247" s="38"/>
    </row>
    <row customHeight="1" ht="15.75" r="248">
      <c r="A248" s="38"/>
      <c r="B248" s="38"/>
      <c r="C248" s="38"/>
      <c r="D248" s="38"/>
      <c r="E248" s="38"/>
      <c r="F248" s="38"/>
      <c r="G248" s="38"/>
      <c r="H248" s="38"/>
      <c r="I248" s="38"/>
      <c r="J248" s="38"/>
      <c r="K248" s="38"/>
      <c r="L248" s="38"/>
      <c r="M248" s="38"/>
      <c r="N248" s="38"/>
      <c r="O248" s="38"/>
      <c r="P248" s="38"/>
      <c r="Q248" s="38"/>
      <c r="R248" s="38"/>
      <c r="S248" s="38"/>
      <c r="T248" s="38"/>
      <c r="U248" s="38"/>
      <c r="V248" s="38"/>
      <c r="W248" s="38"/>
      <c r="X248" s="38"/>
      <c r="Y248" s="38"/>
      <c r="Z248" s="38"/>
      <c r="AA248" s="38"/>
      <c r="AB248" s="38"/>
    </row>
    <row customHeight="1" ht="15.75" r="249">
      <c r="A249" s="38"/>
      <c r="B249" s="38"/>
      <c r="C249" s="38"/>
      <c r="D249" s="38"/>
      <c r="E249" s="38"/>
      <c r="F249" s="38"/>
      <c r="G249" s="38"/>
      <c r="H249" s="38"/>
      <c r="I249" s="38"/>
      <c r="J249" s="38"/>
      <c r="K249" s="38"/>
      <c r="L249" s="38"/>
      <c r="M249" s="38"/>
      <c r="N249" s="38"/>
      <c r="O249" s="38"/>
      <c r="P249" s="38"/>
      <c r="Q249" s="38"/>
      <c r="R249" s="38"/>
      <c r="S249" s="38"/>
      <c r="T249" s="38"/>
      <c r="U249" s="38"/>
      <c r="V249" s="38"/>
      <c r="W249" s="38"/>
      <c r="X249" s="38"/>
      <c r="Y249" s="38"/>
      <c r="Z249" s="38"/>
      <c r="AA249" s="38"/>
      <c r="AB249" s="38"/>
    </row>
  </sheetData>
  <mergeCells count="48">
    <mergeCell ref="L44:T46"/>
    <mergeCell ref="A49:B49"/>
    <mergeCell ref="B45:H46"/>
    <mergeCell ref="K47:L47"/>
    <mergeCell ref="C1:I3"/>
    <mergeCell ref="M1:S3"/>
    <mergeCell ref="I6:J11"/>
    <mergeCell ref="N6:O7"/>
    <mergeCell ref="P9:T14"/>
    <mergeCell ref="N10:O10"/>
    <mergeCell ref="N11:O14"/>
    <mergeCell ref="M6:M7"/>
    <mergeCell ref="L11:L14"/>
    <mergeCell ref="M11:M14"/>
    <mergeCell ref="I13:J29"/>
    <mergeCell ref="L16:O27"/>
    <mergeCell ref="M29:O42"/>
    <mergeCell ref="I31:J46"/>
    <mergeCell ref="B23:E35"/>
    <mergeCell ref="B36:E36"/>
    <mergeCell ref="P16:T27"/>
    <mergeCell ref="C8:H11"/>
    <mergeCell ref="C12:H15"/>
    <mergeCell ref="C16:H20"/>
    <mergeCell ref="B21:F21"/>
    <mergeCell ref="C22:H22"/>
    <mergeCell ref="F23:H23"/>
    <mergeCell ref="F24:H35"/>
    <mergeCell ref="C47:J47"/>
    <mergeCell ref="C48:J48"/>
    <mergeCell ref="C49:J49"/>
    <mergeCell ref="M47:T47"/>
    <mergeCell ref="M48:T48"/>
    <mergeCell ref="M49:T49"/>
    <mergeCell ref="P29:T29"/>
    <mergeCell ref="P30:T30"/>
    <mergeCell ref="P31:T31"/>
    <mergeCell ref="P32:T32"/>
    <mergeCell ref="P33:T33"/>
    <mergeCell ref="P34:T34"/>
    <mergeCell ref="P35:T35"/>
    <mergeCell ref="P36:T36"/>
    <mergeCell ref="P37:T37"/>
    <mergeCell ref="P38:T38"/>
    <mergeCell ref="P39:T39"/>
    <mergeCell ref="P40:T40"/>
    <mergeCell ref="P41:T41"/>
    <mergeCell ref="P42:T42"/>
  </mergeCells>
  <conditionalFormatting sqref="Q6">
    <cfRule type="containsBlanks" dxfId="4" priority="1">
      <formula>LEN(TRIM(Q6))=0</formula>
    </cfRule>
  </conditionalFormatting>
  <conditionalFormatting sqref="R6">
    <cfRule type="containsBlanks" dxfId="5" priority="2">
      <formula>LEN(TRIM(R6))=0</formula>
    </cfRule>
  </conditionalFormatting>
  <conditionalFormatting sqref="S6">
    <cfRule type="containsBlanks" dxfId="6" priority="3">
      <formula>LEN(TRIM(S6))=0</formula>
    </cfRule>
  </conditionalFormatting>
  <conditionalFormatting sqref="T6">
    <cfRule type="containsBlanks" dxfId="7" priority="4">
      <formula>LEN(TRIM(T6))=0</formula>
    </cfRule>
  </conditionalFormatting>
  <conditionalFormatting sqref="P6">
    <cfRule type="containsBlanks" dxfId="8" priority="5">
      <formula>LEN(TRIM(P6))=0</formula>
    </cfRule>
  </conditionalFormatting>
  <conditionalFormatting sqref="C38:H40 C42:H44">
    <cfRule type="notContainsBlanks" dxfId="9" priority="6">
      <formula>LEN(TRIM(C38))&gt;0</formula>
    </cfRule>
  </conditionalFormatting>
  <conditionalFormatting sqref="P7">
    <cfRule type="expression" dxfId="10" priority="7">
      <formula>ISBLANK(P6)</formula>
    </cfRule>
  </conditionalFormatting>
  <conditionalFormatting sqref="Q7">
    <cfRule type="expression" dxfId="11" priority="8">
      <formula>ISBLANK(Q6)</formula>
    </cfRule>
  </conditionalFormatting>
  <conditionalFormatting sqref="R7">
    <cfRule type="expression" dxfId="11" priority="9">
      <formula>ISBLANK(R6)</formula>
    </cfRule>
  </conditionalFormatting>
  <conditionalFormatting sqref="S7">
    <cfRule type="expression" dxfId="11" priority="10">
      <formula>ISBLANK(S6)</formula>
    </cfRule>
  </conditionalFormatting>
  <conditionalFormatting sqref="T7">
    <cfRule type="expression" dxfId="11" priority="11">
      <formula>ISBLANK(T6)</formula>
    </cfRule>
  </conditionalFormatting>
  <hyperlinks>
    <hyperlink ref="S29" r:id="rId1h"/>
    <hyperlink ref="S30" r:id="rId2h"/>
    <hyperlink ref="S31" r:id="rId3h" location="/metadata/1006fb89-6dfe-4063-b601-0c510ad31077"/>
    <hyperlink ref="S33" r:id="rId4h"/>
    <hyperlink ref="P47" r:id="rId5h"/>
    <hyperlink ref="G48" r:id="rId6h"/>
    <hyperlink ref="P48" r:id="rId7h"/>
    <hyperlink ref="G49" r:id="rId8h"/>
    <hyperlink ref="P49" r:id="rId9h"/>
  </hyperlinks>
  <printOptions/>
  <pageMargins bottom="0.07874015748031496" footer="0.0" header="0.0" left="0.07874015748031496" right="0.07874015748031496" top="0.07874015748031496"/>
  <pageSetup paperSize="9" orientation="portrait"/>
  <drawing r:id="rId10"/>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sheetPr>
    <pageSetUpPr/>
  </sheetPr>
  <sheetViews>
    <sheetView showGridLines="0" workbookViewId="0"/>
  </sheetViews>
  <sheetFormatPr customHeight="1" defaultColWidth="14.43" defaultRowHeight="15.0"/>
  <cols>
    <col customWidth="1" min="1" max="1" width="2.71"/>
    <col customWidth="1" min="2" max="2" width="13.29"/>
    <col customWidth="1" min="3" max="8" width="9.71"/>
    <col customWidth="1" min="9" max="9" width="12.71"/>
    <col customWidth="1" min="10" max="10" width="13.0"/>
    <col customWidth="1" min="11" max="11" width="2.71"/>
    <col customWidth="1" min="12" max="13" width="20.71"/>
    <col customWidth="1" min="14" max="15" width="10.71"/>
    <col customWidth="1" min="16" max="20" width="7.0"/>
    <col customWidth="1" min="21" max="28" width="10.71"/>
  </cols>
  <sheetData>
    <row customHeight="1" ht="15.0" r="1">
      <c r="A1" s="33"/>
      <c r="B1" s="33"/>
      <c r="C1" s="149" t="s">
        <v>270</v>
      </c>
      <c r="D1" s="35"/>
      <c r="E1" s="35"/>
      <c r="F1" s="35"/>
      <c r="G1" s="35"/>
      <c r="H1" s="35"/>
      <c r="I1" s="36"/>
      <c r="J1" s="33"/>
      <c r="K1" s="33"/>
      <c r="L1" s="33"/>
      <c r="M1" s="37" t="str">
        <f>C1</f>
        <v>Caractérisation des obstacles à l'écoulement</v>
      </c>
      <c r="N1" s="35"/>
      <c r="O1" s="35"/>
      <c r="P1" s="35"/>
      <c r="Q1" s="35"/>
      <c r="R1" s="35"/>
      <c r="S1" s="36"/>
      <c r="T1" s="33"/>
      <c r="U1" s="38"/>
      <c r="V1" s="38"/>
      <c r="W1" s="38"/>
      <c r="X1" s="38"/>
      <c r="Y1" s="38"/>
      <c r="Z1" s="38"/>
      <c r="AA1" s="38"/>
      <c r="AB1" s="38"/>
    </row>
    <row customHeight="1" ht="15.0" r="2">
      <c r="A2" s="33"/>
      <c r="B2" s="33"/>
      <c r="C2" s="39"/>
      <c r="I2" s="40"/>
      <c r="J2" s="33"/>
      <c r="K2" s="33"/>
      <c r="L2" s="33"/>
      <c r="M2" s="39"/>
      <c r="S2" s="40"/>
      <c r="T2" s="33"/>
      <c r="U2" s="38"/>
      <c r="V2" s="38"/>
      <c r="W2" s="38"/>
      <c r="X2" s="38"/>
      <c r="Y2" s="38"/>
      <c r="Z2" s="38"/>
      <c r="AA2" s="38"/>
      <c r="AB2" s="38"/>
    </row>
    <row customHeight="1" ht="15.0" r="3">
      <c r="A3" s="33"/>
      <c r="B3" s="33"/>
      <c r="C3" s="41"/>
      <c r="D3" s="42"/>
      <c r="E3" s="42"/>
      <c r="F3" s="42"/>
      <c r="G3" s="42"/>
      <c r="H3" s="42"/>
      <c r="I3" s="43"/>
      <c r="J3" s="33"/>
      <c r="K3" s="33"/>
      <c r="L3" s="33"/>
      <c r="M3" s="41"/>
      <c r="N3" s="42"/>
      <c r="O3" s="42"/>
      <c r="P3" s="42"/>
      <c r="Q3" s="42"/>
      <c r="R3" s="42"/>
      <c r="S3" s="43"/>
      <c r="T3" s="33"/>
      <c r="U3" s="38"/>
      <c r="V3" s="38"/>
      <c r="W3" s="38"/>
      <c r="X3" s="38"/>
      <c r="Y3" s="38"/>
      <c r="Z3" s="38"/>
      <c r="AA3" s="38"/>
      <c r="AB3" s="38"/>
    </row>
    <row r="4">
      <c r="A4" s="33"/>
      <c r="B4" s="33"/>
      <c r="C4" s="33"/>
      <c r="D4" s="33"/>
      <c r="E4" s="33"/>
      <c r="F4" s="33"/>
      <c r="G4" s="33"/>
      <c r="H4" s="33"/>
      <c r="I4" s="33"/>
      <c r="J4" s="33"/>
      <c r="K4" s="33"/>
      <c r="L4" s="33"/>
      <c r="M4" s="33"/>
      <c r="N4" s="33"/>
      <c r="O4" s="33"/>
      <c r="P4" s="33"/>
      <c r="Q4" s="33"/>
      <c r="R4" s="33"/>
      <c r="S4" s="33"/>
      <c r="T4" s="33"/>
      <c r="U4" s="38"/>
      <c r="V4" s="38"/>
      <c r="W4" s="38"/>
      <c r="X4" s="38"/>
      <c r="Y4" s="38"/>
      <c r="Z4" s="38"/>
      <c r="AA4" s="38"/>
      <c r="AB4" s="38"/>
    </row>
    <row r="5">
      <c r="A5" s="44" t="s">
        <v>48</v>
      </c>
      <c r="B5" s="45"/>
      <c r="C5" s="45"/>
      <c r="D5" s="45"/>
      <c r="E5" s="45"/>
      <c r="F5" s="45"/>
      <c r="G5" s="45"/>
      <c r="H5" s="45"/>
      <c r="I5" s="45"/>
      <c r="J5" s="45"/>
      <c r="K5" s="44" t="s">
        <v>49</v>
      </c>
      <c r="L5" s="45"/>
      <c r="M5" s="45"/>
      <c r="N5" s="45"/>
      <c r="O5" s="45"/>
      <c r="P5" s="46" t="s">
        <v>50</v>
      </c>
      <c r="Q5" s="45"/>
      <c r="R5" s="45"/>
      <c r="S5" s="45"/>
      <c r="T5" s="47"/>
      <c r="U5" s="38"/>
      <c r="V5" s="38"/>
      <c r="W5" s="38"/>
      <c r="X5" s="38"/>
      <c r="Y5" s="38"/>
      <c r="Z5" s="38"/>
      <c r="AA5" s="38"/>
      <c r="AB5" s="38"/>
    </row>
    <row r="6">
      <c r="A6" s="44"/>
      <c r="B6" s="45"/>
      <c r="C6" s="45"/>
      <c r="D6" s="45"/>
      <c r="E6" s="45"/>
      <c r="F6" s="45"/>
      <c r="G6" s="45"/>
      <c r="H6" s="45"/>
      <c r="I6" s="48"/>
      <c r="J6" s="36"/>
      <c r="K6" s="44"/>
      <c r="L6" s="38"/>
      <c r="M6" s="128" t="s">
        <v>156</v>
      </c>
      <c r="N6" s="129">
        <v>1.0</v>
      </c>
      <c r="O6" s="36"/>
      <c r="P6" s="51"/>
      <c r="Q6" s="52"/>
      <c r="R6" s="53" t="s">
        <v>85</v>
      </c>
      <c r="S6" s="54"/>
      <c r="T6" s="55"/>
      <c r="U6" s="38"/>
      <c r="V6" s="38"/>
      <c r="W6" s="38"/>
      <c r="X6" s="38"/>
      <c r="Y6" s="38"/>
      <c r="Z6" s="38"/>
      <c r="AA6" s="38"/>
      <c r="AB6" s="38"/>
    </row>
    <row r="7">
      <c r="A7" s="45"/>
      <c r="B7" s="45"/>
      <c r="C7" s="45"/>
      <c r="D7" s="45"/>
      <c r="E7" s="45"/>
      <c r="F7" s="45"/>
      <c r="G7" s="45"/>
      <c r="H7" s="56"/>
      <c r="I7" s="39"/>
      <c r="J7" s="40"/>
      <c r="K7" s="45"/>
      <c r="L7" s="45"/>
      <c r="M7" s="57"/>
      <c r="N7" s="41"/>
      <c r="O7" s="43"/>
      <c r="P7" s="58" t="s">
        <v>53</v>
      </c>
      <c r="Q7" s="59" t="s">
        <v>54</v>
      </c>
      <c r="R7" s="59" t="s">
        <v>55</v>
      </c>
      <c r="S7" s="59" t="s">
        <v>56</v>
      </c>
      <c r="T7" s="60" t="s">
        <v>57</v>
      </c>
      <c r="U7" s="38"/>
      <c r="V7" s="38"/>
      <c r="W7" s="38"/>
      <c r="X7" s="38"/>
      <c r="Y7" s="38"/>
      <c r="Z7" s="38"/>
      <c r="AA7" s="38"/>
      <c r="AB7" s="38"/>
    </row>
    <row r="8">
      <c r="A8" s="45"/>
      <c r="B8" s="61" t="s">
        <v>58</v>
      </c>
      <c r="C8" s="62" t="s">
        <v>271</v>
      </c>
      <c r="D8" s="63"/>
      <c r="E8" s="63"/>
      <c r="F8" s="63"/>
      <c r="G8" s="63"/>
      <c r="H8" s="64"/>
      <c r="I8" s="39"/>
      <c r="J8" s="40"/>
      <c r="K8" s="45"/>
      <c r="L8" s="56"/>
      <c r="M8" s="56"/>
      <c r="N8" s="56"/>
      <c r="O8" s="56"/>
      <c r="P8" s="65"/>
      <c r="Q8" s="45"/>
      <c r="R8" s="45"/>
      <c r="S8" s="45"/>
      <c r="T8" s="47"/>
      <c r="U8" s="38"/>
      <c r="V8" s="38"/>
      <c r="W8" s="38"/>
      <c r="X8" s="38"/>
      <c r="Y8" s="38"/>
      <c r="Z8" s="38"/>
      <c r="AA8" s="38"/>
      <c r="AB8" s="38"/>
    </row>
    <row r="9">
      <c r="A9" s="45"/>
      <c r="B9" s="66"/>
      <c r="C9" s="39"/>
      <c r="H9" s="67"/>
      <c r="I9" s="39"/>
      <c r="J9" s="40"/>
      <c r="K9" s="68"/>
      <c r="L9" s="69" t="s">
        <v>59</v>
      </c>
      <c r="M9" s="45"/>
      <c r="N9" s="45"/>
      <c r="O9" s="45"/>
      <c r="P9" s="70" t="s">
        <v>272</v>
      </c>
      <c r="T9" s="67"/>
      <c r="U9" s="38"/>
      <c r="V9" s="38"/>
      <c r="W9" s="38"/>
      <c r="X9" s="38"/>
      <c r="Y9" s="38"/>
      <c r="Z9" s="38"/>
      <c r="AA9" s="38"/>
      <c r="AB9" s="38"/>
    </row>
    <row r="10">
      <c r="A10" s="45"/>
      <c r="B10" s="66"/>
      <c r="C10" s="39"/>
      <c r="H10" s="67"/>
      <c r="I10" s="39"/>
      <c r="J10" s="40"/>
      <c r="K10" s="68"/>
      <c r="L10" s="71" t="s">
        <v>61</v>
      </c>
      <c r="M10" s="71" t="s">
        <v>62</v>
      </c>
      <c r="N10" s="72" t="s">
        <v>63</v>
      </c>
      <c r="O10" s="18"/>
      <c r="P10" s="73"/>
      <c r="T10" s="67"/>
      <c r="U10" s="38"/>
      <c r="V10" s="38"/>
      <c r="W10" s="38"/>
      <c r="X10" s="38"/>
      <c r="Y10" s="38"/>
      <c r="Z10" s="38"/>
      <c r="AA10" s="38"/>
      <c r="AB10" s="38"/>
    </row>
    <row customHeight="1" ht="30.0" r="11">
      <c r="A11" s="45"/>
      <c r="B11" s="74"/>
      <c r="C11" s="75"/>
      <c r="D11" s="76"/>
      <c r="E11" s="76"/>
      <c r="F11" s="76"/>
      <c r="G11" s="76"/>
      <c r="H11" s="77"/>
      <c r="I11" s="41"/>
      <c r="J11" s="43"/>
      <c r="K11" s="68"/>
      <c r="L11" s="78" t="s">
        <v>273</v>
      </c>
      <c r="M11" s="152" t="s">
        <v>132</v>
      </c>
      <c r="N11" s="79" t="s">
        <v>274</v>
      </c>
      <c r="O11" s="36"/>
      <c r="P11" s="73"/>
      <c r="T11" s="67"/>
      <c r="U11" s="38"/>
      <c r="V11" s="38"/>
      <c r="W11" s="38"/>
      <c r="X11" s="38"/>
      <c r="Y11" s="38"/>
      <c r="Z11" s="38"/>
      <c r="AA11" s="38"/>
      <c r="AB11" s="38"/>
    </row>
    <row r="12">
      <c r="A12" s="45"/>
      <c r="B12" s="80" t="s">
        <v>64</v>
      </c>
      <c r="C12" s="81" t="s">
        <v>275</v>
      </c>
      <c r="D12" s="63"/>
      <c r="E12" s="63"/>
      <c r="F12" s="63"/>
      <c r="G12" s="63"/>
      <c r="H12" s="64"/>
      <c r="I12" s="82" t="s">
        <v>65</v>
      </c>
      <c r="J12" s="83"/>
      <c r="K12" s="68"/>
      <c r="L12" s="84"/>
      <c r="M12" s="84"/>
      <c r="N12" s="73"/>
      <c r="O12" s="40"/>
      <c r="P12" s="73"/>
      <c r="T12" s="67"/>
      <c r="U12" s="38"/>
      <c r="V12" s="38"/>
      <c r="W12" s="38"/>
      <c r="X12" s="38"/>
      <c r="Y12" s="38"/>
      <c r="Z12" s="38"/>
      <c r="AA12" s="38"/>
      <c r="AB12" s="38"/>
    </row>
    <row r="13">
      <c r="A13" s="45"/>
      <c r="B13" s="85"/>
      <c r="C13" s="39"/>
      <c r="H13" s="67"/>
      <c r="I13" s="141" t="s">
        <v>276</v>
      </c>
      <c r="J13" s="87"/>
      <c r="K13" s="68"/>
      <c r="L13" s="84"/>
      <c r="M13" s="84"/>
      <c r="N13" s="73"/>
      <c r="O13" s="40"/>
      <c r="P13" s="73"/>
      <c r="T13" s="67"/>
      <c r="U13" s="38"/>
      <c r="V13" s="38"/>
      <c r="W13" s="38"/>
      <c r="X13" s="38"/>
      <c r="Y13" s="38"/>
      <c r="Z13" s="38"/>
      <c r="AA13" s="38"/>
      <c r="AB13" s="38"/>
    </row>
    <row customHeight="1" ht="30.0" r="14">
      <c r="A14" s="45"/>
      <c r="B14" s="85"/>
      <c r="C14" s="39"/>
      <c r="H14" s="67"/>
      <c r="I14" s="73"/>
      <c r="J14" s="67"/>
      <c r="K14" s="68"/>
      <c r="L14" s="88"/>
      <c r="M14" s="88"/>
      <c r="N14" s="89"/>
      <c r="O14" s="90"/>
      <c r="P14" s="89"/>
      <c r="Q14" s="76"/>
      <c r="R14" s="76"/>
      <c r="S14" s="76"/>
      <c r="T14" s="77"/>
      <c r="U14" s="38"/>
      <c r="V14" s="38"/>
      <c r="W14" s="38"/>
      <c r="X14" s="38"/>
      <c r="Y14" s="38"/>
      <c r="Z14" s="38"/>
      <c r="AA14" s="38"/>
      <c r="AB14" s="38"/>
    </row>
    <row r="15">
      <c r="A15" s="45"/>
      <c r="B15" s="91"/>
      <c r="C15" s="75"/>
      <c r="D15" s="76"/>
      <c r="E15" s="76"/>
      <c r="F15" s="76"/>
      <c r="G15" s="76"/>
      <c r="H15" s="77"/>
      <c r="I15" s="73"/>
      <c r="J15" s="67"/>
      <c r="K15" s="45"/>
      <c r="L15" s="92" t="s">
        <v>67</v>
      </c>
      <c r="M15" s="93"/>
      <c r="N15" s="93"/>
      <c r="O15" s="94"/>
      <c r="P15" s="92" t="s">
        <v>68</v>
      </c>
      <c r="Q15" s="93"/>
      <c r="R15" s="93"/>
      <c r="S15" s="93"/>
      <c r="T15" s="94"/>
      <c r="U15" s="38"/>
      <c r="V15" s="38"/>
      <c r="W15" s="38"/>
      <c r="X15" s="38"/>
      <c r="Y15" s="38"/>
      <c r="Z15" s="38"/>
      <c r="AA15" s="38"/>
      <c r="AB15" s="38"/>
    </row>
    <row r="16">
      <c r="A16" s="45"/>
      <c r="B16" s="80" t="s">
        <v>69</v>
      </c>
      <c r="C16" s="81" t="s">
        <v>277</v>
      </c>
      <c r="D16" s="63"/>
      <c r="E16" s="63"/>
      <c r="F16" s="63"/>
      <c r="G16" s="63"/>
      <c r="H16" s="64"/>
      <c r="I16" s="73"/>
      <c r="J16" s="67"/>
      <c r="K16" s="45"/>
      <c r="L16" s="79" t="s">
        <v>278</v>
      </c>
      <c r="M16" s="35"/>
      <c r="N16" s="35"/>
      <c r="O16" s="87"/>
      <c r="P16" s="79" t="s">
        <v>279</v>
      </c>
      <c r="Q16" s="35"/>
      <c r="R16" s="35"/>
      <c r="S16" s="35"/>
      <c r="T16" s="87"/>
      <c r="U16" s="38"/>
      <c r="V16" s="38"/>
      <c r="W16" s="38"/>
      <c r="X16" s="38"/>
      <c r="Y16" s="38"/>
      <c r="Z16" s="38"/>
      <c r="AA16" s="38"/>
      <c r="AB16" s="38"/>
    </row>
    <row r="17">
      <c r="A17" s="45"/>
      <c r="B17" s="85"/>
      <c r="C17" s="39"/>
      <c r="H17" s="67"/>
      <c r="I17" s="73"/>
      <c r="J17" s="67"/>
      <c r="K17" s="45"/>
      <c r="L17" s="73"/>
      <c r="O17" s="67"/>
      <c r="P17" s="73"/>
      <c r="T17" s="67"/>
      <c r="U17" s="38"/>
      <c r="V17" s="38"/>
      <c r="W17" s="38"/>
      <c r="X17" s="38"/>
      <c r="Y17" s="38"/>
      <c r="Z17" s="38"/>
      <c r="AA17" s="38"/>
      <c r="AB17" s="38"/>
    </row>
    <row r="18">
      <c r="A18" s="45"/>
      <c r="B18" s="85"/>
      <c r="C18" s="39"/>
      <c r="H18" s="67"/>
      <c r="I18" s="73"/>
      <c r="J18" s="67"/>
      <c r="K18" s="45"/>
      <c r="L18" s="73"/>
      <c r="O18" s="67"/>
      <c r="P18" s="73"/>
      <c r="T18" s="67"/>
      <c r="U18" s="38"/>
      <c r="V18" s="38"/>
      <c r="W18" s="38"/>
      <c r="X18" s="38"/>
      <c r="Y18" s="38"/>
      <c r="Z18" s="38"/>
      <c r="AA18" s="38"/>
      <c r="AB18" s="38"/>
    </row>
    <row r="19">
      <c r="A19" s="45"/>
      <c r="B19" s="85"/>
      <c r="C19" s="39"/>
      <c r="H19" s="67"/>
      <c r="I19" s="73"/>
      <c r="J19" s="67"/>
      <c r="K19" s="45"/>
      <c r="L19" s="73"/>
      <c r="O19" s="67"/>
      <c r="P19" s="73"/>
      <c r="T19" s="67"/>
      <c r="U19" s="38"/>
      <c r="V19" s="38"/>
      <c r="W19" s="38"/>
      <c r="X19" s="38"/>
      <c r="Y19" s="38"/>
      <c r="Z19" s="38"/>
      <c r="AA19" s="38"/>
      <c r="AB19" s="38"/>
    </row>
    <row customHeight="1" ht="30.0" r="20">
      <c r="A20" s="45"/>
      <c r="B20" s="91"/>
      <c r="C20" s="75"/>
      <c r="D20" s="76"/>
      <c r="E20" s="76"/>
      <c r="F20" s="76"/>
      <c r="G20" s="76"/>
      <c r="H20" s="77"/>
      <c r="I20" s="73"/>
      <c r="J20" s="67"/>
      <c r="K20" s="45"/>
      <c r="L20" s="73"/>
      <c r="O20" s="67"/>
      <c r="P20" s="73"/>
      <c r="T20" s="67"/>
      <c r="U20" s="38"/>
      <c r="V20" s="38"/>
      <c r="W20" s="38"/>
      <c r="X20" s="38"/>
      <c r="Y20" s="38"/>
      <c r="Z20" s="38"/>
      <c r="AA20" s="38"/>
      <c r="AB20" s="38"/>
    </row>
    <row customHeight="1" ht="15.75" r="21">
      <c r="A21" s="45"/>
      <c r="B21" s="95" t="s">
        <v>70</v>
      </c>
      <c r="C21" s="96"/>
      <c r="D21" s="96"/>
      <c r="E21" s="96"/>
      <c r="F21" s="97"/>
      <c r="G21" s="98"/>
      <c r="H21" s="99"/>
      <c r="I21" s="73"/>
      <c r="J21" s="67"/>
      <c r="K21" s="45"/>
      <c r="L21" s="73"/>
      <c r="O21" s="67"/>
      <c r="P21" s="73"/>
      <c r="T21" s="67"/>
      <c r="U21" s="38"/>
      <c r="V21" s="38"/>
      <c r="W21" s="38"/>
      <c r="X21" s="38"/>
      <c r="Y21" s="38"/>
      <c r="Z21" s="38"/>
      <c r="AA21" s="38"/>
      <c r="AB21" s="38"/>
    </row>
    <row customHeight="1" ht="15.75" r="22">
      <c r="A22" s="45"/>
      <c r="B22" s="100" t="s">
        <v>71</v>
      </c>
      <c r="C22" s="101" t="s">
        <v>72</v>
      </c>
      <c r="D22" s="8"/>
      <c r="E22" s="8"/>
      <c r="F22" s="8"/>
      <c r="G22" s="8"/>
      <c r="H22" s="102"/>
      <c r="I22" s="73"/>
      <c r="J22" s="67"/>
      <c r="K22" s="45"/>
      <c r="L22" s="73"/>
      <c r="O22" s="67"/>
      <c r="P22" s="73"/>
      <c r="T22" s="67"/>
      <c r="U22" s="38"/>
      <c r="V22" s="38"/>
      <c r="W22" s="38"/>
      <c r="X22" s="38"/>
      <c r="Y22" s="38"/>
      <c r="Z22" s="38"/>
      <c r="AA22" s="38"/>
      <c r="AB22" s="38"/>
    </row>
    <row customHeight="1" ht="15.75" r="23">
      <c r="A23" s="45"/>
      <c r="B23" s="103"/>
      <c r="C23" s="35"/>
      <c r="D23" s="35"/>
      <c r="E23" s="36"/>
      <c r="F23" s="104" t="s">
        <v>73</v>
      </c>
      <c r="G23" s="8"/>
      <c r="H23" s="102"/>
      <c r="I23" s="73"/>
      <c r="J23" s="67"/>
      <c r="K23" s="45"/>
      <c r="L23" s="73"/>
      <c r="O23" s="67"/>
      <c r="P23" s="73"/>
      <c r="T23" s="67"/>
      <c r="U23" s="38"/>
      <c r="V23" s="38"/>
      <c r="W23" s="38"/>
      <c r="X23" s="38"/>
      <c r="Y23" s="38"/>
      <c r="Z23" s="38"/>
      <c r="AA23" s="38"/>
      <c r="AB23" s="38"/>
    </row>
    <row customHeight="1" ht="30.0" r="24">
      <c r="A24" s="45"/>
      <c r="B24" s="73"/>
      <c r="E24" s="40"/>
      <c r="F24" s="105" t="s">
        <v>280</v>
      </c>
      <c r="G24" s="35"/>
      <c r="H24" s="87"/>
      <c r="I24" s="73"/>
      <c r="J24" s="67"/>
      <c r="K24" s="45"/>
      <c r="L24" s="73"/>
      <c r="O24" s="67"/>
      <c r="P24" s="73"/>
      <c r="T24" s="67"/>
      <c r="U24" s="38"/>
      <c r="V24" s="38"/>
      <c r="W24" s="38"/>
      <c r="X24" s="38"/>
      <c r="Y24" s="38"/>
      <c r="Z24" s="38"/>
      <c r="AA24" s="38"/>
      <c r="AB24" s="38"/>
    </row>
    <row customHeight="1" ht="15.75" r="25">
      <c r="A25" s="45"/>
      <c r="B25" s="73"/>
      <c r="E25" s="40"/>
      <c r="F25" s="39"/>
      <c r="H25" s="67"/>
      <c r="I25" s="73"/>
      <c r="J25" s="67"/>
      <c r="K25" s="45"/>
      <c r="L25" s="73"/>
      <c r="O25" s="67"/>
      <c r="P25" s="73"/>
      <c r="T25" s="67"/>
      <c r="U25" s="38"/>
      <c r="V25" s="38"/>
      <c r="W25" s="38"/>
      <c r="X25" s="38"/>
      <c r="Y25" s="38"/>
      <c r="Z25" s="38"/>
      <c r="AA25" s="38"/>
      <c r="AB25" s="38"/>
    </row>
    <row customHeight="1" ht="15.75" r="26">
      <c r="A26" s="45"/>
      <c r="B26" s="73"/>
      <c r="E26" s="40"/>
      <c r="F26" s="39"/>
      <c r="H26" s="67"/>
      <c r="I26" s="73"/>
      <c r="J26" s="67"/>
      <c r="K26" s="45"/>
      <c r="L26" s="73"/>
      <c r="O26" s="67"/>
      <c r="P26" s="73"/>
      <c r="T26" s="67"/>
      <c r="U26" s="38"/>
      <c r="V26" s="38"/>
      <c r="W26" s="38"/>
      <c r="X26" s="38"/>
      <c r="Y26" s="38"/>
      <c r="Z26" s="38"/>
      <c r="AA26" s="38"/>
      <c r="AB26" s="38"/>
    </row>
    <row customHeight="1" ht="15.75" r="27">
      <c r="A27" s="45"/>
      <c r="B27" s="73"/>
      <c r="E27" s="40"/>
      <c r="F27" s="39"/>
      <c r="H27" s="67"/>
      <c r="I27" s="73"/>
      <c r="J27" s="67"/>
      <c r="K27" s="45"/>
      <c r="L27" s="89"/>
      <c r="M27" s="76"/>
      <c r="N27" s="76"/>
      <c r="O27" s="77"/>
      <c r="P27" s="89"/>
      <c r="Q27" s="76"/>
      <c r="R27" s="76"/>
      <c r="S27" s="76"/>
      <c r="T27" s="77"/>
      <c r="U27" s="38"/>
      <c r="V27" s="38"/>
      <c r="W27" s="38"/>
      <c r="X27" s="38"/>
      <c r="Y27" s="38"/>
      <c r="Z27" s="38"/>
      <c r="AA27" s="38"/>
      <c r="AB27" s="38"/>
    </row>
    <row customHeight="1" ht="15.75" r="28">
      <c r="A28" s="45"/>
      <c r="B28" s="73"/>
      <c r="E28" s="40"/>
      <c r="F28" s="39"/>
      <c r="H28" s="67"/>
      <c r="I28" s="73"/>
      <c r="J28" s="67"/>
      <c r="K28" s="45"/>
      <c r="L28" s="92" t="s">
        <v>74</v>
      </c>
      <c r="M28" s="93"/>
      <c r="N28" s="93"/>
      <c r="O28" s="94"/>
      <c r="P28" s="92" t="s">
        <v>75</v>
      </c>
      <c r="Q28" s="93"/>
      <c r="R28" s="93"/>
      <c r="S28" s="93"/>
      <c r="T28" s="94"/>
      <c r="U28" s="38"/>
      <c r="V28" s="38"/>
      <c r="W28" s="38"/>
      <c r="X28" s="38"/>
      <c r="Y28" s="38"/>
      <c r="Z28" s="38"/>
      <c r="AA28" s="38"/>
      <c r="AB28" s="38"/>
    </row>
    <row customHeight="1" ht="15.75" r="29">
      <c r="A29" s="45"/>
      <c r="B29" s="73"/>
      <c r="E29" s="40"/>
      <c r="F29" s="39"/>
      <c r="H29" s="67"/>
      <c r="I29" s="89"/>
      <c r="J29" s="77"/>
      <c r="K29" s="45"/>
      <c r="L29" s="65"/>
      <c r="M29" s="153" t="s">
        <v>281</v>
      </c>
      <c r="N29" s="35"/>
      <c r="O29" s="87"/>
      <c r="P29" s="171" t="str">
        <f>=HYPERLINK("https://www.sandre.eaufrance.fr/atlas/srv/fre/catalog.search%23/metadata/59057026-b40c-4cf9-9e3e-7296e0aa1a78", "Catalogue de données du Sandre")</f>
      </c>
      <c r="Q29" s="8"/>
      <c r="R29" s="18"/>
      <c r="S29" s="132" t="inlineStr">
        <is>
          <t/>
        </is>
      </c>
      <c r="T29" s="102"/>
      <c r="U29" s="38"/>
      <c r="V29" s="38"/>
      <c r="W29" s="38"/>
      <c r="X29" s="38"/>
      <c r="Y29" s="38"/>
      <c r="Z29" s="38"/>
      <c r="AA29" s="38"/>
      <c r="AB29" s="38"/>
    </row>
    <row customHeight="1" ht="15.0" r="30">
      <c r="A30" s="45"/>
      <c r="B30" s="73"/>
      <c r="E30" s="40"/>
      <c r="F30" s="39"/>
      <c r="H30" s="67"/>
      <c r="I30" s="109" t="s">
        <v>78</v>
      </c>
      <c r="J30" s="99"/>
      <c r="K30" s="45"/>
      <c r="L30" s="65"/>
      <c r="M30" s="39"/>
      <c r="O30" s="67"/>
      <c r="P30" s="107"/>
      <c r="Q30" s="8"/>
      <c r="R30" s="18"/>
      <c r="S30" s="108"/>
      <c r="T30" s="102"/>
      <c r="U30" s="38"/>
      <c r="V30" s="38"/>
      <c r="W30" s="38"/>
      <c r="X30" s="38"/>
      <c r="Y30" s="38"/>
      <c r="Z30" s="38"/>
      <c r="AA30" s="38"/>
      <c r="AB30" s="38"/>
    </row>
    <row customHeight="1" ht="15.75" r="31">
      <c r="A31" s="45"/>
      <c r="B31" s="73"/>
      <c r="E31" s="40"/>
      <c r="F31" s="39"/>
      <c r="H31" s="67"/>
      <c r="I31" s="86" t="s">
        <v>284</v>
      </c>
      <c r="J31" s="87"/>
      <c r="K31" s="45"/>
      <c r="L31" s="65"/>
      <c r="M31" s="39"/>
      <c r="O31" s="67"/>
      <c r="P31" s="107"/>
      <c r="Q31" s="8"/>
      <c r="R31" s="18"/>
      <c r="S31" s="108"/>
      <c r="T31" s="102"/>
      <c r="U31" s="38"/>
      <c r="V31" s="38"/>
      <c r="W31" s="38"/>
      <c r="X31" s="38"/>
      <c r="Y31" s="38"/>
      <c r="Z31" s="38"/>
      <c r="AA31" s="38"/>
      <c r="AB31" s="38"/>
    </row>
    <row customHeight="1" ht="15.75" r="32">
      <c r="A32" s="45"/>
      <c r="B32" s="73"/>
      <c r="E32" s="40"/>
      <c r="F32" s="39"/>
      <c r="H32" s="67"/>
      <c r="I32" s="73"/>
      <c r="J32" s="67"/>
      <c r="K32" s="45"/>
      <c r="L32" s="65"/>
      <c r="M32" s="39"/>
      <c r="O32" s="67"/>
      <c r="P32" s="107"/>
      <c r="Q32" s="8"/>
      <c r="R32" s="18"/>
      <c r="S32" s="108"/>
      <c r="T32" s="102"/>
      <c r="U32" s="38"/>
      <c r="V32" s="38"/>
      <c r="W32" s="38"/>
      <c r="X32" s="38"/>
      <c r="Y32" s="38"/>
      <c r="Z32" s="38"/>
      <c r="AA32" s="38"/>
      <c r="AB32" s="38"/>
    </row>
    <row customHeight="1" ht="15.75" r="33">
      <c r="A33" s="45"/>
      <c r="B33" s="73"/>
      <c r="E33" s="40"/>
      <c r="F33" s="39"/>
      <c r="H33" s="67"/>
      <c r="I33" s="73"/>
      <c r="J33" s="67"/>
      <c r="K33" s="45"/>
      <c r="L33" s="65"/>
      <c r="M33" s="39"/>
      <c r="O33" s="67"/>
      <c r="P33" s="107"/>
      <c r="Q33" s="8"/>
      <c r="R33" s="18"/>
      <c r="S33" s="108"/>
      <c r="T33" s="102"/>
      <c r="U33" s="38"/>
      <c r="V33" s="38"/>
      <c r="W33" s="38"/>
      <c r="X33" s="38"/>
      <c r="Y33" s="38"/>
      <c r="Z33" s="38"/>
      <c r="AA33" s="38"/>
      <c r="AB33" s="38"/>
    </row>
    <row customHeight="1" ht="15.75" r="34">
      <c r="A34" s="45"/>
      <c r="B34" s="73"/>
      <c r="E34" s="40"/>
      <c r="F34" s="39"/>
      <c r="H34" s="67"/>
      <c r="I34" s="73"/>
      <c r="J34" s="67"/>
      <c r="K34" s="45"/>
      <c r="L34" s="65"/>
      <c r="M34" s="39"/>
      <c r="O34" s="67"/>
      <c r="P34" s="107"/>
      <c r="Q34" s="8"/>
      <c r="R34" s="18"/>
      <c r="S34" s="108"/>
      <c r="T34" s="102"/>
      <c r="U34" s="38"/>
      <c r="V34" s="38"/>
      <c r="W34" s="38"/>
      <c r="X34" s="38"/>
      <c r="Y34" s="38"/>
      <c r="Z34" s="38"/>
      <c r="AA34" s="38"/>
      <c r="AB34" s="38"/>
    </row>
    <row customHeight="1" ht="15.75" r="35">
      <c r="A35" s="45"/>
      <c r="B35" s="89"/>
      <c r="C35" s="76"/>
      <c r="D35" s="76"/>
      <c r="E35" s="90"/>
      <c r="F35" s="75"/>
      <c r="G35" s="76"/>
      <c r="H35" s="77"/>
      <c r="I35" s="73"/>
      <c r="J35" s="67"/>
      <c r="K35" s="45"/>
      <c r="L35" s="65"/>
      <c r="M35" s="39"/>
      <c r="O35" s="67"/>
      <c r="P35" s="107"/>
      <c r="Q35" s="8"/>
      <c r="R35" s="18"/>
      <c r="S35" s="108"/>
      <c r="T35" s="102"/>
      <c r="U35" s="38"/>
      <c r="V35" s="38"/>
      <c r="W35" s="38"/>
      <c r="X35" s="38"/>
      <c r="Y35" s="38"/>
      <c r="Z35" s="38"/>
      <c r="AA35" s="38"/>
      <c r="AB35" s="38"/>
    </row>
    <row customHeight="1" ht="15.75" r="36">
      <c r="A36" s="45"/>
      <c r="B36" s="95" t="s">
        <v>79</v>
      </c>
      <c r="C36" s="96"/>
      <c r="D36" s="96"/>
      <c r="E36" s="97"/>
      <c r="F36" s="110"/>
      <c r="G36" s="110"/>
      <c r="H36" s="110"/>
      <c r="I36" s="73"/>
      <c r="J36" s="67"/>
      <c r="K36" s="45"/>
      <c r="L36" s="65"/>
      <c r="M36" s="39"/>
      <c r="O36" s="67"/>
      <c r="P36" s="107"/>
      <c r="Q36" s="8"/>
      <c r="R36" s="18"/>
      <c r="S36" s="108"/>
      <c r="T36" s="102"/>
      <c r="U36" s="38"/>
      <c r="V36" s="38"/>
      <c r="W36" s="38"/>
      <c r="X36" s="38"/>
      <c r="Y36" s="38"/>
      <c r="Z36" s="38"/>
      <c r="AA36" s="38"/>
      <c r="AB36" s="38"/>
    </row>
    <row customHeight="1" ht="15.75" r="37">
      <c r="A37" s="45"/>
      <c r="B37" s="85"/>
      <c r="C37" s="111" t="s">
        <v>80</v>
      </c>
      <c r="D37" s="111" t="s">
        <v>81</v>
      </c>
      <c r="E37" s="111" t="s">
        <v>82</v>
      </c>
      <c r="F37" s="111" t="s">
        <v>83</v>
      </c>
      <c r="G37" s="111" t="s">
        <v>82</v>
      </c>
      <c r="H37" s="111" t="s">
        <v>80</v>
      </c>
      <c r="I37" s="73"/>
      <c r="J37" s="67"/>
      <c r="K37" s="45"/>
      <c r="L37" s="65"/>
      <c r="M37" s="39"/>
      <c r="O37" s="67"/>
      <c r="P37" s="107"/>
      <c r="Q37" s="8"/>
      <c r="R37" s="18"/>
      <c r="S37" s="108"/>
      <c r="T37" s="102"/>
      <c r="U37" s="38"/>
      <c r="V37" s="38"/>
      <c r="W37" s="38"/>
      <c r="X37" s="38"/>
      <c r="Y37" s="38"/>
      <c r="Z37" s="38"/>
      <c r="AA37" s="38"/>
      <c r="AB37" s="38"/>
    </row>
    <row customHeight="1" ht="12.75" r="38">
      <c r="A38" s="45"/>
      <c r="B38" s="150" t="s">
        <v>285</v>
      </c>
      <c r="C38" s="113"/>
      <c r="D38" s="113"/>
      <c r="E38" s="113"/>
      <c r="F38" s="113"/>
      <c r="G38" s="113" t="s">
        <v>85</v>
      </c>
      <c r="H38" s="113" t="s">
        <v>85</v>
      </c>
      <c r="I38" s="73"/>
      <c r="J38" s="67"/>
      <c r="K38" s="45"/>
      <c r="L38" s="65"/>
      <c r="M38" s="39"/>
      <c r="O38" s="67"/>
      <c r="P38" s="107"/>
      <c r="Q38" s="8"/>
      <c r="R38" s="18"/>
      <c r="S38" s="108"/>
      <c r="T38" s="102"/>
      <c r="U38" s="38"/>
      <c r="V38" s="38"/>
      <c r="W38" s="38"/>
      <c r="X38" s="38"/>
      <c r="Y38" s="38"/>
      <c r="Z38" s="38"/>
      <c r="AA38" s="38"/>
      <c r="AB38" s="38"/>
    </row>
    <row customHeight="1" ht="12.75" r="39">
      <c r="A39" s="45"/>
      <c r="B39" s="150" t="s">
        <v>286</v>
      </c>
      <c r="C39" s="114" t="s">
        <v>85</v>
      </c>
      <c r="D39" s="114" t="s">
        <v>85</v>
      </c>
      <c r="E39" s="114" t="s">
        <v>85</v>
      </c>
      <c r="F39" s="114" t="s">
        <v>85</v>
      </c>
      <c r="G39" s="114" t="s">
        <v>85</v>
      </c>
      <c r="H39" s="114" t="s">
        <v>85</v>
      </c>
      <c r="I39" s="73"/>
      <c r="J39" s="67"/>
      <c r="K39" s="45"/>
      <c r="L39" s="65"/>
      <c r="M39" s="39"/>
      <c r="O39" s="67"/>
      <c r="P39" s="107"/>
      <c r="Q39" s="8"/>
      <c r="R39" s="18"/>
      <c r="S39" s="108"/>
      <c r="T39" s="102"/>
      <c r="U39" s="38"/>
      <c r="V39" s="38"/>
      <c r="W39" s="38"/>
      <c r="X39" s="38"/>
      <c r="Y39" s="38"/>
      <c r="Z39" s="38"/>
      <c r="AA39" s="38"/>
      <c r="AB39" s="38"/>
    </row>
    <row customHeight="1" ht="12.75" r="40">
      <c r="A40" s="45"/>
      <c r="B40" s="112"/>
      <c r="C40" s="114"/>
      <c r="D40" s="114"/>
      <c r="E40" s="114"/>
      <c r="F40" s="114"/>
      <c r="G40" s="114"/>
      <c r="H40" s="114"/>
      <c r="I40" s="73"/>
      <c r="J40" s="67"/>
      <c r="K40" s="45"/>
      <c r="L40" s="65"/>
      <c r="M40" s="39"/>
      <c r="O40" s="67"/>
      <c r="P40" s="107"/>
      <c r="Q40" s="8"/>
      <c r="R40" s="18"/>
      <c r="S40" s="108"/>
      <c r="T40" s="102"/>
      <c r="U40" s="38"/>
      <c r="V40" s="38"/>
      <c r="W40" s="38"/>
      <c r="X40" s="38"/>
      <c r="Y40" s="38"/>
      <c r="Z40" s="38"/>
      <c r="AA40" s="38"/>
      <c r="AB40" s="38"/>
    </row>
    <row customHeight="1" ht="15.75" r="41">
      <c r="A41" s="45"/>
      <c r="B41" s="85"/>
      <c r="C41" s="111" t="s">
        <v>80</v>
      </c>
      <c r="D41" s="111" t="s">
        <v>83</v>
      </c>
      <c r="E41" s="111" t="s">
        <v>88</v>
      </c>
      <c r="F41" s="111" t="s">
        <v>89</v>
      </c>
      <c r="G41" s="111" t="s">
        <v>90</v>
      </c>
      <c r="H41" s="111" t="s">
        <v>91</v>
      </c>
      <c r="I41" s="73"/>
      <c r="J41" s="67"/>
      <c r="K41" s="45"/>
      <c r="L41" s="65"/>
      <c r="M41" s="39"/>
      <c r="O41" s="67"/>
      <c r="P41" s="107"/>
      <c r="Q41" s="8"/>
      <c r="R41" s="18"/>
      <c r="S41" s="108"/>
      <c r="T41" s="102"/>
      <c r="U41" s="38"/>
      <c r="V41" s="38"/>
      <c r="W41" s="38"/>
      <c r="X41" s="38"/>
      <c r="Y41" s="38"/>
      <c r="Z41" s="38"/>
      <c r="AA41" s="38"/>
      <c r="AB41" s="38"/>
    </row>
    <row customHeight="1" ht="12.75" r="42">
      <c r="A42" s="45"/>
      <c r="B42" s="150" t="s">
        <v>285</v>
      </c>
      <c r="C42" s="113" t="s">
        <v>85</v>
      </c>
      <c r="D42" s="113" t="s">
        <v>85</v>
      </c>
      <c r="E42" s="113" t="s">
        <v>85</v>
      </c>
      <c r="F42" s="113"/>
      <c r="G42" s="113"/>
      <c r="H42" s="113"/>
      <c r="I42" s="73"/>
      <c r="J42" s="67"/>
      <c r="K42" s="45"/>
      <c r="L42" s="65"/>
      <c r="M42" s="41"/>
      <c r="N42" s="42"/>
      <c r="O42" s="115"/>
      <c r="P42" s="116"/>
      <c r="Q42" s="117"/>
      <c r="R42" s="118"/>
      <c r="S42" s="119"/>
      <c r="T42" s="120"/>
      <c r="U42" s="38"/>
      <c r="V42" s="38"/>
      <c r="W42" s="38"/>
      <c r="X42" s="38"/>
      <c r="Y42" s="38"/>
      <c r="Z42" s="38"/>
      <c r="AA42" s="38"/>
      <c r="AB42" s="38"/>
    </row>
    <row customHeight="1" ht="12.75" r="43">
      <c r="A43" s="45"/>
      <c r="B43" s="150" t="s">
        <v>286</v>
      </c>
      <c r="C43" s="113" t="s">
        <v>85</v>
      </c>
      <c r="D43" s="113" t="s">
        <v>85</v>
      </c>
      <c r="E43" s="113" t="s">
        <v>85</v>
      </c>
      <c r="F43" s="113" t="s">
        <v>85</v>
      </c>
      <c r="G43" s="113" t="s">
        <v>85</v>
      </c>
      <c r="H43" s="113" t="s">
        <v>85</v>
      </c>
      <c r="I43" s="73"/>
      <c r="J43" s="67"/>
      <c r="K43" s="45"/>
      <c r="L43" s="92" t="s">
        <v>92</v>
      </c>
      <c r="M43" s="93"/>
      <c r="N43" s="93"/>
      <c r="O43" s="93"/>
      <c r="P43" s="45"/>
      <c r="Q43" s="45"/>
      <c r="R43" s="45"/>
      <c r="S43" s="45"/>
      <c r="T43" s="68"/>
      <c r="U43" s="38"/>
      <c r="V43" s="38"/>
      <c r="W43" s="38"/>
      <c r="X43" s="38"/>
      <c r="Y43" s="38"/>
      <c r="Z43" s="38"/>
      <c r="AA43" s="38"/>
      <c r="AB43" s="38"/>
    </row>
    <row customHeight="1" ht="12.75" r="44">
      <c r="A44" s="45"/>
      <c r="B44" s="112"/>
      <c r="C44" s="114"/>
      <c r="D44" s="114"/>
      <c r="E44" s="114"/>
      <c r="F44" s="114"/>
      <c r="G44" s="114"/>
      <c r="H44" s="114"/>
      <c r="I44" s="73"/>
      <c r="J44" s="67"/>
      <c r="K44" s="45"/>
      <c r="L44" s="154" t="s">
        <v>117</v>
      </c>
      <c r="M44" s="35"/>
      <c r="N44" s="35"/>
      <c r="O44" s="35"/>
      <c r="P44" s="35"/>
      <c r="Q44" s="35"/>
      <c r="R44" s="35"/>
      <c r="S44" s="35"/>
      <c r="T44" s="87"/>
      <c r="U44" s="38"/>
      <c r="V44" s="38"/>
      <c r="W44" s="38"/>
      <c r="X44" s="38"/>
      <c r="Y44" s="38"/>
      <c r="Z44" s="38"/>
      <c r="AA44" s="38"/>
      <c r="AB44" s="38"/>
    </row>
    <row customHeight="1" ht="15.75" r="45">
      <c r="A45" s="45"/>
      <c r="B45" s="121" t="s">
        <v>287</v>
      </c>
      <c r="C45" s="35"/>
      <c r="D45" s="35"/>
      <c r="E45" s="35"/>
      <c r="F45" s="35"/>
      <c r="G45" s="35"/>
      <c r="H45" s="87"/>
      <c r="I45" s="73"/>
      <c r="J45" s="67"/>
      <c r="K45" s="45"/>
      <c r="L45" s="73"/>
      <c r="T45" s="67"/>
      <c r="U45" s="38"/>
      <c r="V45" s="38"/>
      <c r="W45" s="38"/>
      <c r="X45" s="38"/>
      <c r="Y45" s="38"/>
      <c r="Z45" s="38"/>
      <c r="AA45" s="38"/>
      <c r="AB45" s="38"/>
    </row>
    <row customHeight="1" ht="15.75" r="46">
      <c r="A46" s="45"/>
      <c r="B46" s="89"/>
      <c r="C46" s="76"/>
      <c r="D46" s="76"/>
      <c r="E46" s="76"/>
      <c r="F46" s="76"/>
      <c r="G46" s="76"/>
      <c r="H46" s="77"/>
      <c r="I46" s="89"/>
      <c r="J46" s="77"/>
      <c r="K46" s="45"/>
      <c r="L46" s="122"/>
      <c r="M46" s="42"/>
      <c r="N46" s="42"/>
      <c r="O46" s="42"/>
      <c r="P46" s="42"/>
      <c r="Q46" s="42"/>
      <c r="R46" s="42"/>
      <c r="S46" s="42"/>
      <c r="T46" s="115"/>
      <c r="U46" s="38"/>
      <c r="V46" s="38"/>
      <c r="W46" s="38"/>
      <c r="X46" s="38"/>
      <c r="Y46" s="38"/>
      <c r="Z46" s="38"/>
      <c r="AA46" s="38"/>
      <c r="AB46" s="38"/>
    </row>
    <row customHeight="1" ht="15.75" r="47">
      <c r="A47" s="123" t="s">
        <v>93</v>
      </c>
      <c r="B47" s="33"/>
      <c r="C47" s="169" t="str">
        <f>=HYPERLINK("https://www.ofb.gouv.fr/la-continuite-ecologique-des-cours-deau", "La continuité écologique des cours d'eau")</f>
      </c>
      <c r="D47" s="96"/>
      <c r="E47" s="96"/>
      <c r="F47" s="97"/>
      <c r="G47" s="133" t="inlineStr">
        <is>
          <t/>
        </is>
      </c>
      <c r="H47" s="96"/>
      <c r="I47" s="96"/>
      <c r="J47" s="97"/>
      <c r="K47" s="125" t="s">
        <v>93</v>
      </c>
      <c r="L47" s="18"/>
      <c r="M47" s="170" t="str">
        <f>=HYPERLINK("file://ad.intra/dfs/COMMUNS/REGIONS/IDF/DR/05_CONNAISSANCE/ROE/04_Bilans", "Bilans (serveur DR)")</f>
      </c>
      <c r="N47" s="8"/>
      <c r="O47" s="18"/>
      <c r="P47" s="126" t="inlineStr">
        <is>
          <t/>
        </is>
      </c>
      <c r="Q47" s="8"/>
      <c r="R47" s="8"/>
      <c r="S47" s="8"/>
      <c r="T47" s="18"/>
      <c r="U47" s="38"/>
      <c r="V47" s="38"/>
      <c r="W47" s="38"/>
      <c r="X47" s="38"/>
      <c r="Y47" s="38"/>
      <c r="Z47" s="38"/>
      <c r="AA47" s="38"/>
      <c r="AB47" s="38"/>
    </row>
    <row customHeight="1" ht="15.75" r="48">
      <c r="A48" s="33"/>
      <c r="B48" s="33"/>
      <c r="C48" s="170" t="str">
        <f>=HYPERLINK("https://professionnels.ofb.fr/fr/doc-dataviz/dataviz-mieux-connaitre-ouvrages-qui-jalonnent-nos-cours-deau", "Dataviz nationale")</f>
      </c>
      <c r="D48" s="8"/>
      <c r="E48" s="8"/>
      <c r="F48" s="18"/>
      <c r="G48" s="134" t="inlineStr">
        <is>
          <t/>
        </is>
      </c>
      <c r="H48" s="8"/>
      <c r="I48" s="8"/>
      <c r="J48" s="18"/>
      <c r="K48" s="33"/>
      <c r="L48" s="33"/>
      <c r="M48" s="170" t="str">
        <f>=HYPERLINK("https://professionnels.ofb.fr/fr/node/387", "La méthode ICE")</f>
      </c>
      <c r="N48" s="8"/>
      <c r="O48" s="18"/>
      <c r="P48" s="134" t="inlineStr">
        <is>
          <t/>
        </is>
      </c>
      <c r="Q48" s="8"/>
      <c r="R48" s="8"/>
      <c r="S48" s="8"/>
      <c r="T48" s="18"/>
      <c r="U48" s="38"/>
      <c r="V48" s="38"/>
      <c r="W48" s="38"/>
      <c r="X48" s="38"/>
      <c r="Y48" s="38"/>
      <c r="Z48" s="38"/>
      <c r="AA48" s="38"/>
      <c r="AB48" s="38"/>
    </row>
    <row customHeight="1" ht="15.75" r="49">
      <c r="A49" s="135">
        <v>45743.0</v>
      </c>
      <c r="B49" s="18"/>
      <c r="C49" s="126"/>
      <c r="D49" s="8"/>
      <c r="E49" s="8"/>
      <c r="F49" s="18"/>
      <c r="G49" s="126"/>
      <c r="H49" s="8"/>
      <c r="I49" s="8"/>
      <c r="J49" s="18"/>
      <c r="K49" s="33"/>
      <c r="L49" s="33"/>
      <c r="M49" s="126"/>
      <c r="N49" s="8"/>
      <c r="O49" s="18"/>
      <c r="P49" s="126"/>
      <c r="Q49" s="8"/>
      <c r="R49" s="8"/>
      <c r="S49" s="8"/>
      <c r="T49" s="18"/>
      <c r="U49" s="38"/>
      <c r="V49" s="38"/>
      <c r="W49" s="38"/>
      <c r="X49" s="38"/>
      <c r="Y49" s="38"/>
      <c r="Z49" s="38"/>
      <c r="AA49" s="38"/>
      <c r="AB49" s="38"/>
    </row>
    <row customHeight="1" ht="15.75" r="50">
      <c r="A50" s="38"/>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row>
    <row customHeight="1" ht="15.75" r="51">
      <c r="A51" s="38"/>
      <c r="B51" s="38"/>
      <c r="C51" s="38"/>
      <c r="D51" s="38"/>
      <c r="E51" s="38"/>
      <c r="F51" s="38"/>
      <c r="G51" s="38"/>
      <c r="H51" s="38"/>
      <c r="I51" s="38"/>
      <c r="J51" s="38"/>
      <c r="K51" s="38"/>
      <c r="L51" s="38"/>
      <c r="M51" s="38"/>
      <c r="N51" s="38"/>
      <c r="O51" s="38"/>
      <c r="P51" s="38"/>
      <c r="Q51" s="38"/>
      <c r="R51" s="38"/>
      <c r="S51" s="38"/>
      <c r="T51" s="38"/>
      <c r="U51" s="38"/>
      <c r="V51" s="38"/>
      <c r="W51" s="38"/>
      <c r="X51" s="38"/>
      <c r="Y51" s="38"/>
      <c r="Z51" s="38"/>
      <c r="AA51" s="38"/>
      <c r="AB51" s="38"/>
    </row>
    <row customHeight="1" ht="15.75" r="52">
      <c r="A52" s="38"/>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row>
    <row customHeight="1" ht="15.75" r="53">
      <c r="A53" s="38"/>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row>
    <row customHeight="1" ht="15.75" r="54">
      <c r="A54" s="38"/>
      <c r="B54" s="38"/>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row>
    <row customHeight="1" ht="15.75" r="55">
      <c r="A55" s="38"/>
      <c r="B55" s="38"/>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row>
    <row customHeight="1" ht="15.75" r="56">
      <c r="A56" s="38"/>
      <c r="B56" s="38"/>
      <c r="C56" s="38"/>
      <c r="D56" s="38"/>
      <c r="E56" s="38"/>
      <c r="F56" s="38"/>
      <c r="G56" s="38"/>
      <c r="H56" s="38"/>
      <c r="I56" s="38"/>
      <c r="J56" s="38"/>
      <c r="K56" s="38"/>
      <c r="L56" s="38"/>
      <c r="M56" s="38"/>
      <c r="N56" s="38"/>
      <c r="O56" s="38"/>
      <c r="P56" s="38"/>
      <c r="Q56" s="38"/>
      <c r="R56" s="38"/>
      <c r="S56" s="38"/>
      <c r="T56" s="38"/>
      <c r="U56" s="38"/>
      <c r="V56" s="38"/>
      <c r="W56" s="38"/>
      <c r="X56" s="38"/>
      <c r="Y56" s="38"/>
      <c r="Z56" s="38"/>
      <c r="AA56" s="38"/>
      <c r="AB56" s="38"/>
    </row>
    <row customHeight="1" ht="15.75" r="57">
      <c r="A57" s="38"/>
      <c r="B57" s="38"/>
      <c r="C57" s="38"/>
      <c r="D57" s="38"/>
      <c r="E57" s="38"/>
      <c r="F57" s="38"/>
      <c r="G57" s="38"/>
      <c r="H57" s="38"/>
      <c r="I57" s="38"/>
      <c r="J57" s="38"/>
      <c r="K57" s="38"/>
      <c r="L57" s="38"/>
      <c r="M57" s="38"/>
      <c r="N57" s="38"/>
      <c r="O57" s="38"/>
      <c r="P57" s="38"/>
      <c r="Q57" s="38"/>
      <c r="R57" s="38"/>
      <c r="S57" s="38"/>
      <c r="T57" s="38"/>
      <c r="U57" s="38"/>
      <c r="V57" s="38"/>
      <c r="W57" s="38"/>
      <c r="X57" s="38"/>
      <c r="Y57" s="38"/>
      <c r="Z57" s="38"/>
      <c r="AA57" s="38"/>
      <c r="AB57" s="38"/>
    </row>
    <row customHeight="1" ht="15.75" r="58">
      <c r="A58" s="38"/>
      <c r="B58" s="38"/>
      <c r="C58" s="38"/>
      <c r="D58" s="38"/>
      <c r="E58" s="38"/>
      <c r="F58" s="38"/>
      <c r="G58" s="38"/>
      <c r="H58" s="38"/>
      <c r="I58" s="38"/>
      <c r="J58" s="38"/>
      <c r="K58" s="38"/>
      <c r="L58" s="38"/>
      <c r="M58" s="38"/>
      <c r="N58" s="38"/>
      <c r="O58" s="38"/>
      <c r="P58" s="38"/>
      <c r="Q58" s="38"/>
      <c r="R58" s="38"/>
      <c r="S58" s="38"/>
      <c r="T58" s="38"/>
      <c r="U58" s="38"/>
      <c r="V58" s="38"/>
      <c r="W58" s="38"/>
      <c r="X58" s="38"/>
      <c r="Y58" s="38"/>
      <c r="Z58" s="38"/>
      <c r="AA58" s="38"/>
      <c r="AB58" s="38"/>
    </row>
    <row customHeight="1" ht="15.75" r="59">
      <c r="A59" s="38"/>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row>
    <row customHeight="1" ht="15.75" r="60">
      <c r="A60" s="38"/>
      <c r="B60" s="38"/>
      <c r="C60" s="38"/>
      <c r="D60" s="38"/>
      <c r="E60" s="38"/>
      <c r="F60" s="38"/>
      <c r="G60" s="38"/>
      <c r="H60" s="38"/>
      <c r="I60" s="38"/>
      <c r="J60" s="38"/>
      <c r="K60" s="38"/>
      <c r="L60" s="38"/>
      <c r="M60" s="38"/>
      <c r="N60" s="38"/>
      <c r="O60" s="38"/>
      <c r="P60" s="38"/>
      <c r="Q60" s="38"/>
      <c r="R60" s="38"/>
      <c r="S60" s="38"/>
      <c r="T60" s="38"/>
      <c r="U60" s="38"/>
      <c r="V60" s="38"/>
      <c r="W60" s="38"/>
      <c r="X60" s="38"/>
      <c r="Y60" s="38"/>
      <c r="Z60" s="38"/>
      <c r="AA60" s="38"/>
      <c r="AB60" s="38"/>
    </row>
    <row customHeight="1" ht="15.75" r="61">
      <c r="A61" s="38"/>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row>
    <row customHeight="1" ht="15.75" r="62">
      <c r="A62" s="38"/>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row>
    <row customHeight="1" ht="15.75" r="63">
      <c r="A63" s="38"/>
      <c r="B63" s="38"/>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row>
    <row customHeight="1" ht="15.75" r="64">
      <c r="A64" s="38"/>
      <c r="B64" s="38"/>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row>
    <row customHeight="1" ht="15.75" r="65">
      <c r="A65" s="38"/>
      <c r="B65" s="38"/>
      <c r="C65" s="38"/>
      <c r="D65" s="38"/>
      <c r="E65" s="38"/>
      <c r="F65" s="38"/>
      <c r="G65" s="38"/>
      <c r="H65" s="38"/>
      <c r="I65" s="38"/>
      <c r="J65" s="38"/>
      <c r="K65" s="38"/>
      <c r="L65" s="38"/>
      <c r="M65" s="38"/>
      <c r="N65" s="38"/>
      <c r="O65" s="38"/>
      <c r="P65" s="38"/>
      <c r="Q65" s="38"/>
      <c r="R65" s="38"/>
      <c r="S65" s="38"/>
      <c r="T65" s="38"/>
      <c r="U65" s="38"/>
      <c r="V65" s="38"/>
      <c r="W65" s="38"/>
      <c r="X65" s="38"/>
      <c r="Y65" s="38"/>
      <c r="Z65" s="38"/>
      <c r="AA65" s="38"/>
      <c r="AB65" s="38"/>
    </row>
    <row customHeight="1" ht="15.75" r="66">
      <c r="A66" s="38"/>
      <c r="B66" s="38"/>
      <c r="C66" s="38"/>
      <c r="D66" s="38"/>
      <c r="E66" s="38"/>
      <c r="F66" s="38"/>
      <c r="G66" s="38"/>
      <c r="H66" s="38"/>
      <c r="I66" s="38"/>
      <c r="J66" s="38"/>
      <c r="K66" s="38"/>
      <c r="L66" s="38"/>
      <c r="M66" s="38"/>
      <c r="N66" s="38"/>
      <c r="O66" s="38"/>
      <c r="P66" s="38"/>
      <c r="Q66" s="38"/>
      <c r="R66" s="38"/>
      <c r="S66" s="38"/>
      <c r="T66" s="38"/>
      <c r="U66" s="38"/>
      <c r="V66" s="38"/>
      <c r="W66" s="38"/>
      <c r="X66" s="38"/>
      <c r="Y66" s="38"/>
      <c r="Z66" s="38"/>
      <c r="AA66" s="38"/>
      <c r="AB66" s="38"/>
    </row>
    <row customHeight="1" ht="15.75" r="67">
      <c r="A67" s="38"/>
      <c r="B67" s="38"/>
      <c r="C67" s="38"/>
      <c r="D67" s="38"/>
      <c r="E67" s="38"/>
      <c r="F67" s="38"/>
      <c r="G67" s="38"/>
      <c r="H67" s="38"/>
      <c r="I67" s="38"/>
      <c r="J67" s="38"/>
      <c r="K67" s="38"/>
      <c r="L67" s="38"/>
      <c r="M67" s="38"/>
      <c r="N67" s="38"/>
      <c r="O67" s="38"/>
      <c r="P67" s="38"/>
      <c r="Q67" s="38"/>
      <c r="R67" s="38"/>
      <c r="S67" s="38"/>
      <c r="T67" s="38"/>
      <c r="U67" s="38"/>
      <c r="V67" s="38"/>
      <c r="W67" s="38"/>
      <c r="X67" s="38"/>
      <c r="Y67" s="38"/>
      <c r="Z67" s="38"/>
      <c r="AA67" s="38"/>
      <c r="AB67" s="38"/>
    </row>
    <row customHeight="1" ht="15.75" r="68">
      <c r="A68" s="38"/>
      <c r="B68" s="38"/>
      <c r="C68" s="38"/>
      <c r="D68" s="38"/>
      <c r="E68" s="38"/>
      <c r="F68" s="38"/>
      <c r="G68" s="38"/>
      <c r="H68" s="38"/>
      <c r="I68" s="38"/>
      <c r="J68" s="38"/>
      <c r="K68" s="38"/>
      <c r="L68" s="38"/>
      <c r="M68" s="38"/>
      <c r="N68" s="38"/>
      <c r="O68" s="38"/>
      <c r="P68" s="38"/>
      <c r="Q68" s="38"/>
      <c r="R68" s="38"/>
      <c r="S68" s="38"/>
      <c r="T68" s="38"/>
      <c r="U68" s="38"/>
      <c r="V68" s="38"/>
      <c r="W68" s="38"/>
      <c r="X68" s="38"/>
      <c r="Y68" s="38"/>
      <c r="Z68" s="38"/>
      <c r="AA68" s="38"/>
      <c r="AB68" s="38"/>
    </row>
    <row customHeight="1" ht="15.75" r="69">
      <c r="A69" s="38"/>
      <c r="B69" s="38"/>
      <c r="C69" s="38"/>
      <c r="D69" s="38"/>
      <c r="E69" s="38"/>
      <c r="F69" s="38"/>
      <c r="G69" s="38"/>
      <c r="H69" s="38"/>
      <c r="I69" s="38"/>
      <c r="J69" s="38"/>
      <c r="K69" s="38"/>
      <c r="L69" s="38"/>
      <c r="M69" s="38"/>
      <c r="N69" s="38"/>
      <c r="O69" s="38"/>
      <c r="P69" s="38"/>
      <c r="Q69" s="38"/>
      <c r="R69" s="38"/>
      <c r="S69" s="38"/>
      <c r="T69" s="38"/>
      <c r="U69" s="38"/>
      <c r="V69" s="38"/>
      <c r="W69" s="38"/>
      <c r="X69" s="38"/>
      <c r="Y69" s="38"/>
      <c r="Z69" s="38"/>
      <c r="AA69" s="38"/>
      <c r="AB69" s="38"/>
    </row>
    <row customHeight="1" ht="15.75" r="70">
      <c r="A70" s="38"/>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row>
    <row customHeight="1" ht="15.75" r="71">
      <c r="A71" s="3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row>
    <row customHeight="1" ht="15.75" r="72">
      <c r="A72" s="38"/>
      <c r="B72" s="38"/>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row>
    <row customHeight="1" ht="15.75" r="73">
      <c r="A73" s="38"/>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row>
    <row customHeight="1" ht="15.75" r="74">
      <c r="A74" s="38"/>
      <c r="B74" s="38"/>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row>
    <row customHeight="1" ht="15.75" r="75">
      <c r="A75" s="38"/>
      <c r="B75" s="38"/>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row>
    <row customHeight="1" ht="15.75" r="76">
      <c r="A76" s="38"/>
      <c r="B76" s="38"/>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row>
    <row customHeight="1" ht="15.75" r="77">
      <c r="A77" s="38"/>
      <c r="B77" s="38"/>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row>
    <row customHeight="1" ht="15.75" r="78">
      <c r="A78" s="38"/>
      <c r="B78" s="38"/>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row>
    <row customHeight="1" ht="15.75" r="79">
      <c r="A79" s="38"/>
      <c r="B79" s="38"/>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row>
    <row customHeight="1" ht="15.75" r="80">
      <c r="A80" s="38"/>
      <c r="B80" s="38"/>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row>
    <row customHeight="1" ht="15.75" r="81">
      <c r="A81" s="38"/>
      <c r="B81" s="38"/>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row>
    <row customHeight="1" ht="15.75" r="82">
      <c r="A82" s="38"/>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row>
    <row customHeight="1" ht="15.75" r="83">
      <c r="A83" s="3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row>
    <row customHeight="1" ht="15.75" r="84">
      <c r="A84" s="38"/>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row>
    <row customHeight="1" ht="15.75" r="85">
      <c r="A85" s="38"/>
      <c r="B85" s="38"/>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row>
    <row customHeight="1" ht="15.75" r="86">
      <c r="A86" s="38"/>
      <c r="B86" s="38"/>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row>
    <row customHeight="1" ht="15.75" r="87">
      <c r="A87" s="38"/>
      <c r="B87" s="38"/>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row>
    <row customHeight="1" ht="15.75" r="88">
      <c r="A88" s="38"/>
      <c r="B88" s="38"/>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row>
    <row customHeight="1" ht="15.75" r="89">
      <c r="A89" s="38"/>
      <c r="B89" s="38"/>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row>
    <row customHeight="1" ht="15.75" r="90">
      <c r="A90" s="38"/>
      <c r="B90" s="38"/>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row>
    <row customHeight="1" ht="15.75" r="91">
      <c r="A91" s="38"/>
      <c r="B91" s="38"/>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row>
    <row customHeight="1" ht="15.75" r="92">
      <c r="A92" s="38"/>
      <c r="B92" s="38"/>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row>
    <row customHeight="1" ht="15.75" r="93">
      <c r="A93" s="38"/>
      <c r="B93" s="38"/>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row>
    <row customHeight="1" ht="15.75" r="94">
      <c r="A94" s="38"/>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row>
    <row customHeight="1" ht="15.75" r="95">
      <c r="A95" s="38"/>
      <c r="B95" s="38"/>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row>
    <row customHeight="1" ht="15.75" r="96">
      <c r="A96" s="38"/>
      <c r="B96" s="38"/>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row>
    <row customHeight="1" ht="15.75" r="97">
      <c r="A97" s="38"/>
      <c r="B97" s="38"/>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row>
    <row customHeight="1" ht="15.75" r="98">
      <c r="A98" s="38"/>
      <c r="B98" s="38"/>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row>
    <row customHeight="1" ht="15.75" r="99">
      <c r="A99" s="3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row>
    <row customHeight="1" ht="15.75" r="100">
      <c r="A100" s="38"/>
      <c r="B100" s="38"/>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row>
    <row customHeight="1" ht="15.75" r="101">
      <c r="A101" s="38"/>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row>
    <row customHeight="1" ht="15.75" r="102">
      <c r="A102" s="38"/>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row>
    <row customHeight="1" ht="15.75" r="103">
      <c r="A103" s="38"/>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row>
    <row customHeight="1" ht="15.75" r="104">
      <c r="A104" s="38"/>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row>
    <row customHeight="1" ht="15.75" r="105">
      <c r="A105" s="38"/>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row>
    <row customHeight="1" ht="15.75" r="106">
      <c r="A106" s="38"/>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row>
    <row customHeight="1" ht="15.75" r="107">
      <c r="A107" s="38"/>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row>
    <row customHeight="1" ht="15.75" r="108">
      <c r="A108" s="38"/>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row>
    <row customHeight="1" ht="15.75" r="109">
      <c r="A109" s="38"/>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row>
    <row customHeight="1" ht="15.75" r="110">
      <c r="A110" s="38"/>
      <c r="B110" s="38"/>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row>
    <row customHeight="1" ht="15.75" r="111">
      <c r="A111" s="38"/>
      <c r="B111" s="38"/>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row>
    <row customHeight="1" ht="15.75" r="112">
      <c r="A112" s="38"/>
      <c r="B112" s="38"/>
      <c r="C112" s="38"/>
      <c r="D112" s="38"/>
      <c r="E112" s="38"/>
      <c r="F112" s="38"/>
      <c r="G112" s="38"/>
      <c r="H112" s="38"/>
      <c r="I112" s="38"/>
      <c r="J112" s="38"/>
      <c r="K112" s="38"/>
      <c r="L112" s="38"/>
      <c r="M112" s="38"/>
      <c r="N112" s="38"/>
      <c r="O112" s="38"/>
      <c r="P112" s="38"/>
      <c r="Q112" s="38"/>
      <c r="R112" s="38"/>
      <c r="S112" s="38"/>
      <c r="T112" s="38"/>
      <c r="U112" s="38"/>
      <c r="V112" s="38"/>
      <c r="W112" s="38"/>
      <c r="X112" s="38"/>
      <c r="Y112" s="38"/>
      <c r="Z112" s="38"/>
      <c r="AA112" s="38"/>
      <c r="AB112" s="38"/>
    </row>
    <row customHeight="1" ht="15.75" r="113">
      <c r="A113" s="38"/>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row>
    <row customHeight="1" ht="15.75" r="114">
      <c r="A114" s="38"/>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row>
    <row customHeight="1" ht="15.75" r="115">
      <c r="A115" s="38"/>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row>
    <row customHeight="1" ht="15.75" r="116">
      <c r="A116" s="38"/>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row>
    <row customHeight="1" ht="15.75" r="117">
      <c r="A117" s="38"/>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row>
    <row customHeight="1" ht="15.75" r="118">
      <c r="A118" s="38"/>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row>
    <row customHeight="1" ht="15.75" r="119">
      <c r="A119" s="38"/>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row>
    <row customHeight="1" ht="15.75" r="120">
      <c r="A120" s="38"/>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row>
    <row customHeight="1" ht="15.75" r="121">
      <c r="A121" s="38"/>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row>
    <row customHeight="1" ht="15.75" r="122">
      <c r="A122" s="38"/>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row>
    <row customHeight="1" ht="15.75" r="123">
      <c r="A123" s="38"/>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row>
    <row customHeight="1" ht="15.75" r="124">
      <c r="A124" s="38"/>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row>
    <row customHeight="1" ht="15.75" r="125">
      <c r="A125" s="38"/>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row>
    <row customHeight="1" ht="15.75" r="126">
      <c r="A126" s="38"/>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row>
    <row customHeight="1" ht="15.75" r="127">
      <c r="A127" s="38"/>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row>
    <row customHeight="1" ht="15.75" r="128">
      <c r="A128" s="38"/>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row>
    <row customHeight="1" ht="15.75" r="129">
      <c r="A129" s="38"/>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row>
    <row customHeight="1" ht="15.75" r="130">
      <c r="A130" s="38"/>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row>
    <row customHeight="1" ht="15.75" r="131">
      <c r="A131" s="38"/>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row>
    <row customHeight="1" ht="15.75" r="132">
      <c r="A132" s="38"/>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row>
    <row customHeight="1" ht="15.75" r="133">
      <c r="A133" s="38"/>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row>
    <row customHeight="1" ht="15.75" r="134">
      <c r="A134" s="38"/>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row>
    <row customHeight="1" ht="15.75" r="135">
      <c r="A135" s="38"/>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row>
    <row customHeight="1" ht="15.75" r="136">
      <c r="A136" s="38"/>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row>
    <row customHeight="1" ht="15.75" r="137">
      <c r="A137" s="38"/>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row>
    <row customHeight="1" ht="15.75" r="138">
      <c r="A138" s="38"/>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row>
    <row customHeight="1" ht="15.75" r="139">
      <c r="A139" s="38"/>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row>
    <row customHeight="1" ht="15.75" r="140">
      <c r="A140" s="38"/>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row>
    <row customHeight="1" ht="15.75" r="141">
      <c r="A141" s="38"/>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row>
    <row customHeight="1" ht="15.75" r="142">
      <c r="A142" s="38"/>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row>
    <row customHeight="1" ht="15.75" r="143">
      <c r="A143" s="38"/>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row>
    <row customHeight="1" ht="15.75" r="144">
      <c r="A144" s="38"/>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row>
    <row customHeight="1" ht="15.75" r="145">
      <c r="A145" s="38"/>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row>
    <row customHeight="1" ht="15.75" r="146">
      <c r="A146" s="38"/>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row>
    <row customHeight="1" ht="15.75" r="147">
      <c r="A147" s="38"/>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row>
    <row customHeight="1" ht="15.75" r="148">
      <c r="A148" s="38"/>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row>
    <row customHeight="1" ht="15.75" r="149">
      <c r="A149" s="38"/>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row>
    <row customHeight="1" ht="15.75" r="150">
      <c r="A150" s="38"/>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row>
    <row customHeight="1" ht="15.75" r="151">
      <c r="A151" s="38"/>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row>
    <row customHeight="1" ht="15.75" r="152">
      <c r="A152" s="38"/>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row>
    <row customHeight="1" ht="15.75" r="153">
      <c r="A153" s="38"/>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row>
    <row customHeight="1" ht="15.75" r="154">
      <c r="A154" s="38"/>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row>
    <row customHeight="1" ht="15.75" r="155">
      <c r="A155" s="38"/>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row>
    <row customHeight="1" ht="15.75" r="156">
      <c r="A156" s="38"/>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row>
    <row customHeight="1" ht="15.75" r="157">
      <c r="A157" s="38"/>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row>
    <row customHeight="1" ht="15.75" r="158">
      <c r="A158" s="38"/>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row>
    <row customHeight="1" ht="15.75" r="159">
      <c r="A159" s="38"/>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row>
    <row customHeight="1" ht="15.75" r="160">
      <c r="A160" s="38"/>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row>
    <row customHeight="1" ht="15.75" r="161">
      <c r="A161" s="38"/>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row>
    <row customHeight="1" ht="15.75" r="162">
      <c r="A162" s="38"/>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row>
    <row customHeight="1" ht="15.75" r="163">
      <c r="A163" s="38"/>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row>
    <row customHeight="1" ht="15.75" r="164">
      <c r="A164" s="38"/>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row>
    <row customHeight="1" ht="15.75" r="165">
      <c r="A165" s="38"/>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row>
    <row customHeight="1" ht="15.75" r="166">
      <c r="A166" s="38"/>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row>
    <row customHeight="1" ht="15.75" r="167">
      <c r="A167" s="38"/>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row>
    <row customHeight="1" ht="15.75" r="168">
      <c r="A168" s="38"/>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row>
    <row customHeight="1" ht="15.75" r="169">
      <c r="A169" s="38"/>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row>
    <row customHeight="1" ht="15.75" r="170">
      <c r="A170" s="38"/>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row>
    <row customHeight="1" ht="15.75" r="171">
      <c r="A171" s="38"/>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row>
    <row customHeight="1" ht="15.75" r="172">
      <c r="A172" s="38"/>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row>
    <row customHeight="1" ht="15.75" r="173">
      <c r="A173" s="38"/>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row>
    <row customHeight="1" ht="15.75" r="174">
      <c r="A174" s="38"/>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row>
    <row customHeight="1" ht="15.75" r="175">
      <c r="A175" s="38"/>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row>
    <row customHeight="1" ht="15.75" r="176">
      <c r="A176" s="38"/>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row>
    <row customHeight="1" ht="15.75" r="177">
      <c r="A177" s="38"/>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row>
    <row customHeight="1" ht="15.75" r="178">
      <c r="A178" s="38"/>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row>
    <row customHeight="1" ht="15.75" r="179">
      <c r="A179" s="38"/>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row>
    <row customHeight="1" ht="15.75" r="180">
      <c r="A180" s="38"/>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row>
    <row customHeight="1" ht="15.75" r="181">
      <c r="A181" s="38"/>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row>
    <row customHeight="1" ht="15.75" r="182">
      <c r="A182" s="38"/>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row>
    <row customHeight="1" ht="15.75" r="183">
      <c r="A183" s="38"/>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row>
    <row customHeight="1" ht="15.75" r="184">
      <c r="A184" s="38"/>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row>
    <row customHeight="1" ht="15.75" r="185">
      <c r="A185" s="38"/>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row>
    <row customHeight="1" ht="15.75" r="186">
      <c r="A186" s="38"/>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row>
    <row customHeight="1" ht="15.75" r="187">
      <c r="A187" s="38"/>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row>
    <row customHeight="1" ht="15.75" r="188">
      <c r="A188" s="38"/>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row>
    <row customHeight="1" ht="15.75" r="189">
      <c r="A189" s="38"/>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row>
    <row customHeight="1" ht="15.75" r="190">
      <c r="A190" s="38"/>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row>
    <row customHeight="1" ht="15.75" r="191">
      <c r="A191" s="38"/>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row>
    <row customHeight="1" ht="15.75" r="192">
      <c r="A192" s="38"/>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row>
    <row customHeight="1" ht="15.75" r="193">
      <c r="A193" s="38"/>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row>
    <row customHeight="1" ht="15.75" r="194">
      <c r="A194" s="38"/>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row>
    <row customHeight="1" ht="15.75" r="195">
      <c r="A195" s="38"/>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row>
    <row customHeight="1" ht="15.75" r="196">
      <c r="A196" s="38"/>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row>
    <row customHeight="1" ht="15.75" r="197">
      <c r="A197" s="38"/>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row>
    <row customHeight="1" ht="15.75" r="198">
      <c r="A198" s="38"/>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row>
    <row customHeight="1" ht="15.75" r="199">
      <c r="A199" s="38"/>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row>
    <row customHeight="1" ht="15.75" r="200">
      <c r="A200" s="38"/>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row>
    <row customHeight="1" ht="15.75" r="201">
      <c r="A201" s="38"/>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row>
    <row customHeight="1" ht="15.75" r="202">
      <c r="A202" s="38"/>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row>
    <row customHeight="1" ht="15.75" r="203">
      <c r="A203" s="38"/>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row>
    <row customHeight="1" ht="15.75" r="204">
      <c r="A204" s="38"/>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row>
    <row customHeight="1" ht="15.75" r="205">
      <c r="A205" s="38"/>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row>
    <row customHeight="1" ht="15.75" r="206">
      <c r="A206" s="38"/>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row>
    <row customHeight="1" ht="15.75" r="207">
      <c r="A207" s="38"/>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row>
    <row customHeight="1" ht="15.75" r="208">
      <c r="A208" s="38"/>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row>
    <row customHeight="1" ht="15.75" r="209">
      <c r="A209" s="38"/>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row>
    <row customHeight="1" ht="15.75" r="210">
      <c r="A210" s="38"/>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row>
    <row customHeight="1" ht="15.75" r="211">
      <c r="A211" s="38"/>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row>
    <row customHeight="1" ht="15.75" r="212">
      <c r="A212" s="38"/>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row>
    <row customHeight="1" ht="15.75" r="213">
      <c r="A213" s="38"/>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row>
    <row customHeight="1" ht="15.75" r="214">
      <c r="A214" s="38"/>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row>
    <row customHeight="1" ht="15.75" r="215">
      <c r="A215" s="38"/>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row>
    <row customHeight="1" ht="15.75" r="216">
      <c r="A216" s="38"/>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row>
    <row customHeight="1" ht="15.75" r="217">
      <c r="A217" s="38"/>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row>
    <row customHeight="1" ht="15.75" r="218">
      <c r="A218" s="38"/>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row>
    <row customHeight="1" ht="15.75" r="219">
      <c r="A219" s="38"/>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row>
    <row customHeight="1" ht="15.75" r="220">
      <c r="A220" s="38"/>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row>
    <row customHeight="1" ht="15.75" r="221">
      <c r="A221" s="38"/>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row>
    <row customHeight="1" ht="15.75" r="222">
      <c r="A222" s="38"/>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row>
    <row customHeight="1" ht="15.75" r="223">
      <c r="A223" s="38"/>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row>
    <row customHeight="1" ht="15.75" r="224">
      <c r="A224" s="38"/>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row>
    <row customHeight="1" ht="15.75" r="225">
      <c r="A225" s="38"/>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row>
    <row customHeight="1" ht="15.75" r="226">
      <c r="A226" s="38"/>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row>
    <row customHeight="1" ht="15.75" r="227">
      <c r="A227" s="38"/>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row>
    <row customHeight="1" ht="15.75" r="228">
      <c r="A228" s="38"/>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row>
    <row customHeight="1" ht="15.75" r="229">
      <c r="A229" s="38"/>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row>
    <row customHeight="1" ht="15.75" r="230">
      <c r="A230" s="38"/>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row>
    <row customHeight="1" ht="15.75" r="231">
      <c r="A231" s="38"/>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row>
    <row customHeight="1" ht="15.75" r="232">
      <c r="A232" s="38"/>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row>
    <row customHeight="1" ht="15.75" r="233">
      <c r="A233" s="38"/>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row>
    <row customHeight="1" ht="15.75" r="234">
      <c r="A234" s="38"/>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row>
    <row customHeight="1" ht="15.75" r="235">
      <c r="A235" s="38"/>
      <c r="B235" s="38"/>
      <c r="C235" s="38"/>
      <c r="D235" s="38"/>
      <c r="E235" s="38"/>
      <c r="F235" s="38"/>
      <c r="G235" s="38"/>
      <c r="H235" s="38"/>
      <c r="I235" s="38"/>
      <c r="J235" s="38"/>
      <c r="K235" s="38"/>
      <c r="L235" s="38"/>
      <c r="M235" s="38"/>
      <c r="N235" s="38"/>
      <c r="O235" s="38"/>
      <c r="P235" s="38"/>
      <c r="Q235" s="38"/>
      <c r="R235" s="38"/>
      <c r="S235" s="38"/>
      <c r="T235" s="38"/>
      <c r="U235" s="38"/>
      <c r="V235" s="38"/>
      <c r="W235" s="38"/>
      <c r="X235" s="38"/>
      <c r="Y235" s="38"/>
      <c r="Z235" s="38"/>
      <c r="AA235" s="38"/>
      <c r="AB235" s="38"/>
    </row>
    <row customHeight="1" ht="15.75" r="236">
      <c r="A236" s="38"/>
      <c r="B236" s="38"/>
      <c r="C236" s="38"/>
      <c r="D236" s="38"/>
      <c r="E236" s="38"/>
      <c r="F236" s="38"/>
      <c r="G236" s="38"/>
      <c r="H236" s="38"/>
      <c r="I236" s="38"/>
      <c r="J236" s="38"/>
      <c r="K236" s="38"/>
      <c r="L236" s="38"/>
      <c r="M236" s="38"/>
      <c r="N236" s="38"/>
      <c r="O236" s="38"/>
      <c r="P236" s="38"/>
      <c r="Q236" s="38"/>
      <c r="R236" s="38"/>
      <c r="S236" s="38"/>
      <c r="T236" s="38"/>
      <c r="U236" s="38"/>
      <c r="V236" s="38"/>
      <c r="W236" s="38"/>
      <c r="X236" s="38"/>
      <c r="Y236" s="38"/>
      <c r="Z236" s="38"/>
      <c r="AA236" s="38"/>
      <c r="AB236" s="38"/>
    </row>
    <row customHeight="1" ht="15.75" r="237">
      <c r="A237" s="38"/>
      <c r="B237" s="38"/>
      <c r="C237" s="38"/>
      <c r="D237" s="38"/>
      <c r="E237" s="38"/>
      <c r="F237" s="38"/>
      <c r="G237" s="38"/>
      <c r="H237" s="38"/>
      <c r="I237" s="38"/>
      <c r="J237" s="38"/>
      <c r="K237" s="38"/>
      <c r="L237" s="38"/>
      <c r="M237" s="38"/>
      <c r="N237" s="38"/>
      <c r="O237" s="38"/>
      <c r="P237" s="38"/>
      <c r="Q237" s="38"/>
      <c r="R237" s="38"/>
      <c r="S237" s="38"/>
      <c r="T237" s="38"/>
      <c r="U237" s="38"/>
      <c r="V237" s="38"/>
      <c r="W237" s="38"/>
      <c r="X237" s="38"/>
      <c r="Y237" s="38"/>
      <c r="Z237" s="38"/>
      <c r="AA237" s="38"/>
      <c r="AB237" s="38"/>
    </row>
    <row customHeight="1" ht="15.75" r="238">
      <c r="A238" s="38"/>
      <c r="B238" s="38"/>
      <c r="C238" s="38"/>
      <c r="D238" s="38"/>
      <c r="E238" s="38"/>
      <c r="F238" s="38"/>
      <c r="G238" s="38"/>
      <c r="H238" s="38"/>
      <c r="I238" s="38"/>
      <c r="J238" s="38"/>
      <c r="K238" s="38"/>
      <c r="L238" s="38"/>
      <c r="M238" s="38"/>
      <c r="N238" s="38"/>
      <c r="O238" s="38"/>
      <c r="P238" s="38"/>
      <c r="Q238" s="38"/>
      <c r="R238" s="38"/>
      <c r="S238" s="38"/>
      <c r="T238" s="38"/>
      <c r="U238" s="38"/>
      <c r="V238" s="38"/>
      <c r="W238" s="38"/>
      <c r="X238" s="38"/>
      <c r="Y238" s="38"/>
      <c r="Z238" s="38"/>
      <c r="AA238" s="38"/>
      <c r="AB238" s="38"/>
    </row>
    <row customHeight="1" ht="15.75" r="239">
      <c r="A239" s="38"/>
      <c r="B239" s="38"/>
      <c r="C239" s="38"/>
      <c r="D239" s="38"/>
      <c r="E239" s="38"/>
      <c r="F239" s="38"/>
      <c r="G239" s="38"/>
      <c r="H239" s="38"/>
      <c r="I239" s="38"/>
      <c r="J239" s="38"/>
      <c r="K239" s="38"/>
      <c r="L239" s="38"/>
      <c r="M239" s="38"/>
      <c r="N239" s="38"/>
      <c r="O239" s="38"/>
      <c r="P239" s="38"/>
      <c r="Q239" s="38"/>
      <c r="R239" s="38"/>
      <c r="S239" s="38"/>
      <c r="T239" s="38"/>
      <c r="U239" s="38"/>
      <c r="V239" s="38"/>
      <c r="W239" s="38"/>
      <c r="X239" s="38"/>
      <c r="Y239" s="38"/>
      <c r="Z239" s="38"/>
      <c r="AA239" s="38"/>
      <c r="AB239" s="38"/>
    </row>
    <row customHeight="1" ht="15.75" r="240">
      <c r="A240" s="38"/>
      <c r="B240" s="38"/>
      <c r="C240" s="38"/>
      <c r="D240" s="38"/>
      <c r="E240" s="38"/>
      <c r="F240" s="38"/>
      <c r="G240" s="38"/>
      <c r="H240" s="38"/>
      <c r="I240" s="38"/>
      <c r="J240" s="38"/>
      <c r="K240" s="38"/>
      <c r="L240" s="38"/>
      <c r="M240" s="38"/>
      <c r="N240" s="38"/>
      <c r="O240" s="38"/>
      <c r="P240" s="38"/>
      <c r="Q240" s="38"/>
      <c r="R240" s="38"/>
      <c r="S240" s="38"/>
      <c r="T240" s="38"/>
      <c r="U240" s="38"/>
      <c r="V240" s="38"/>
      <c r="W240" s="38"/>
      <c r="X240" s="38"/>
      <c r="Y240" s="38"/>
      <c r="Z240" s="38"/>
      <c r="AA240" s="38"/>
      <c r="AB240" s="38"/>
    </row>
    <row customHeight="1" ht="15.75" r="241">
      <c r="A241" s="38"/>
      <c r="B241" s="38"/>
      <c r="C241" s="38"/>
      <c r="D241" s="38"/>
      <c r="E241" s="38"/>
      <c r="F241" s="38"/>
      <c r="G241" s="38"/>
      <c r="H241" s="38"/>
      <c r="I241" s="38"/>
      <c r="J241" s="38"/>
      <c r="K241" s="38"/>
      <c r="L241" s="38"/>
      <c r="M241" s="38"/>
      <c r="N241" s="38"/>
      <c r="O241" s="38"/>
      <c r="P241" s="38"/>
      <c r="Q241" s="38"/>
      <c r="R241" s="38"/>
      <c r="S241" s="38"/>
      <c r="T241" s="38"/>
      <c r="U241" s="38"/>
      <c r="V241" s="38"/>
      <c r="W241" s="38"/>
      <c r="X241" s="38"/>
      <c r="Y241" s="38"/>
      <c r="Z241" s="38"/>
      <c r="AA241" s="38"/>
      <c r="AB241" s="38"/>
    </row>
    <row customHeight="1" ht="15.75" r="242">
      <c r="A242" s="38"/>
      <c r="B242" s="38"/>
      <c r="C242" s="38"/>
      <c r="D242" s="38"/>
      <c r="E242" s="38"/>
      <c r="F242" s="38"/>
      <c r="G242" s="38"/>
      <c r="H242" s="38"/>
      <c r="I242" s="38"/>
      <c r="J242" s="38"/>
      <c r="K242" s="38"/>
      <c r="L242" s="38"/>
      <c r="M242" s="38"/>
      <c r="N242" s="38"/>
      <c r="O242" s="38"/>
      <c r="P242" s="38"/>
      <c r="Q242" s="38"/>
      <c r="R242" s="38"/>
      <c r="S242" s="38"/>
      <c r="T242" s="38"/>
      <c r="U242" s="38"/>
      <c r="V242" s="38"/>
      <c r="W242" s="38"/>
      <c r="X242" s="38"/>
      <c r="Y242" s="38"/>
      <c r="Z242" s="38"/>
      <c r="AA242" s="38"/>
      <c r="AB242" s="38"/>
    </row>
    <row customHeight="1" ht="15.75" r="243">
      <c r="A243" s="38"/>
      <c r="B243" s="38"/>
      <c r="C243" s="38"/>
      <c r="D243" s="38"/>
      <c r="E243" s="38"/>
      <c r="F243" s="38"/>
      <c r="G243" s="38"/>
      <c r="H243" s="38"/>
      <c r="I243" s="38"/>
      <c r="J243" s="38"/>
      <c r="K243" s="38"/>
      <c r="L243" s="38"/>
      <c r="M243" s="38"/>
      <c r="N243" s="38"/>
      <c r="O243" s="38"/>
      <c r="P243" s="38"/>
      <c r="Q243" s="38"/>
      <c r="R243" s="38"/>
      <c r="S243" s="38"/>
      <c r="T243" s="38"/>
      <c r="U243" s="38"/>
      <c r="V243" s="38"/>
      <c r="W243" s="38"/>
      <c r="X243" s="38"/>
      <c r="Y243" s="38"/>
      <c r="Z243" s="38"/>
      <c r="AA243" s="38"/>
      <c r="AB243" s="38"/>
    </row>
    <row customHeight="1" ht="15.75" r="244">
      <c r="A244" s="38"/>
      <c r="B244" s="38"/>
      <c r="C244" s="38"/>
      <c r="D244" s="38"/>
      <c r="E244" s="38"/>
      <c r="F244" s="38"/>
      <c r="G244" s="38"/>
      <c r="H244" s="38"/>
      <c r="I244" s="38"/>
      <c r="J244" s="38"/>
      <c r="K244" s="38"/>
      <c r="L244" s="38"/>
      <c r="M244" s="38"/>
      <c r="N244" s="38"/>
      <c r="O244" s="38"/>
      <c r="P244" s="38"/>
      <c r="Q244" s="38"/>
      <c r="R244" s="38"/>
      <c r="S244" s="38"/>
      <c r="T244" s="38"/>
      <c r="U244" s="38"/>
      <c r="V244" s="38"/>
      <c r="W244" s="38"/>
      <c r="X244" s="38"/>
      <c r="Y244" s="38"/>
      <c r="Z244" s="38"/>
      <c r="AA244" s="38"/>
      <c r="AB244" s="38"/>
    </row>
    <row customHeight="1" ht="15.75" r="245">
      <c r="A245" s="38"/>
      <c r="B245" s="38"/>
      <c r="C245" s="38"/>
      <c r="D245" s="38"/>
      <c r="E245" s="38"/>
      <c r="F245" s="38"/>
      <c r="G245" s="38"/>
      <c r="H245" s="38"/>
      <c r="I245" s="38"/>
      <c r="J245" s="38"/>
      <c r="K245" s="38"/>
      <c r="L245" s="38"/>
      <c r="M245" s="38"/>
      <c r="N245" s="38"/>
      <c r="O245" s="38"/>
      <c r="P245" s="38"/>
      <c r="Q245" s="38"/>
      <c r="R245" s="38"/>
      <c r="S245" s="38"/>
      <c r="T245" s="38"/>
      <c r="U245" s="38"/>
      <c r="V245" s="38"/>
      <c r="W245" s="38"/>
      <c r="X245" s="38"/>
      <c r="Y245" s="38"/>
      <c r="Z245" s="38"/>
      <c r="AA245" s="38"/>
      <c r="AB245" s="38"/>
    </row>
    <row customHeight="1" ht="15.75" r="246">
      <c r="A246" s="38"/>
      <c r="B246" s="38"/>
      <c r="C246" s="38"/>
      <c r="D246" s="38"/>
      <c r="E246" s="38"/>
      <c r="F246" s="38"/>
      <c r="G246" s="38"/>
      <c r="H246" s="38"/>
      <c r="I246" s="38"/>
      <c r="J246" s="38"/>
      <c r="K246" s="38"/>
      <c r="L246" s="38"/>
      <c r="M246" s="38"/>
      <c r="N246" s="38"/>
      <c r="O246" s="38"/>
      <c r="P246" s="38"/>
      <c r="Q246" s="38"/>
      <c r="R246" s="38"/>
      <c r="S246" s="38"/>
      <c r="T246" s="38"/>
      <c r="U246" s="38"/>
      <c r="V246" s="38"/>
      <c r="W246" s="38"/>
      <c r="X246" s="38"/>
      <c r="Y246" s="38"/>
      <c r="Z246" s="38"/>
      <c r="AA246" s="38"/>
      <c r="AB246" s="38"/>
    </row>
    <row customHeight="1" ht="15.75" r="247">
      <c r="A247" s="38"/>
      <c r="B247" s="38"/>
      <c r="C247" s="38"/>
      <c r="D247" s="38"/>
      <c r="E247" s="38"/>
      <c r="F247" s="38"/>
      <c r="G247" s="38"/>
      <c r="H247" s="38"/>
      <c r="I247" s="38"/>
      <c r="J247" s="38"/>
      <c r="K247" s="38"/>
      <c r="L247" s="38"/>
      <c r="M247" s="38"/>
      <c r="N247" s="38"/>
      <c r="O247" s="38"/>
      <c r="P247" s="38"/>
      <c r="Q247" s="38"/>
      <c r="R247" s="38"/>
      <c r="S247" s="38"/>
      <c r="T247" s="38"/>
      <c r="U247" s="38"/>
      <c r="V247" s="38"/>
      <c r="W247" s="38"/>
      <c r="X247" s="38"/>
      <c r="Y247" s="38"/>
      <c r="Z247" s="38"/>
      <c r="AA247" s="38"/>
      <c r="AB247" s="38"/>
    </row>
    <row customHeight="1" ht="15.75" r="248">
      <c r="A248" s="38"/>
      <c r="B248" s="38"/>
      <c r="C248" s="38"/>
      <c r="D248" s="38"/>
      <c r="E248" s="38"/>
      <c r="F248" s="38"/>
      <c r="G248" s="38"/>
      <c r="H248" s="38"/>
      <c r="I248" s="38"/>
      <c r="J248" s="38"/>
      <c r="K248" s="38"/>
      <c r="L248" s="38"/>
      <c r="M248" s="38"/>
      <c r="N248" s="38"/>
      <c r="O248" s="38"/>
      <c r="P248" s="38"/>
      <c r="Q248" s="38"/>
      <c r="R248" s="38"/>
      <c r="S248" s="38"/>
      <c r="T248" s="38"/>
      <c r="U248" s="38"/>
      <c r="V248" s="38"/>
      <c r="W248" s="38"/>
      <c r="X248" s="38"/>
      <c r="Y248" s="38"/>
      <c r="Z248" s="38"/>
      <c r="AA248" s="38"/>
      <c r="AB248" s="38"/>
    </row>
    <row customHeight="1" ht="15.75" r="249">
      <c r="A249" s="38"/>
      <c r="B249" s="38"/>
      <c r="C249" s="38"/>
      <c r="D249" s="38"/>
      <c r="E249" s="38"/>
      <c r="F249" s="38"/>
      <c r="G249" s="38"/>
      <c r="H249" s="38"/>
      <c r="I249" s="38"/>
      <c r="J249" s="38"/>
      <c r="K249" s="38"/>
      <c r="L249" s="38"/>
      <c r="M249" s="38"/>
      <c r="N249" s="38"/>
      <c r="O249" s="38"/>
      <c r="P249" s="38"/>
      <c r="Q249" s="38"/>
      <c r="R249" s="38"/>
      <c r="S249" s="38"/>
      <c r="T249" s="38"/>
      <c r="U249" s="38"/>
      <c r="V249" s="38"/>
      <c r="W249" s="38"/>
      <c r="X249" s="38"/>
      <c r="Y249" s="38"/>
      <c r="Z249" s="38"/>
      <c r="AA249" s="38"/>
      <c r="AB249" s="38"/>
    </row>
  </sheetData>
  <mergeCells count="48">
    <mergeCell ref="L44:T46"/>
    <mergeCell ref="A49:B49"/>
    <mergeCell ref="B45:H46"/>
    <mergeCell ref="K47:L47"/>
    <mergeCell ref="C1:I3"/>
    <mergeCell ref="M1:S3"/>
    <mergeCell ref="I6:J11"/>
    <mergeCell ref="N6:O7"/>
    <mergeCell ref="P9:T14"/>
    <mergeCell ref="N10:O10"/>
    <mergeCell ref="N11:O14"/>
    <mergeCell ref="M6:M7"/>
    <mergeCell ref="L11:L14"/>
    <mergeCell ref="M11:M14"/>
    <mergeCell ref="I13:J29"/>
    <mergeCell ref="L16:O27"/>
    <mergeCell ref="M29:O42"/>
    <mergeCell ref="I31:J46"/>
    <mergeCell ref="B23:E35"/>
    <mergeCell ref="B36:E36"/>
    <mergeCell ref="P16:T27"/>
    <mergeCell ref="C8:H11"/>
    <mergeCell ref="C12:H15"/>
    <mergeCell ref="C16:H20"/>
    <mergeCell ref="B21:F21"/>
    <mergeCell ref="C22:H22"/>
    <mergeCell ref="F23:H23"/>
    <mergeCell ref="F24:H35"/>
    <mergeCell ref="C47:J47"/>
    <mergeCell ref="C48:J48"/>
    <mergeCell ref="C49:J49"/>
    <mergeCell ref="M47:T47"/>
    <mergeCell ref="M48:T48"/>
    <mergeCell ref="M49:T49"/>
    <mergeCell ref="P29:T29"/>
    <mergeCell ref="P30:T30"/>
    <mergeCell ref="P31:T31"/>
    <mergeCell ref="P32:T32"/>
    <mergeCell ref="P33:T33"/>
    <mergeCell ref="P34:T34"/>
    <mergeCell ref="P35:T35"/>
    <mergeCell ref="P36:T36"/>
    <mergeCell ref="P37:T37"/>
    <mergeCell ref="P38:T38"/>
    <mergeCell ref="P39:T39"/>
    <mergeCell ref="P40:T40"/>
    <mergeCell ref="P41:T41"/>
    <mergeCell ref="P42:T42"/>
  </mergeCells>
  <conditionalFormatting sqref="Q6">
    <cfRule type="containsBlanks" dxfId="4" priority="1">
      <formula>LEN(TRIM(Q6))=0</formula>
    </cfRule>
  </conditionalFormatting>
  <conditionalFormatting sqref="R6">
    <cfRule type="containsBlanks" dxfId="5" priority="2">
      <formula>LEN(TRIM(R6))=0</formula>
    </cfRule>
  </conditionalFormatting>
  <conditionalFormatting sqref="S6">
    <cfRule type="containsBlanks" dxfId="6" priority="3">
      <formula>LEN(TRIM(S6))=0</formula>
    </cfRule>
  </conditionalFormatting>
  <conditionalFormatting sqref="T6">
    <cfRule type="containsBlanks" dxfId="7" priority="4">
      <formula>LEN(TRIM(T6))=0</formula>
    </cfRule>
  </conditionalFormatting>
  <conditionalFormatting sqref="P6">
    <cfRule type="containsBlanks" dxfId="8" priority="5">
      <formula>LEN(TRIM(P6))=0</formula>
    </cfRule>
  </conditionalFormatting>
  <conditionalFormatting sqref="C38:H40 C42:H44">
    <cfRule type="notContainsBlanks" dxfId="9" priority="6">
      <formula>LEN(TRIM(C38))&gt;0</formula>
    </cfRule>
  </conditionalFormatting>
  <conditionalFormatting sqref="P7">
    <cfRule type="expression" dxfId="10" priority="7">
      <formula>ISBLANK(P6)</formula>
    </cfRule>
  </conditionalFormatting>
  <conditionalFormatting sqref="Q7">
    <cfRule type="expression" dxfId="11" priority="8">
      <formula>ISBLANK(Q6)</formula>
    </cfRule>
  </conditionalFormatting>
  <conditionalFormatting sqref="R7">
    <cfRule type="expression" dxfId="11" priority="9">
      <formula>ISBLANK(R6)</formula>
    </cfRule>
  </conditionalFormatting>
  <conditionalFormatting sqref="S7">
    <cfRule type="expression" dxfId="11" priority="10">
      <formula>ISBLANK(S6)</formula>
    </cfRule>
  </conditionalFormatting>
  <conditionalFormatting sqref="T7">
    <cfRule type="expression" dxfId="11" priority="11">
      <formula>ISBLANK(T6)</formula>
    </cfRule>
  </conditionalFormatting>
  <hyperlinks>
    <hyperlink ref="S29" r:id="rId1h" location="/metadata/59057026-b40c-4cf9-9e3e-7296e0aa1a78"/>
    <hyperlink ref="G47" r:id="rId2h"/>
    <hyperlink ref="G48" r:id="rId3h"/>
    <hyperlink ref="P48" r:id="rId4h"/>
  </hyperlinks>
  <printOptions/>
  <pageMargins bottom="0.07874015748031496" footer="0.0" header="0.0" left="0.07874015748031496" right="0.07874015748031496" top="0.07874015748031496"/>
  <pageSetup paperSize="9" orientation="portrait"/>
  <drawing r:id="rId5"/>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sheetPr>
    <tabColor rgb="FFFFFFFF"/>
    <pageSetUpPr/>
  </sheetPr>
  <sheetViews>
    <sheetView showGridLines="0" workbookViewId="0"/>
  </sheetViews>
  <sheetFormatPr customHeight="1" defaultColWidth="14.43" defaultRowHeight="15.0"/>
  <cols>
    <col customWidth="1" min="1" max="1" width="2.71"/>
    <col customWidth="1" min="2" max="2" width="13.29"/>
    <col customWidth="1" min="3" max="8" width="9.71"/>
    <col customWidth="1" min="9" max="9" width="12.71"/>
    <col customWidth="1" min="10" max="10" width="13.0"/>
    <col customWidth="1" min="11" max="11" width="2.71"/>
    <col customWidth="1" min="12" max="13" width="20.71"/>
    <col customWidth="1" min="14" max="15" width="10.71"/>
    <col customWidth="1" min="16" max="20" width="7.0"/>
    <col customWidth="1" min="21" max="28" width="10.71"/>
  </cols>
  <sheetData>
    <row customHeight="1" ht="15.0" r="1">
      <c r="A1" s="33"/>
      <c r="B1" s="33"/>
      <c r="C1" s="155" t="s">
        <v>295</v>
      </c>
      <c r="D1" s="35"/>
      <c r="E1" s="35"/>
      <c r="F1" s="35"/>
      <c r="G1" s="35"/>
      <c r="H1" s="35"/>
      <c r="I1" s="36"/>
      <c r="J1" s="33"/>
      <c r="K1" s="33"/>
      <c r="L1" s="33"/>
      <c r="M1" s="37" t="str">
        <f>C1</f>
        <v>Dispositif de suivi des bocages (DSB)</v>
      </c>
      <c r="N1" s="35"/>
      <c r="O1" s="35"/>
      <c r="P1" s="35"/>
      <c r="Q1" s="35"/>
      <c r="R1" s="35"/>
      <c r="S1" s="36"/>
      <c r="T1" s="33"/>
      <c r="U1" s="38"/>
      <c r="V1" s="38"/>
      <c r="W1" s="38"/>
      <c r="X1" s="38"/>
      <c r="Y1" s="38"/>
      <c r="Z1" s="38"/>
      <c r="AA1" s="38"/>
      <c r="AB1" s="38"/>
    </row>
    <row customHeight="1" ht="15.0" r="2">
      <c r="A2" s="33"/>
      <c r="B2" s="33"/>
      <c r="C2" s="39"/>
      <c r="I2" s="40"/>
      <c r="J2" s="33"/>
      <c r="K2" s="33"/>
      <c r="L2" s="33"/>
      <c r="M2" s="39"/>
      <c r="S2" s="40"/>
      <c r="T2" s="33"/>
      <c r="U2" s="38"/>
      <c r="V2" s="38"/>
      <c r="W2" s="38"/>
      <c r="X2" s="38"/>
      <c r="Y2" s="38"/>
      <c r="Z2" s="38"/>
      <c r="AA2" s="38"/>
      <c r="AB2" s="38"/>
    </row>
    <row customHeight="1" ht="15.0" r="3">
      <c r="A3" s="33"/>
      <c r="B3" s="33"/>
      <c r="C3" s="41"/>
      <c r="D3" s="42"/>
      <c r="E3" s="42"/>
      <c r="F3" s="42"/>
      <c r="G3" s="42"/>
      <c r="H3" s="42"/>
      <c r="I3" s="43"/>
      <c r="J3" s="33"/>
      <c r="K3" s="33"/>
      <c r="L3" s="33"/>
      <c r="M3" s="41"/>
      <c r="N3" s="42"/>
      <c r="O3" s="42"/>
      <c r="P3" s="42"/>
      <c r="Q3" s="42"/>
      <c r="R3" s="42"/>
      <c r="S3" s="43"/>
      <c r="T3" s="33"/>
      <c r="U3" s="38"/>
      <c r="V3" s="38"/>
      <c r="W3" s="38"/>
      <c r="X3" s="38"/>
      <c r="Y3" s="38"/>
      <c r="Z3" s="38"/>
      <c r="AA3" s="38"/>
      <c r="AB3" s="38"/>
    </row>
    <row r="4">
      <c r="A4" s="33"/>
      <c r="B4" s="33"/>
      <c r="C4" s="33"/>
      <c r="D4" s="33"/>
      <c r="E4" s="33"/>
      <c r="F4" s="33"/>
      <c r="G4" s="33"/>
      <c r="H4" s="33"/>
      <c r="I4" s="33"/>
      <c r="J4" s="33"/>
      <c r="K4" s="33"/>
      <c r="L4" s="33"/>
      <c r="M4" s="33"/>
      <c r="N4" s="33"/>
      <c r="O4" s="33"/>
      <c r="P4" s="33"/>
      <c r="Q4" s="33"/>
      <c r="R4" s="33"/>
      <c r="S4" s="33"/>
      <c r="T4" s="33"/>
      <c r="U4" s="38"/>
      <c r="V4" s="38"/>
      <c r="W4" s="38"/>
      <c r="X4" s="38"/>
      <c r="Y4" s="38"/>
      <c r="Z4" s="38"/>
      <c r="AA4" s="38"/>
      <c r="AB4" s="38"/>
    </row>
    <row r="5">
      <c r="A5" s="44" t="s">
        <v>48</v>
      </c>
      <c r="B5" s="45"/>
      <c r="C5" s="45"/>
      <c r="D5" s="45"/>
      <c r="E5" s="45"/>
      <c r="F5" s="45"/>
      <c r="G5" s="45"/>
      <c r="H5" s="45"/>
      <c r="I5" s="45"/>
      <c r="J5" s="45"/>
      <c r="K5" s="44" t="s">
        <v>49</v>
      </c>
      <c r="L5" s="45"/>
      <c r="M5" s="45"/>
      <c r="N5" s="45"/>
      <c r="O5" s="45"/>
      <c r="P5" s="46" t="s">
        <v>50</v>
      </c>
      <c r="Q5" s="45"/>
      <c r="R5" s="45"/>
      <c r="S5" s="45"/>
      <c r="T5" s="47"/>
      <c r="U5" s="38"/>
      <c r="V5" s="38"/>
      <c r="W5" s="38"/>
      <c r="X5" s="38"/>
      <c r="Y5" s="38"/>
      <c r="Z5" s="38"/>
      <c r="AA5" s="38"/>
      <c r="AB5" s="38"/>
    </row>
    <row r="6">
      <c r="A6" s="44"/>
      <c r="B6" s="45"/>
      <c r="C6" s="45"/>
      <c r="D6" s="45"/>
      <c r="E6" s="45"/>
      <c r="F6" s="45"/>
      <c r="G6" s="45"/>
      <c r="H6" s="45"/>
      <c r="I6" s="48"/>
      <c r="J6" s="36"/>
      <c r="K6" s="44"/>
      <c r="L6" s="38"/>
      <c r="M6" s="49" t="s">
        <v>156</v>
      </c>
      <c r="N6" s="50">
        <v>1.0</v>
      </c>
      <c r="O6" s="36"/>
      <c r="P6" s="51"/>
      <c r="Q6" s="52"/>
      <c r="R6" s="156" t="s">
        <v>85</v>
      </c>
      <c r="S6" s="54"/>
      <c r="T6" s="55"/>
      <c r="U6" s="38"/>
      <c r="V6" s="38"/>
      <c r="W6" s="38"/>
      <c r="X6" s="38"/>
      <c r="Y6" s="38"/>
      <c r="Z6" s="38"/>
      <c r="AA6" s="38"/>
      <c r="AB6" s="38"/>
    </row>
    <row r="7">
      <c r="A7" s="45"/>
      <c r="B7" s="45"/>
      <c r="C7" s="45"/>
      <c r="D7" s="45"/>
      <c r="E7" s="45"/>
      <c r="F7" s="45"/>
      <c r="G7" s="45"/>
      <c r="H7" s="56"/>
      <c r="I7" s="39"/>
      <c r="J7" s="40"/>
      <c r="K7" s="45"/>
      <c r="L7" s="45"/>
      <c r="M7" s="57"/>
      <c r="N7" s="41"/>
      <c r="O7" s="43"/>
      <c r="P7" s="58" t="s">
        <v>53</v>
      </c>
      <c r="Q7" s="59" t="s">
        <v>54</v>
      </c>
      <c r="R7" s="59" t="s">
        <v>55</v>
      </c>
      <c r="S7" s="59" t="s">
        <v>56</v>
      </c>
      <c r="T7" s="60" t="s">
        <v>57</v>
      </c>
      <c r="U7" s="38"/>
      <c r="V7" s="38"/>
      <c r="W7" s="38"/>
      <c r="X7" s="38"/>
      <c r="Y7" s="38"/>
      <c r="Z7" s="38"/>
      <c r="AA7" s="38"/>
      <c r="AB7" s="38"/>
    </row>
    <row r="8">
      <c r="A8" s="45"/>
      <c r="B8" s="61" t="s">
        <v>58</v>
      </c>
      <c r="C8" s="157" t="s">
        <v>296</v>
      </c>
      <c r="D8" s="63"/>
      <c r="E8" s="63"/>
      <c r="F8" s="63"/>
      <c r="G8" s="63"/>
      <c r="H8" s="64"/>
      <c r="I8" s="39"/>
      <c r="J8" s="40"/>
      <c r="K8" s="45"/>
      <c r="L8" s="56"/>
      <c r="M8" s="56"/>
      <c r="N8" s="56"/>
      <c r="O8" s="56"/>
      <c r="P8" s="65"/>
      <c r="Q8" s="45"/>
      <c r="R8" s="45"/>
      <c r="S8" s="45"/>
      <c r="T8" s="47"/>
      <c r="U8" s="38"/>
      <c r="V8" s="38"/>
      <c r="W8" s="38"/>
      <c r="X8" s="38"/>
      <c r="Y8" s="38"/>
      <c r="Z8" s="38"/>
      <c r="AA8" s="38"/>
      <c r="AB8" s="38"/>
    </row>
    <row r="9">
      <c r="A9" s="45"/>
      <c r="B9" s="66"/>
      <c r="C9" s="39"/>
      <c r="H9" s="67"/>
      <c r="I9" s="39"/>
      <c r="J9" s="40"/>
      <c r="K9" s="68"/>
      <c r="L9" s="69" t="s">
        <v>59</v>
      </c>
      <c r="M9" s="45"/>
      <c r="N9" s="45"/>
      <c r="O9" s="45"/>
      <c r="P9" s="70" t="s">
        <v>297</v>
      </c>
      <c r="T9" s="67"/>
      <c r="U9" s="38"/>
      <c r="V9" s="38"/>
      <c r="W9" s="38"/>
      <c r="X9" s="38"/>
      <c r="Y9" s="38"/>
      <c r="Z9" s="38"/>
      <c r="AA9" s="38"/>
      <c r="AB9" s="38"/>
    </row>
    <row r="10">
      <c r="A10" s="45"/>
      <c r="B10" s="66"/>
      <c r="C10" s="39"/>
      <c r="H10" s="67"/>
      <c r="I10" s="39"/>
      <c r="J10" s="40"/>
      <c r="K10" s="68"/>
      <c r="L10" s="71" t="s">
        <v>61</v>
      </c>
      <c r="M10" s="71" t="s">
        <v>62</v>
      </c>
      <c r="N10" s="72" t="s">
        <v>63</v>
      </c>
      <c r="O10" s="18"/>
      <c r="P10" s="73"/>
      <c r="T10" s="67"/>
      <c r="U10" s="38"/>
      <c r="V10" s="38"/>
      <c r="W10" s="38"/>
      <c r="X10" s="38"/>
      <c r="Y10" s="38"/>
      <c r="Z10" s="38"/>
      <c r="AA10" s="38"/>
      <c r="AB10" s="38"/>
    </row>
    <row customHeight="1" ht="30.0" r="11">
      <c r="A11" s="45"/>
      <c r="B11" s="74"/>
      <c r="C11" s="75"/>
      <c r="D11" s="76"/>
      <c r="E11" s="76"/>
      <c r="F11" s="76"/>
      <c r="G11" s="76"/>
      <c r="H11" s="77"/>
      <c r="I11" s="41"/>
      <c r="J11" s="43"/>
      <c r="K11" s="68"/>
      <c r="L11" s="152" t="s">
        <v>203</v>
      </c>
      <c r="M11" s="152" t="s">
        <v>204</v>
      </c>
      <c r="N11" s="154" t="s">
        <v>298</v>
      </c>
      <c r="O11" s="36"/>
      <c r="P11" s="73"/>
      <c r="T11" s="67"/>
      <c r="U11" s="38"/>
      <c r="V11" s="38"/>
      <c r="W11" s="38"/>
      <c r="X11" s="38"/>
      <c r="Y11" s="38"/>
      <c r="Z11" s="38"/>
      <c r="AA11" s="38"/>
      <c r="AB11" s="38"/>
    </row>
    <row r="12">
      <c r="A12" s="45"/>
      <c r="B12" s="80" t="s">
        <v>64</v>
      </c>
      <c r="C12" s="138" t="s">
        <v>299</v>
      </c>
      <c r="D12" s="63"/>
      <c r="E12" s="63"/>
      <c r="F12" s="63"/>
      <c r="G12" s="63"/>
      <c r="H12" s="64"/>
      <c r="I12" s="82" t="s">
        <v>65</v>
      </c>
      <c r="J12" s="83"/>
      <c r="K12" s="68"/>
      <c r="L12" s="84"/>
      <c r="M12" s="84"/>
      <c r="N12" s="73"/>
      <c r="O12" s="40"/>
      <c r="P12" s="73"/>
      <c r="T12" s="67"/>
      <c r="U12" s="38"/>
      <c r="V12" s="38"/>
      <c r="W12" s="38"/>
      <c r="X12" s="38"/>
      <c r="Y12" s="38"/>
      <c r="Z12" s="38"/>
      <c r="AA12" s="38"/>
      <c r="AB12" s="38"/>
    </row>
    <row r="13">
      <c r="A13" s="45"/>
      <c r="B13" s="85"/>
      <c r="C13" s="39"/>
      <c r="H13" s="67"/>
      <c r="I13" s="141" t="s">
        <v>300</v>
      </c>
      <c r="J13" s="87"/>
      <c r="K13" s="68"/>
      <c r="L13" s="84"/>
      <c r="M13" s="84"/>
      <c r="N13" s="73"/>
      <c r="O13" s="40"/>
      <c r="P13" s="73"/>
      <c r="T13" s="67"/>
      <c r="U13" s="38"/>
      <c r="V13" s="38"/>
      <c r="W13" s="38"/>
      <c r="X13" s="38"/>
      <c r="Y13" s="38"/>
      <c r="Z13" s="38"/>
      <c r="AA13" s="38"/>
      <c r="AB13" s="38"/>
    </row>
    <row customHeight="1" ht="30.0" r="14">
      <c r="A14" s="45"/>
      <c r="B14" s="85"/>
      <c r="C14" s="39"/>
      <c r="H14" s="67"/>
      <c r="I14" s="73"/>
      <c r="J14" s="67"/>
      <c r="K14" s="68"/>
      <c r="L14" s="88"/>
      <c r="M14" s="88"/>
      <c r="N14" s="89"/>
      <c r="O14" s="90"/>
      <c r="P14" s="89"/>
      <c r="Q14" s="76"/>
      <c r="R14" s="76"/>
      <c r="S14" s="76"/>
      <c r="T14" s="77"/>
      <c r="U14" s="38"/>
      <c r="V14" s="38"/>
      <c r="W14" s="38"/>
      <c r="X14" s="38"/>
      <c r="Y14" s="38"/>
      <c r="Z14" s="38"/>
      <c r="AA14" s="38"/>
      <c r="AB14" s="38"/>
    </row>
    <row r="15">
      <c r="A15" s="45"/>
      <c r="B15" s="91"/>
      <c r="C15" s="75"/>
      <c r="D15" s="76"/>
      <c r="E15" s="76"/>
      <c r="F15" s="76"/>
      <c r="G15" s="76"/>
      <c r="H15" s="77"/>
      <c r="I15" s="73"/>
      <c r="J15" s="67"/>
      <c r="K15" s="45"/>
      <c r="L15" s="92" t="s">
        <v>67</v>
      </c>
      <c r="M15" s="93"/>
      <c r="N15" s="93"/>
      <c r="O15" s="94"/>
      <c r="P15" s="92" t="s">
        <v>68</v>
      </c>
      <c r="Q15" s="93"/>
      <c r="R15" s="93"/>
      <c r="S15" s="93"/>
      <c r="T15" s="94"/>
      <c r="U15" s="38"/>
      <c r="V15" s="38"/>
      <c r="W15" s="38"/>
      <c r="X15" s="38"/>
      <c r="Y15" s="38"/>
      <c r="Z15" s="38"/>
      <c r="AA15" s="38"/>
      <c r="AB15" s="38"/>
    </row>
    <row r="16">
      <c r="A16" s="45"/>
      <c r="B16" s="80" t="s">
        <v>69</v>
      </c>
      <c r="C16" s="140" t="s">
        <v>301</v>
      </c>
      <c r="D16" s="63"/>
      <c r="E16" s="63"/>
      <c r="F16" s="63"/>
      <c r="G16" s="63"/>
      <c r="H16" s="64"/>
      <c r="I16" s="73"/>
      <c r="J16" s="67"/>
      <c r="K16" s="45"/>
      <c r="L16" s="154" t="s">
        <v>302</v>
      </c>
      <c r="M16" s="35"/>
      <c r="N16" s="35"/>
      <c r="O16" s="87"/>
      <c r="P16" s="158" t="s">
        <v>303</v>
      </c>
      <c r="Q16" s="35"/>
      <c r="R16" s="35"/>
      <c r="S16" s="35"/>
      <c r="T16" s="87"/>
      <c r="U16" s="38"/>
      <c r="V16" s="38"/>
      <c r="W16" s="38"/>
      <c r="X16" s="38"/>
      <c r="Y16" s="38"/>
      <c r="Z16" s="38"/>
      <c r="AA16" s="38"/>
      <c r="AB16" s="38"/>
    </row>
    <row r="17">
      <c r="A17" s="45"/>
      <c r="B17" s="85"/>
      <c r="C17" s="39"/>
      <c r="H17" s="67"/>
      <c r="I17" s="73"/>
      <c r="J17" s="67"/>
      <c r="K17" s="45"/>
      <c r="L17" s="73"/>
      <c r="O17" s="67"/>
      <c r="P17" s="73"/>
      <c r="T17" s="67"/>
      <c r="U17" s="38"/>
      <c r="V17" s="38"/>
      <c r="W17" s="38"/>
      <c r="X17" s="38"/>
      <c r="Y17" s="38"/>
      <c r="Z17" s="38"/>
      <c r="AA17" s="38"/>
      <c r="AB17" s="38"/>
    </row>
    <row r="18">
      <c r="A18" s="45"/>
      <c r="B18" s="85"/>
      <c r="C18" s="39"/>
      <c r="H18" s="67"/>
      <c r="I18" s="73"/>
      <c r="J18" s="67"/>
      <c r="K18" s="45"/>
      <c r="L18" s="73"/>
      <c r="O18" s="67"/>
      <c r="P18" s="73"/>
      <c r="T18" s="67"/>
      <c r="U18" s="38"/>
      <c r="V18" s="38"/>
      <c r="W18" s="38"/>
      <c r="X18" s="38"/>
      <c r="Y18" s="38"/>
      <c r="Z18" s="38"/>
      <c r="AA18" s="38"/>
      <c r="AB18" s="38"/>
    </row>
    <row r="19">
      <c r="A19" s="45"/>
      <c r="B19" s="85"/>
      <c r="C19" s="39"/>
      <c r="H19" s="67"/>
      <c r="I19" s="73"/>
      <c r="J19" s="67"/>
      <c r="K19" s="45"/>
      <c r="L19" s="73"/>
      <c r="O19" s="67"/>
      <c r="P19" s="73"/>
      <c r="T19" s="67"/>
      <c r="U19" s="38"/>
      <c r="V19" s="38"/>
      <c r="W19" s="38"/>
      <c r="X19" s="38"/>
      <c r="Y19" s="38"/>
      <c r="Z19" s="38"/>
      <c r="AA19" s="38"/>
      <c r="AB19" s="38"/>
    </row>
    <row customHeight="1" ht="30.0" r="20">
      <c r="A20" s="45"/>
      <c r="B20" s="91"/>
      <c r="C20" s="75"/>
      <c r="D20" s="76"/>
      <c r="E20" s="76"/>
      <c r="F20" s="76"/>
      <c r="G20" s="76"/>
      <c r="H20" s="77"/>
      <c r="I20" s="73"/>
      <c r="J20" s="67"/>
      <c r="K20" s="45"/>
      <c r="L20" s="73"/>
      <c r="O20" s="67"/>
      <c r="P20" s="73"/>
      <c r="T20" s="67"/>
      <c r="U20" s="38"/>
      <c r="V20" s="38"/>
      <c r="W20" s="38"/>
      <c r="X20" s="38"/>
      <c r="Y20" s="38"/>
      <c r="Z20" s="38"/>
      <c r="AA20" s="38"/>
      <c r="AB20" s="38"/>
    </row>
    <row customHeight="1" ht="15.75" r="21">
      <c r="A21" s="45"/>
      <c r="B21" s="95" t="s">
        <v>70</v>
      </c>
      <c r="C21" s="96"/>
      <c r="D21" s="96"/>
      <c r="E21" s="96"/>
      <c r="F21" s="97"/>
      <c r="G21" s="98"/>
      <c r="H21" s="99"/>
      <c r="I21" s="73"/>
      <c r="J21" s="67"/>
      <c r="K21" s="45"/>
      <c r="L21" s="73"/>
      <c r="O21" s="67"/>
      <c r="P21" s="73"/>
      <c r="T21" s="67"/>
      <c r="U21" s="38"/>
      <c r="V21" s="38"/>
      <c r="W21" s="38"/>
      <c r="X21" s="38"/>
      <c r="Y21" s="38"/>
      <c r="Z21" s="38"/>
      <c r="AA21" s="38"/>
      <c r="AB21" s="38"/>
    </row>
    <row customHeight="1" ht="15.75" r="22">
      <c r="A22" s="45"/>
      <c r="B22" s="100" t="s">
        <v>71</v>
      </c>
      <c r="C22" s="159" t="s">
        <v>211</v>
      </c>
      <c r="D22" s="8"/>
      <c r="E22" s="8"/>
      <c r="F22" s="8"/>
      <c r="G22" s="8"/>
      <c r="H22" s="102"/>
      <c r="I22" s="73"/>
      <c r="J22" s="67"/>
      <c r="K22" s="45"/>
      <c r="L22" s="73"/>
      <c r="O22" s="67"/>
      <c r="P22" s="73"/>
      <c r="T22" s="67"/>
      <c r="U22" s="38"/>
      <c r="V22" s="38"/>
      <c r="W22" s="38"/>
      <c r="X22" s="38"/>
      <c r="Y22" s="38"/>
      <c r="Z22" s="38"/>
      <c r="AA22" s="38"/>
      <c r="AB22" s="38"/>
    </row>
    <row customHeight="1" ht="15.75" r="23">
      <c r="A23" s="45"/>
      <c r="B23" s="103"/>
      <c r="C23" s="35"/>
      <c r="D23" s="35"/>
      <c r="E23" s="36"/>
      <c r="F23" s="104" t="s">
        <v>73</v>
      </c>
      <c r="G23" s="8"/>
      <c r="H23" s="102"/>
      <c r="I23" s="73"/>
      <c r="J23" s="67"/>
      <c r="K23" s="45"/>
      <c r="L23" s="73"/>
      <c r="O23" s="67"/>
      <c r="P23" s="73"/>
      <c r="T23" s="67"/>
      <c r="U23" s="38"/>
      <c r="V23" s="38"/>
      <c r="W23" s="38"/>
      <c r="X23" s="38"/>
      <c r="Y23" s="38"/>
      <c r="Z23" s="38"/>
      <c r="AA23" s="38"/>
      <c r="AB23" s="38"/>
    </row>
    <row customHeight="1" ht="30.0" r="24">
      <c r="A24" s="45"/>
      <c r="B24" s="73"/>
      <c r="E24" s="40"/>
      <c r="F24" s="160" t="s">
        <v>304</v>
      </c>
      <c r="G24" s="35"/>
      <c r="H24" s="87"/>
      <c r="I24" s="73"/>
      <c r="J24" s="67"/>
      <c r="K24" s="45"/>
      <c r="L24" s="73"/>
      <c r="O24" s="67"/>
      <c r="P24" s="73"/>
      <c r="T24" s="67"/>
      <c r="U24" s="38"/>
      <c r="V24" s="38"/>
      <c r="W24" s="38"/>
      <c r="X24" s="38"/>
      <c r="Y24" s="38"/>
      <c r="Z24" s="38"/>
      <c r="AA24" s="38"/>
      <c r="AB24" s="38"/>
    </row>
    <row customHeight="1" ht="15.75" r="25">
      <c r="A25" s="45"/>
      <c r="B25" s="73"/>
      <c r="E25" s="40"/>
      <c r="F25" s="39"/>
      <c r="H25" s="67"/>
      <c r="I25" s="73"/>
      <c r="J25" s="67"/>
      <c r="K25" s="45"/>
      <c r="L25" s="73"/>
      <c r="O25" s="67"/>
      <c r="P25" s="73"/>
      <c r="T25" s="67"/>
      <c r="U25" s="38"/>
      <c r="V25" s="38"/>
      <c r="W25" s="38"/>
      <c r="X25" s="38"/>
      <c r="Y25" s="38"/>
      <c r="Z25" s="38"/>
      <c r="AA25" s="38"/>
      <c r="AB25" s="38"/>
    </row>
    <row customHeight="1" ht="15.75" r="26">
      <c r="A26" s="45"/>
      <c r="B26" s="73"/>
      <c r="E26" s="40"/>
      <c r="F26" s="39"/>
      <c r="H26" s="67"/>
      <c r="I26" s="73"/>
      <c r="J26" s="67"/>
      <c r="K26" s="45"/>
      <c r="L26" s="73"/>
      <c r="O26" s="67"/>
      <c r="P26" s="73"/>
      <c r="T26" s="67"/>
      <c r="U26" s="38"/>
      <c r="V26" s="38"/>
      <c r="W26" s="38"/>
      <c r="X26" s="38"/>
      <c r="Y26" s="38"/>
      <c r="Z26" s="38"/>
      <c r="AA26" s="38"/>
      <c r="AB26" s="38"/>
    </row>
    <row customHeight="1" ht="15.75" r="27">
      <c r="A27" s="45"/>
      <c r="B27" s="73"/>
      <c r="E27" s="40"/>
      <c r="F27" s="39"/>
      <c r="H27" s="67"/>
      <c r="I27" s="73"/>
      <c r="J27" s="67"/>
      <c r="K27" s="45"/>
      <c r="L27" s="89"/>
      <c r="M27" s="76"/>
      <c r="N27" s="76"/>
      <c r="O27" s="77"/>
      <c r="P27" s="89"/>
      <c r="Q27" s="76"/>
      <c r="R27" s="76"/>
      <c r="S27" s="76"/>
      <c r="T27" s="77"/>
      <c r="U27" s="38"/>
      <c r="V27" s="38"/>
      <c r="W27" s="38"/>
      <c r="X27" s="38"/>
      <c r="Y27" s="38"/>
      <c r="Z27" s="38"/>
      <c r="AA27" s="38"/>
      <c r="AB27" s="38"/>
    </row>
    <row customHeight="1" ht="15.75" r="28">
      <c r="A28" s="45"/>
      <c r="B28" s="73"/>
      <c r="E28" s="40"/>
      <c r="F28" s="39"/>
      <c r="H28" s="67"/>
      <c r="I28" s="73"/>
      <c r="J28" s="67"/>
      <c r="K28" s="45"/>
      <c r="L28" s="92" t="s">
        <v>74</v>
      </c>
      <c r="M28" s="93"/>
      <c r="N28" s="93"/>
      <c r="O28" s="94"/>
      <c r="P28" s="92" t="s">
        <v>75</v>
      </c>
      <c r="Q28" s="93"/>
      <c r="R28" s="93"/>
      <c r="S28" s="93"/>
      <c r="T28" s="94"/>
      <c r="U28" s="38"/>
      <c r="V28" s="38"/>
      <c r="W28" s="38"/>
      <c r="X28" s="38"/>
      <c r="Y28" s="38"/>
      <c r="Z28" s="38"/>
      <c r="AA28" s="38"/>
      <c r="AB28" s="38"/>
    </row>
    <row customHeight="1" ht="15.75" r="29">
      <c r="A29" s="45"/>
      <c r="B29" s="73"/>
      <c r="E29" s="40"/>
      <c r="F29" s="39"/>
      <c r="H29" s="67"/>
      <c r="I29" s="89"/>
      <c r="J29" s="77"/>
      <c r="K29" s="45"/>
      <c r="L29" s="65"/>
      <c r="M29" s="161" t="s">
        <v>305</v>
      </c>
      <c r="N29" s="35"/>
      <c r="O29" s="87"/>
      <c r="P29" s="174" t="str">
        <f>=HYPERLINK("https://geoservices.ign.fr/bdhaie", "BD Haie")</f>
      </c>
      <c r="Q29" s="8"/>
      <c r="R29" s="18"/>
      <c r="S29" s="163" t="inlineStr">
        <is>
          <t/>
        </is>
      </c>
      <c r="T29" s="102"/>
      <c r="U29" s="38"/>
      <c r="V29" s="38"/>
      <c r="W29" s="38"/>
      <c r="X29" s="38"/>
      <c r="Y29" s="38"/>
      <c r="Z29" s="38"/>
      <c r="AA29" s="38"/>
      <c r="AB29" s="38"/>
    </row>
    <row customHeight="1" ht="15.0" r="30">
      <c r="A30" s="45"/>
      <c r="B30" s="73"/>
      <c r="E30" s="40"/>
      <c r="F30" s="39"/>
      <c r="H30" s="67"/>
      <c r="I30" s="109" t="s">
        <v>78</v>
      </c>
      <c r="J30" s="99"/>
      <c r="K30" s="45"/>
      <c r="L30" s="65"/>
      <c r="M30" s="39"/>
      <c r="O30" s="67"/>
      <c r="P30" s="107"/>
      <c r="Q30" s="8"/>
      <c r="R30" s="18"/>
      <c r="S30" s="108"/>
      <c r="T30" s="102"/>
      <c r="U30" s="38"/>
      <c r="V30" s="38"/>
      <c r="W30" s="38"/>
      <c r="X30" s="38"/>
      <c r="Y30" s="38"/>
      <c r="Z30" s="38"/>
      <c r="AA30" s="38"/>
      <c r="AB30" s="38"/>
    </row>
    <row customHeight="1" ht="15.75" r="31">
      <c r="A31" s="45"/>
      <c r="B31" s="73"/>
      <c r="E31" s="40"/>
      <c r="F31" s="39"/>
      <c r="H31" s="67"/>
      <c r="I31" s="141" t="s">
        <v>308</v>
      </c>
      <c r="J31" s="87"/>
      <c r="K31" s="45"/>
      <c r="L31" s="65"/>
      <c r="M31" s="39"/>
      <c r="O31" s="67"/>
      <c r="P31" s="107"/>
      <c r="Q31" s="8"/>
      <c r="R31" s="18"/>
      <c r="S31" s="108"/>
      <c r="T31" s="102"/>
      <c r="U31" s="38"/>
      <c r="V31" s="38"/>
      <c r="W31" s="38"/>
      <c r="X31" s="38"/>
      <c r="Y31" s="38"/>
      <c r="Z31" s="38"/>
      <c r="AA31" s="38"/>
      <c r="AB31" s="38"/>
    </row>
    <row customHeight="1" ht="15.75" r="32">
      <c r="A32" s="45"/>
      <c r="B32" s="73"/>
      <c r="E32" s="40"/>
      <c r="F32" s="39"/>
      <c r="H32" s="67"/>
      <c r="I32" s="73"/>
      <c r="J32" s="67"/>
      <c r="K32" s="45"/>
      <c r="L32" s="65"/>
      <c r="M32" s="39"/>
      <c r="O32" s="67"/>
      <c r="P32" s="107"/>
      <c r="Q32" s="8"/>
      <c r="R32" s="18"/>
      <c r="S32" s="108"/>
      <c r="T32" s="102"/>
      <c r="U32" s="38"/>
      <c r="V32" s="38"/>
      <c r="W32" s="38"/>
      <c r="X32" s="38"/>
      <c r="Y32" s="38"/>
      <c r="Z32" s="38"/>
      <c r="AA32" s="38"/>
      <c r="AB32" s="38"/>
    </row>
    <row customHeight="1" ht="15.75" r="33">
      <c r="A33" s="45"/>
      <c r="B33" s="73"/>
      <c r="E33" s="40"/>
      <c r="F33" s="39"/>
      <c r="H33" s="67"/>
      <c r="I33" s="73"/>
      <c r="J33" s="67"/>
      <c r="K33" s="45"/>
      <c r="L33" s="65"/>
      <c r="M33" s="39"/>
      <c r="O33" s="67"/>
      <c r="P33" s="107"/>
      <c r="Q33" s="8"/>
      <c r="R33" s="18"/>
      <c r="S33" s="108"/>
      <c r="T33" s="102"/>
      <c r="U33" s="38"/>
      <c r="V33" s="38"/>
      <c r="W33" s="38"/>
      <c r="X33" s="38"/>
      <c r="Y33" s="38"/>
      <c r="Z33" s="38"/>
      <c r="AA33" s="38"/>
      <c r="AB33" s="38"/>
    </row>
    <row customHeight="1" ht="15.75" r="34">
      <c r="A34" s="45"/>
      <c r="B34" s="73"/>
      <c r="E34" s="40"/>
      <c r="F34" s="39"/>
      <c r="H34" s="67"/>
      <c r="I34" s="73"/>
      <c r="J34" s="67"/>
      <c r="K34" s="45"/>
      <c r="L34" s="65"/>
      <c r="M34" s="39"/>
      <c r="O34" s="67"/>
      <c r="P34" s="107"/>
      <c r="Q34" s="8"/>
      <c r="R34" s="18"/>
      <c r="S34" s="108"/>
      <c r="T34" s="102"/>
      <c r="U34" s="38"/>
      <c r="V34" s="38"/>
      <c r="W34" s="38"/>
      <c r="X34" s="38"/>
      <c r="Y34" s="38"/>
      <c r="Z34" s="38"/>
      <c r="AA34" s="38"/>
      <c r="AB34" s="38"/>
    </row>
    <row customHeight="1" ht="15.75" r="35">
      <c r="A35" s="45"/>
      <c r="B35" s="89"/>
      <c r="C35" s="76"/>
      <c r="D35" s="76"/>
      <c r="E35" s="90"/>
      <c r="F35" s="75"/>
      <c r="G35" s="76"/>
      <c r="H35" s="77"/>
      <c r="I35" s="73"/>
      <c r="J35" s="67"/>
      <c r="K35" s="45"/>
      <c r="L35" s="65"/>
      <c r="M35" s="39"/>
      <c r="O35" s="67"/>
      <c r="P35" s="107"/>
      <c r="Q35" s="8"/>
      <c r="R35" s="18"/>
      <c r="S35" s="108"/>
      <c r="T35" s="102"/>
      <c r="U35" s="38"/>
      <c r="V35" s="38"/>
      <c r="W35" s="38"/>
      <c r="X35" s="38"/>
      <c r="Y35" s="38"/>
      <c r="Z35" s="38"/>
      <c r="AA35" s="38"/>
      <c r="AB35" s="38"/>
    </row>
    <row customHeight="1" ht="15.75" r="36">
      <c r="A36" s="45"/>
      <c r="B36" s="95" t="s">
        <v>79</v>
      </c>
      <c r="C36" s="96"/>
      <c r="D36" s="96"/>
      <c r="E36" s="97"/>
      <c r="F36" s="110"/>
      <c r="G36" s="110"/>
      <c r="H36" s="110"/>
      <c r="I36" s="73"/>
      <c r="J36" s="67"/>
      <c r="K36" s="45"/>
      <c r="L36" s="65"/>
      <c r="M36" s="39"/>
      <c r="O36" s="67"/>
      <c r="P36" s="107"/>
      <c r="Q36" s="8"/>
      <c r="R36" s="18"/>
      <c r="S36" s="108"/>
      <c r="T36" s="102"/>
      <c r="U36" s="38"/>
      <c r="V36" s="38"/>
      <c r="W36" s="38"/>
      <c r="X36" s="38"/>
      <c r="Y36" s="38"/>
      <c r="Z36" s="38"/>
      <c r="AA36" s="38"/>
      <c r="AB36" s="38"/>
    </row>
    <row customHeight="1" ht="15.75" r="37">
      <c r="A37" s="45"/>
      <c r="B37" s="85"/>
      <c r="C37" s="111" t="s">
        <v>80</v>
      </c>
      <c r="D37" s="111" t="s">
        <v>81</v>
      </c>
      <c r="E37" s="111" t="s">
        <v>82</v>
      </c>
      <c r="F37" s="111" t="s">
        <v>83</v>
      </c>
      <c r="G37" s="111" t="s">
        <v>82</v>
      </c>
      <c r="H37" s="111" t="s">
        <v>80</v>
      </c>
      <c r="I37" s="73"/>
      <c r="J37" s="67"/>
      <c r="K37" s="45"/>
      <c r="L37" s="65"/>
      <c r="M37" s="39"/>
      <c r="O37" s="67"/>
      <c r="P37" s="107"/>
      <c r="Q37" s="8"/>
      <c r="R37" s="18"/>
      <c r="S37" s="108"/>
      <c r="T37" s="102"/>
      <c r="U37" s="38"/>
      <c r="V37" s="38"/>
      <c r="W37" s="38"/>
      <c r="X37" s="38"/>
      <c r="Y37" s="38"/>
      <c r="Z37" s="38"/>
      <c r="AA37" s="38"/>
      <c r="AB37" s="38"/>
    </row>
    <row customHeight="1" ht="12.75" r="38">
      <c r="A38" s="45"/>
      <c r="B38" s="164" t="s">
        <v>309</v>
      </c>
      <c r="C38" s="113" t="s">
        <v>85</v>
      </c>
      <c r="D38" s="113" t="s">
        <v>85</v>
      </c>
      <c r="E38" s="113" t="s">
        <v>85</v>
      </c>
      <c r="F38" s="113" t="s">
        <v>85</v>
      </c>
      <c r="G38" s="113" t="s">
        <v>85</v>
      </c>
      <c r="H38" s="113" t="s">
        <v>85</v>
      </c>
      <c r="I38" s="73"/>
      <c r="J38" s="67"/>
      <c r="K38" s="45"/>
      <c r="L38" s="65"/>
      <c r="M38" s="39"/>
      <c r="O38" s="67"/>
      <c r="P38" s="107"/>
      <c r="Q38" s="8"/>
      <c r="R38" s="18"/>
      <c r="S38" s="108"/>
      <c r="T38" s="102"/>
      <c r="U38" s="38"/>
      <c r="V38" s="38"/>
      <c r="W38" s="38"/>
      <c r="X38" s="38"/>
      <c r="Y38" s="38"/>
      <c r="Z38" s="38"/>
      <c r="AA38" s="38"/>
      <c r="AB38" s="38"/>
    </row>
    <row customHeight="1" ht="12.75" r="39">
      <c r="A39" s="45"/>
      <c r="B39" s="164" t="s">
        <v>310</v>
      </c>
      <c r="C39" s="114"/>
      <c r="D39" s="114"/>
      <c r="E39" s="114"/>
      <c r="F39" s="114"/>
      <c r="G39" s="114" t="s">
        <v>85</v>
      </c>
      <c r="H39" s="114" t="s">
        <v>85</v>
      </c>
      <c r="I39" s="73"/>
      <c r="J39" s="67"/>
      <c r="K39" s="45"/>
      <c r="L39" s="65"/>
      <c r="M39" s="39"/>
      <c r="O39" s="67"/>
      <c r="P39" s="107"/>
      <c r="Q39" s="8"/>
      <c r="R39" s="18"/>
      <c r="S39" s="108"/>
      <c r="T39" s="102"/>
      <c r="U39" s="38"/>
      <c r="V39" s="38"/>
      <c r="W39" s="38"/>
      <c r="X39" s="38"/>
      <c r="Y39" s="38"/>
      <c r="Z39" s="38"/>
      <c r="AA39" s="38"/>
      <c r="AB39" s="38"/>
    </row>
    <row customHeight="1" ht="12.75" r="40">
      <c r="A40" s="45"/>
      <c r="B40" s="112"/>
      <c r="C40" s="114"/>
      <c r="D40" s="114"/>
      <c r="E40" s="114"/>
      <c r="F40" s="114"/>
      <c r="G40" s="114"/>
      <c r="H40" s="114"/>
      <c r="I40" s="73"/>
      <c r="J40" s="67"/>
      <c r="K40" s="45"/>
      <c r="L40" s="65"/>
      <c r="M40" s="39"/>
      <c r="O40" s="67"/>
      <c r="P40" s="107"/>
      <c r="Q40" s="8"/>
      <c r="R40" s="18"/>
      <c r="S40" s="108"/>
      <c r="T40" s="102"/>
      <c r="U40" s="38"/>
      <c r="V40" s="38"/>
      <c r="W40" s="38"/>
      <c r="X40" s="38"/>
      <c r="Y40" s="38"/>
      <c r="Z40" s="38"/>
      <c r="AA40" s="38"/>
      <c r="AB40" s="38"/>
    </row>
    <row customHeight="1" ht="15.75" r="41">
      <c r="A41" s="45"/>
      <c r="B41" s="85"/>
      <c r="C41" s="111" t="s">
        <v>80</v>
      </c>
      <c r="D41" s="111" t="s">
        <v>83</v>
      </c>
      <c r="E41" s="111" t="s">
        <v>88</v>
      </c>
      <c r="F41" s="111" t="s">
        <v>89</v>
      </c>
      <c r="G41" s="111" t="s">
        <v>90</v>
      </c>
      <c r="H41" s="111" t="s">
        <v>91</v>
      </c>
      <c r="I41" s="73"/>
      <c r="J41" s="67"/>
      <c r="K41" s="45"/>
      <c r="L41" s="65"/>
      <c r="M41" s="39"/>
      <c r="O41" s="67"/>
      <c r="P41" s="107"/>
      <c r="Q41" s="8"/>
      <c r="R41" s="18"/>
      <c r="S41" s="108"/>
      <c r="T41" s="102"/>
      <c r="U41" s="38"/>
      <c r="V41" s="38"/>
      <c r="W41" s="38"/>
      <c r="X41" s="38"/>
      <c r="Y41" s="38"/>
      <c r="Z41" s="38"/>
      <c r="AA41" s="38"/>
      <c r="AB41" s="38"/>
    </row>
    <row customHeight="1" ht="12.75" r="42">
      <c r="A42" s="45"/>
      <c r="B42" s="164" t="s">
        <v>309</v>
      </c>
      <c r="C42" s="113" t="s">
        <v>85</v>
      </c>
      <c r="D42" s="113" t="s">
        <v>85</v>
      </c>
      <c r="E42" s="113" t="s">
        <v>85</v>
      </c>
      <c r="F42" s="113" t="s">
        <v>85</v>
      </c>
      <c r="G42" s="113" t="s">
        <v>85</v>
      </c>
      <c r="H42" s="113" t="s">
        <v>85</v>
      </c>
      <c r="I42" s="73"/>
      <c r="J42" s="67"/>
      <c r="K42" s="45"/>
      <c r="L42" s="65"/>
      <c r="M42" s="41"/>
      <c r="N42" s="42"/>
      <c r="O42" s="115"/>
      <c r="P42" s="116"/>
      <c r="Q42" s="117"/>
      <c r="R42" s="118"/>
      <c r="S42" s="119"/>
      <c r="T42" s="120"/>
      <c r="U42" s="38"/>
      <c r="V42" s="38"/>
      <c r="W42" s="38"/>
      <c r="X42" s="38"/>
      <c r="Y42" s="38"/>
      <c r="Z42" s="38"/>
      <c r="AA42" s="38"/>
      <c r="AB42" s="38"/>
    </row>
    <row customHeight="1" ht="12.75" r="43">
      <c r="A43" s="45"/>
      <c r="B43" s="164" t="s">
        <v>310</v>
      </c>
      <c r="C43" s="113" t="s">
        <v>85</v>
      </c>
      <c r="D43" s="113" t="s">
        <v>85</v>
      </c>
      <c r="E43" s="113" t="s">
        <v>85</v>
      </c>
      <c r="F43" s="113"/>
      <c r="G43" s="113"/>
      <c r="H43" s="113"/>
      <c r="I43" s="73"/>
      <c r="J43" s="67"/>
      <c r="K43" s="45"/>
      <c r="L43" s="92" t="s">
        <v>92</v>
      </c>
      <c r="M43" s="93"/>
      <c r="N43" s="93"/>
      <c r="O43" s="93"/>
      <c r="P43" s="45"/>
      <c r="Q43" s="45"/>
      <c r="R43" s="45"/>
      <c r="S43" s="45"/>
      <c r="T43" s="68"/>
      <c r="U43" s="38"/>
      <c r="V43" s="38"/>
      <c r="W43" s="38"/>
      <c r="X43" s="38"/>
      <c r="Y43" s="38"/>
      <c r="Z43" s="38"/>
      <c r="AA43" s="38"/>
      <c r="AB43" s="38"/>
    </row>
    <row customHeight="1" ht="12.75" r="44">
      <c r="A44" s="45"/>
      <c r="B44" s="112"/>
      <c r="C44" s="114"/>
      <c r="D44" s="114"/>
      <c r="E44" s="114"/>
      <c r="F44" s="114"/>
      <c r="G44" s="114"/>
      <c r="H44" s="114"/>
      <c r="I44" s="73"/>
      <c r="J44" s="67"/>
      <c r="K44" s="45"/>
      <c r="L44" s="154" t="s">
        <v>311</v>
      </c>
      <c r="M44" s="35"/>
      <c r="N44" s="35"/>
      <c r="O44" s="35"/>
      <c r="P44" s="35"/>
      <c r="Q44" s="35"/>
      <c r="R44" s="35"/>
      <c r="S44" s="35"/>
      <c r="T44" s="87"/>
      <c r="U44" s="38"/>
      <c r="V44" s="38"/>
      <c r="W44" s="38"/>
      <c r="X44" s="38"/>
      <c r="Y44" s="38"/>
      <c r="Z44" s="38"/>
      <c r="AA44" s="38"/>
      <c r="AB44" s="38"/>
    </row>
    <row customHeight="1" ht="15.75" r="45">
      <c r="A45" s="45"/>
      <c r="B45" s="165" t="s">
        <v>312</v>
      </c>
      <c r="C45" s="35"/>
      <c r="D45" s="35"/>
      <c r="E45" s="35"/>
      <c r="F45" s="35"/>
      <c r="G45" s="35"/>
      <c r="H45" s="87"/>
      <c r="I45" s="73"/>
      <c r="J45" s="67"/>
      <c r="K45" s="45"/>
      <c r="L45" s="73"/>
      <c r="T45" s="67"/>
      <c r="U45" s="38"/>
      <c r="V45" s="38"/>
      <c r="W45" s="38"/>
      <c r="X45" s="38"/>
      <c r="Y45" s="38"/>
      <c r="Z45" s="38"/>
      <c r="AA45" s="38"/>
      <c r="AB45" s="38"/>
    </row>
    <row customHeight="1" ht="15.75" r="46">
      <c r="A46" s="45"/>
      <c r="B46" s="89"/>
      <c r="C46" s="76"/>
      <c r="D46" s="76"/>
      <c r="E46" s="76"/>
      <c r="F46" s="76"/>
      <c r="G46" s="76"/>
      <c r="H46" s="77"/>
      <c r="I46" s="89"/>
      <c r="J46" s="77"/>
      <c r="K46" s="45"/>
      <c r="L46" s="122"/>
      <c r="M46" s="42"/>
      <c r="N46" s="42"/>
      <c r="O46" s="42"/>
      <c r="P46" s="42"/>
      <c r="Q46" s="42"/>
      <c r="R46" s="42"/>
      <c r="S46" s="42"/>
      <c r="T46" s="115"/>
      <c r="U46" s="38"/>
      <c r="V46" s="38"/>
      <c r="W46" s="38"/>
      <c r="X46" s="38"/>
      <c r="Y46" s="38"/>
      <c r="Z46" s="38"/>
      <c r="AA46" s="38"/>
      <c r="AB46" s="38"/>
    </row>
    <row customHeight="1" ht="15.75" r="47">
      <c r="A47" s="123" t="s">
        <v>93</v>
      </c>
      <c r="B47" s="33"/>
      <c r="C47" s="173" t="str">
        <f>=HYPERLINK("https://www.ofb.gouv.fr/haies-et-bocages-des-reservoirs-de-biodiversite", "Haies et bocages (Site OFB)")</f>
      </c>
      <c r="D47" s="96"/>
      <c r="E47" s="96"/>
      <c r="F47" s="97"/>
      <c r="G47" s="167" t="inlineStr">
        <is>
          <t/>
        </is>
      </c>
      <c r="H47" s="96"/>
      <c r="I47" s="96"/>
      <c r="J47" s="97"/>
      <c r="K47" s="125" t="s">
        <v>93</v>
      </c>
      <c r="L47" s="18"/>
      <c r="M47" s="172" t="str">
        <f>=HYPERLINK("https://professionnels.ofb.fr/fr/node/852", "Connaître la haie et le bocage")</f>
      </c>
      <c r="N47" s="8"/>
      <c r="O47" s="18"/>
      <c r="P47" s="148" t="inlineStr">
        <is>
          <t/>
        </is>
      </c>
      <c r="Q47" s="8"/>
      <c r="R47" s="8"/>
      <c r="S47" s="8"/>
      <c r="T47" s="18"/>
      <c r="U47" s="38"/>
      <c r="V47" s="38"/>
      <c r="W47" s="38"/>
      <c r="X47" s="38"/>
      <c r="Y47" s="38"/>
      <c r="Z47" s="38"/>
      <c r="AA47" s="38"/>
      <c r="AB47" s="38"/>
    </row>
    <row customHeight="1" ht="15.75" r="48">
      <c r="A48" s="33"/>
      <c r="B48" s="33"/>
      <c r="C48" s="172" t="str">
        <f>=HYPERLINK("https://professionnels.ofb.fr/index.php/fr/doc-comprendre-agir/lessentiel-haie", "L'essentiel sur la haie")</f>
      </c>
      <c r="D48" s="8"/>
      <c r="E48" s="8"/>
      <c r="F48" s="18"/>
      <c r="G48" s="148" t="inlineStr">
        <is>
          <t/>
        </is>
      </c>
      <c r="H48" s="8"/>
      <c r="I48" s="8"/>
      <c r="J48" s="18"/>
      <c r="K48" s="33"/>
      <c r="L48" s="33"/>
      <c r="M48" s="172" t="str">
        <f>=HYPERLINK("file://ad.intra/dfs/COMMUNS/REGIONS/IDF/DR/05_CONNAISSANCE/HABITATS/Bocage/03_DSB/DNSB_TEST2021-NATIONAL.pdf", "Dispositif de suivi du bocage - Protocole")</f>
      </c>
      <c r="N48" s="8"/>
      <c r="O48" s="18"/>
      <c r="P48" s="136" t="inlineStr">
        <is>
          <t/>
        </is>
      </c>
      <c r="Q48" s="8"/>
      <c r="R48" s="8"/>
      <c r="S48" s="8"/>
      <c r="T48" s="18"/>
      <c r="U48" s="38"/>
      <c r="V48" s="38"/>
      <c r="W48" s="38"/>
      <c r="X48" s="38"/>
      <c r="Y48" s="38"/>
      <c r="Z48" s="38"/>
      <c r="AA48" s="38"/>
      <c r="AB48" s="38"/>
    </row>
    <row customHeight="1" ht="15.75" r="49">
      <c r="A49" s="168">
        <v>45756.0</v>
      </c>
      <c r="B49" s="18"/>
      <c r="C49" s="172" t="str">
        <f>=HYPERLINK("https://professionnels.ofb.fr/index.php/fr/haies-bocage", "Haies et bocages (Portail technique)")</f>
      </c>
      <c r="D49" s="8"/>
      <c r="E49" s="8"/>
      <c r="F49" s="18"/>
      <c r="G49" s="148" t="inlineStr">
        <is>
          <t/>
        </is>
      </c>
      <c r="H49" s="8"/>
      <c r="I49" s="8"/>
      <c r="J49" s="18"/>
      <c r="K49" s="33"/>
      <c r="L49" s="33"/>
      <c r="M49" s="172" t="str">
        <f>=HYPERLINK("file://ad.intra/dfs/COMMUNS/REGIONS/IDF/DR/05_CONNAISSANCE/HABITATS/Bocage/02_ATLAS", "Atlas cartographique des densités de haies en Ile-de-France")</f>
      </c>
      <c r="N49" s="8"/>
      <c r="O49" s="18"/>
      <c r="P49" s="136" t="inlineStr">
        <is>
          <t/>
        </is>
      </c>
      <c r="Q49" s="8"/>
      <c r="R49" s="8"/>
      <c r="S49" s="8"/>
      <c r="T49" s="18"/>
      <c r="U49" s="38"/>
      <c r="V49" s="38"/>
      <c r="W49" s="38"/>
      <c r="X49" s="38"/>
      <c r="Y49" s="38"/>
      <c r="Z49" s="38"/>
      <c r="AA49" s="38"/>
      <c r="AB49" s="38"/>
    </row>
    <row customHeight="1" ht="15.75" r="50">
      <c r="A50" s="38"/>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row>
    <row customHeight="1" ht="15.75" r="51">
      <c r="A51" s="38"/>
      <c r="B51" s="38"/>
      <c r="C51" s="38"/>
      <c r="D51" s="38"/>
      <c r="E51" s="38"/>
      <c r="F51" s="38"/>
      <c r="G51" s="38"/>
      <c r="H51" s="38"/>
      <c r="I51" s="38"/>
      <c r="J51" s="38"/>
      <c r="K51" s="38"/>
      <c r="L51" s="38"/>
      <c r="M51" s="38"/>
      <c r="N51" s="38"/>
      <c r="O51" s="38"/>
      <c r="P51" s="38"/>
      <c r="Q51" s="38"/>
      <c r="R51" s="38"/>
      <c r="S51" s="38"/>
      <c r="T51" s="38"/>
      <c r="U51" s="38"/>
      <c r="V51" s="38"/>
      <c r="W51" s="38"/>
      <c r="X51" s="38"/>
      <c r="Y51" s="38"/>
      <c r="Z51" s="38"/>
      <c r="AA51" s="38"/>
      <c r="AB51" s="38"/>
    </row>
    <row customHeight="1" ht="15.75" r="52">
      <c r="A52" s="38"/>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row>
    <row customHeight="1" ht="15.75" r="53">
      <c r="A53" s="38"/>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row>
    <row customHeight="1" ht="15.75" r="54">
      <c r="A54" s="38"/>
      <c r="B54" s="38"/>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row>
    <row customHeight="1" ht="15.75" r="55">
      <c r="A55" s="38"/>
      <c r="B55" s="38"/>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row>
    <row customHeight="1" ht="15.75" r="56">
      <c r="A56" s="38"/>
      <c r="B56" s="38"/>
      <c r="C56" s="38"/>
      <c r="D56" s="38"/>
      <c r="E56" s="38"/>
      <c r="F56" s="38"/>
      <c r="G56" s="38"/>
      <c r="H56" s="38"/>
      <c r="I56" s="38"/>
      <c r="J56" s="38"/>
      <c r="K56" s="38"/>
      <c r="L56" s="38"/>
      <c r="M56" s="38"/>
      <c r="N56" s="38"/>
      <c r="O56" s="38"/>
      <c r="P56" s="38"/>
      <c r="Q56" s="38"/>
      <c r="R56" s="38"/>
      <c r="S56" s="38"/>
      <c r="T56" s="38"/>
      <c r="U56" s="38"/>
      <c r="V56" s="38"/>
      <c r="W56" s="38"/>
      <c r="X56" s="38"/>
      <c r="Y56" s="38"/>
      <c r="Z56" s="38"/>
      <c r="AA56" s="38"/>
      <c r="AB56" s="38"/>
    </row>
    <row customHeight="1" ht="15.75" r="57">
      <c r="A57" s="38"/>
      <c r="B57" s="38"/>
      <c r="C57" s="38"/>
      <c r="D57" s="38"/>
      <c r="E57" s="38"/>
      <c r="F57" s="38"/>
      <c r="G57" s="38"/>
      <c r="H57" s="38"/>
      <c r="I57" s="38"/>
      <c r="J57" s="38"/>
      <c r="K57" s="38"/>
      <c r="L57" s="38"/>
      <c r="M57" s="38"/>
      <c r="N57" s="38"/>
      <c r="O57" s="38"/>
      <c r="P57" s="38"/>
      <c r="Q57" s="38"/>
      <c r="R57" s="38"/>
      <c r="S57" s="38"/>
      <c r="T57" s="38"/>
      <c r="U57" s="38"/>
      <c r="V57" s="38"/>
      <c r="W57" s="38"/>
      <c r="X57" s="38"/>
      <c r="Y57" s="38"/>
      <c r="Z57" s="38"/>
      <c r="AA57" s="38"/>
      <c r="AB57" s="38"/>
    </row>
    <row customHeight="1" ht="15.75" r="58">
      <c r="A58" s="38"/>
      <c r="B58" s="38"/>
      <c r="C58" s="38"/>
      <c r="D58" s="38"/>
      <c r="E58" s="38"/>
      <c r="F58" s="38"/>
      <c r="G58" s="38"/>
      <c r="H58" s="38"/>
      <c r="I58" s="38"/>
      <c r="J58" s="38"/>
      <c r="K58" s="38"/>
      <c r="L58" s="38"/>
      <c r="M58" s="38"/>
      <c r="N58" s="38"/>
      <c r="O58" s="38"/>
      <c r="P58" s="38"/>
      <c r="Q58" s="38"/>
      <c r="R58" s="38"/>
      <c r="S58" s="38"/>
      <c r="T58" s="38"/>
      <c r="U58" s="38"/>
      <c r="V58" s="38"/>
      <c r="W58" s="38"/>
      <c r="X58" s="38"/>
      <c r="Y58" s="38"/>
      <c r="Z58" s="38"/>
      <c r="AA58" s="38"/>
      <c r="AB58" s="38"/>
    </row>
    <row customHeight="1" ht="15.75" r="59">
      <c r="A59" s="38"/>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row>
    <row customHeight="1" ht="15.75" r="60">
      <c r="A60" s="38"/>
      <c r="B60" s="38"/>
      <c r="C60" s="38"/>
      <c r="D60" s="38"/>
      <c r="E60" s="38"/>
      <c r="F60" s="38"/>
      <c r="G60" s="38"/>
      <c r="H60" s="38"/>
      <c r="I60" s="38"/>
      <c r="J60" s="38"/>
      <c r="K60" s="38"/>
      <c r="L60" s="38"/>
      <c r="M60" s="38"/>
      <c r="N60" s="38"/>
      <c r="O60" s="38"/>
      <c r="P60" s="38"/>
      <c r="Q60" s="38"/>
      <c r="R60" s="38"/>
      <c r="S60" s="38"/>
      <c r="T60" s="38"/>
      <c r="U60" s="38"/>
      <c r="V60" s="38"/>
      <c r="W60" s="38"/>
      <c r="X60" s="38"/>
      <c r="Y60" s="38"/>
      <c r="Z60" s="38"/>
      <c r="AA60" s="38"/>
      <c r="AB60" s="38"/>
    </row>
    <row customHeight="1" ht="15.75" r="61">
      <c r="A61" s="38"/>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row>
    <row customHeight="1" ht="15.75" r="62">
      <c r="A62" s="38"/>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row>
    <row customHeight="1" ht="15.75" r="63">
      <c r="A63" s="38"/>
      <c r="B63" s="38"/>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row>
    <row customHeight="1" ht="15.75" r="64">
      <c r="A64" s="38"/>
      <c r="B64" s="38"/>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row>
    <row customHeight="1" ht="15.75" r="65">
      <c r="A65" s="38"/>
      <c r="B65" s="38"/>
      <c r="C65" s="38"/>
      <c r="D65" s="38"/>
      <c r="E65" s="38"/>
      <c r="F65" s="38"/>
      <c r="G65" s="38"/>
      <c r="H65" s="38"/>
      <c r="I65" s="38"/>
      <c r="J65" s="38"/>
      <c r="K65" s="38"/>
      <c r="L65" s="38"/>
      <c r="M65" s="38"/>
      <c r="N65" s="38"/>
      <c r="O65" s="38"/>
      <c r="P65" s="38"/>
      <c r="Q65" s="38"/>
      <c r="R65" s="38"/>
      <c r="S65" s="38"/>
      <c r="T65" s="38"/>
      <c r="U65" s="38"/>
      <c r="V65" s="38"/>
      <c r="W65" s="38"/>
      <c r="X65" s="38"/>
      <c r="Y65" s="38"/>
      <c r="Z65" s="38"/>
      <c r="AA65" s="38"/>
      <c r="AB65" s="38"/>
    </row>
    <row customHeight="1" ht="15.75" r="66">
      <c r="A66" s="38"/>
      <c r="B66" s="38"/>
      <c r="C66" s="38"/>
      <c r="D66" s="38"/>
      <c r="E66" s="38"/>
      <c r="F66" s="38"/>
      <c r="G66" s="38"/>
      <c r="H66" s="38"/>
      <c r="I66" s="38"/>
      <c r="J66" s="38"/>
      <c r="K66" s="38"/>
      <c r="L66" s="38"/>
      <c r="M66" s="38"/>
      <c r="N66" s="38"/>
      <c r="O66" s="38"/>
      <c r="P66" s="38"/>
      <c r="Q66" s="38"/>
      <c r="R66" s="38"/>
      <c r="S66" s="38"/>
      <c r="T66" s="38"/>
      <c r="U66" s="38"/>
      <c r="V66" s="38"/>
      <c r="W66" s="38"/>
      <c r="X66" s="38"/>
      <c r="Y66" s="38"/>
      <c r="Z66" s="38"/>
      <c r="AA66" s="38"/>
      <c r="AB66" s="38"/>
    </row>
    <row customHeight="1" ht="15.75" r="67">
      <c r="A67" s="38"/>
      <c r="B67" s="38"/>
      <c r="C67" s="38"/>
      <c r="D67" s="38"/>
      <c r="E67" s="38"/>
      <c r="F67" s="38"/>
      <c r="G67" s="38"/>
      <c r="H67" s="38"/>
      <c r="I67" s="38"/>
      <c r="J67" s="38"/>
      <c r="K67" s="38"/>
      <c r="L67" s="38"/>
      <c r="M67" s="38"/>
      <c r="N67" s="38"/>
      <c r="O67" s="38"/>
      <c r="P67" s="38"/>
      <c r="Q67" s="38"/>
      <c r="R67" s="38"/>
      <c r="S67" s="38"/>
      <c r="T67" s="38"/>
      <c r="U67" s="38"/>
      <c r="V67" s="38"/>
      <c r="W67" s="38"/>
      <c r="X67" s="38"/>
      <c r="Y67" s="38"/>
      <c r="Z67" s="38"/>
      <c r="AA67" s="38"/>
      <c r="AB67" s="38"/>
    </row>
    <row customHeight="1" ht="15.75" r="68">
      <c r="A68" s="38"/>
      <c r="B68" s="38"/>
      <c r="C68" s="38"/>
      <c r="D68" s="38"/>
      <c r="E68" s="38"/>
      <c r="F68" s="38"/>
      <c r="G68" s="38"/>
      <c r="H68" s="38"/>
      <c r="I68" s="38"/>
      <c r="J68" s="38"/>
      <c r="K68" s="38"/>
      <c r="L68" s="38"/>
      <c r="M68" s="38"/>
      <c r="N68" s="38"/>
      <c r="O68" s="38"/>
      <c r="P68" s="38"/>
      <c r="Q68" s="38"/>
      <c r="R68" s="38"/>
      <c r="S68" s="38"/>
      <c r="T68" s="38"/>
      <c r="U68" s="38"/>
      <c r="V68" s="38"/>
      <c r="W68" s="38"/>
      <c r="X68" s="38"/>
      <c r="Y68" s="38"/>
      <c r="Z68" s="38"/>
      <c r="AA68" s="38"/>
      <c r="AB68" s="38"/>
    </row>
    <row customHeight="1" ht="15.75" r="69">
      <c r="A69" s="38"/>
      <c r="B69" s="38"/>
      <c r="C69" s="38"/>
      <c r="D69" s="38"/>
      <c r="E69" s="38"/>
      <c r="F69" s="38"/>
      <c r="G69" s="38"/>
      <c r="H69" s="38"/>
      <c r="I69" s="38"/>
      <c r="J69" s="38"/>
      <c r="K69" s="38"/>
      <c r="L69" s="38"/>
      <c r="M69" s="38"/>
      <c r="N69" s="38"/>
      <c r="O69" s="38"/>
      <c r="P69" s="38"/>
      <c r="Q69" s="38"/>
      <c r="R69" s="38"/>
      <c r="S69" s="38"/>
      <c r="T69" s="38"/>
      <c r="U69" s="38"/>
      <c r="V69" s="38"/>
      <c r="W69" s="38"/>
      <c r="X69" s="38"/>
      <c r="Y69" s="38"/>
      <c r="Z69" s="38"/>
      <c r="AA69" s="38"/>
      <c r="AB69" s="38"/>
    </row>
    <row customHeight="1" ht="15.75" r="70">
      <c r="A70" s="38"/>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row>
    <row customHeight="1" ht="15.75" r="71">
      <c r="A71" s="3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row>
    <row customHeight="1" ht="15.75" r="72">
      <c r="A72" s="38"/>
      <c r="B72" s="38"/>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row>
    <row customHeight="1" ht="15.75" r="73">
      <c r="A73" s="38"/>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row>
    <row customHeight="1" ht="15.75" r="74">
      <c r="A74" s="38"/>
      <c r="B74" s="38"/>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row>
    <row customHeight="1" ht="15.75" r="75">
      <c r="A75" s="38"/>
      <c r="B75" s="38"/>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row>
    <row customHeight="1" ht="15.75" r="76">
      <c r="A76" s="38"/>
      <c r="B76" s="38"/>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row>
    <row customHeight="1" ht="15.75" r="77">
      <c r="A77" s="38"/>
      <c r="B77" s="38"/>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row>
    <row customHeight="1" ht="15.75" r="78">
      <c r="A78" s="38"/>
      <c r="B78" s="38"/>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row>
    <row customHeight="1" ht="15.75" r="79">
      <c r="A79" s="38"/>
      <c r="B79" s="38"/>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row>
    <row customHeight="1" ht="15.75" r="80">
      <c r="A80" s="38"/>
      <c r="B80" s="38"/>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row>
    <row customHeight="1" ht="15.75" r="81">
      <c r="A81" s="38"/>
      <c r="B81" s="38"/>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row>
    <row customHeight="1" ht="15.75" r="82">
      <c r="A82" s="38"/>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row>
    <row customHeight="1" ht="15.75" r="83">
      <c r="A83" s="3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row>
    <row customHeight="1" ht="15.75" r="84">
      <c r="A84" s="38"/>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row>
    <row customHeight="1" ht="15.75" r="85">
      <c r="A85" s="38"/>
      <c r="B85" s="38"/>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row>
    <row customHeight="1" ht="15.75" r="86">
      <c r="A86" s="38"/>
      <c r="B86" s="38"/>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row>
    <row customHeight="1" ht="15.75" r="87">
      <c r="A87" s="38"/>
      <c r="B87" s="38"/>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row>
    <row customHeight="1" ht="15.75" r="88">
      <c r="A88" s="38"/>
      <c r="B88" s="38"/>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row>
    <row customHeight="1" ht="15.75" r="89">
      <c r="A89" s="38"/>
      <c r="B89" s="38"/>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row>
    <row customHeight="1" ht="15.75" r="90">
      <c r="A90" s="38"/>
      <c r="B90" s="38"/>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row>
    <row customHeight="1" ht="15.75" r="91">
      <c r="A91" s="38"/>
      <c r="B91" s="38"/>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row>
    <row customHeight="1" ht="15.75" r="92">
      <c r="A92" s="38"/>
      <c r="B92" s="38"/>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row>
    <row customHeight="1" ht="15.75" r="93">
      <c r="A93" s="38"/>
      <c r="B93" s="38"/>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row>
    <row customHeight="1" ht="15.75" r="94">
      <c r="A94" s="38"/>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row>
    <row customHeight="1" ht="15.75" r="95">
      <c r="A95" s="38"/>
      <c r="B95" s="38"/>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row>
    <row customHeight="1" ht="15.75" r="96">
      <c r="A96" s="38"/>
      <c r="B96" s="38"/>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row>
    <row customHeight="1" ht="15.75" r="97">
      <c r="A97" s="38"/>
      <c r="B97" s="38"/>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row>
    <row customHeight="1" ht="15.75" r="98">
      <c r="A98" s="38"/>
      <c r="B98" s="38"/>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row>
    <row customHeight="1" ht="15.75" r="99">
      <c r="A99" s="3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row>
    <row customHeight="1" ht="15.75" r="100">
      <c r="A100" s="38"/>
      <c r="B100" s="38"/>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row>
    <row customHeight="1" ht="15.75" r="101">
      <c r="A101" s="38"/>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row>
    <row customHeight="1" ht="15.75" r="102">
      <c r="A102" s="38"/>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row>
    <row customHeight="1" ht="15.75" r="103">
      <c r="A103" s="38"/>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row>
    <row customHeight="1" ht="15.75" r="104">
      <c r="A104" s="38"/>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row>
    <row customHeight="1" ht="15.75" r="105">
      <c r="A105" s="38"/>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row>
    <row customHeight="1" ht="15.75" r="106">
      <c r="A106" s="38"/>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row>
    <row customHeight="1" ht="15.75" r="107">
      <c r="A107" s="38"/>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row>
    <row customHeight="1" ht="15.75" r="108">
      <c r="A108" s="38"/>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row>
    <row customHeight="1" ht="15.75" r="109">
      <c r="A109" s="38"/>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row>
    <row customHeight="1" ht="15.75" r="110">
      <c r="A110" s="38"/>
      <c r="B110" s="38"/>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row>
    <row customHeight="1" ht="15.75" r="111">
      <c r="A111" s="38"/>
      <c r="B111" s="38"/>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row>
    <row customHeight="1" ht="15.75" r="112">
      <c r="A112" s="38"/>
      <c r="B112" s="38"/>
      <c r="C112" s="38"/>
      <c r="D112" s="38"/>
      <c r="E112" s="38"/>
      <c r="F112" s="38"/>
      <c r="G112" s="38"/>
      <c r="H112" s="38"/>
      <c r="I112" s="38"/>
      <c r="J112" s="38"/>
      <c r="K112" s="38"/>
      <c r="L112" s="38"/>
      <c r="M112" s="38"/>
      <c r="N112" s="38"/>
      <c r="O112" s="38"/>
      <c r="P112" s="38"/>
      <c r="Q112" s="38"/>
      <c r="R112" s="38"/>
      <c r="S112" s="38"/>
      <c r="T112" s="38"/>
      <c r="U112" s="38"/>
      <c r="V112" s="38"/>
      <c r="W112" s="38"/>
      <c r="X112" s="38"/>
      <c r="Y112" s="38"/>
      <c r="Z112" s="38"/>
      <c r="AA112" s="38"/>
      <c r="AB112" s="38"/>
    </row>
    <row customHeight="1" ht="15.75" r="113">
      <c r="A113" s="38"/>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row>
    <row customHeight="1" ht="15.75" r="114">
      <c r="A114" s="38"/>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row>
    <row customHeight="1" ht="15.75" r="115">
      <c r="A115" s="38"/>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row>
    <row customHeight="1" ht="15.75" r="116">
      <c r="A116" s="38"/>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row>
    <row customHeight="1" ht="15.75" r="117">
      <c r="A117" s="38"/>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row>
    <row customHeight="1" ht="15.75" r="118">
      <c r="A118" s="38"/>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row>
    <row customHeight="1" ht="15.75" r="119">
      <c r="A119" s="38"/>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row>
    <row customHeight="1" ht="15.75" r="120">
      <c r="A120" s="38"/>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row>
    <row customHeight="1" ht="15.75" r="121">
      <c r="A121" s="38"/>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row>
    <row customHeight="1" ht="15.75" r="122">
      <c r="A122" s="38"/>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row>
    <row customHeight="1" ht="15.75" r="123">
      <c r="A123" s="38"/>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row>
    <row customHeight="1" ht="15.75" r="124">
      <c r="A124" s="38"/>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row>
    <row customHeight="1" ht="15.75" r="125">
      <c r="A125" s="38"/>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row>
    <row customHeight="1" ht="15.75" r="126">
      <c r="A126" s="38"/>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row>
    <row customHeight="1" ht="15.75" r="127">
      <c r="A127" s="38"/>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row>
    <row customHeight="1" ht="15.75" r="128">
      <c r="A128" s="38"/>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row>
    <row customHeight="1" ht="15.75" r="129">
      <c r="A129" s="38"/>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row>
    <row customHeight="1" ht="15.75" r="130">
      <c r="A130" s="38"/>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row>
    <row customHeight="1" ht="15.75" r="131">
      <c r="A131" s="38"/>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row>
    <row customHeight="1" ht="15.75" r="132">
      <c r="A132" s="38"/>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row>
    <row customHeight="1" ht="15.75" r="133">
      <c r="A133" s="38"/>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row>
    <row customHeight="1" ht="15.75" r="134">
      <c r="A134" s="38"/>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row>
    <row customHeight="1" ht="15.75" r="135">
      <c r="A135" s="38"/>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row>
    <row customHeight="1" ht="15.75" r="136">
      <c r="A136" s="38"/>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row>
    <row customHeight="1" ht="15.75" r="137">
      <c r="A137" s="38"/>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row>
    <row customHeight="1" ht="15.75" r="138">
      <c r="A138" s="38"/>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row>
    <row customHeight="1" ht="15.75" r="139">
      <c r="A139" s="38"/>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row>
    <row customHeight="1" ht="15.75" r="140">
      <c r="A140" s="38"/>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row>
    <row customHeight="1" ht="15.75" r="141">
      <c r="A141" s="38"/>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row>
    <row customHeight="1" ht="15.75" r="142">
      <c r="A142" s="38"/>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row>
    <row customHeight="1" ht="15.75" r="143">
      <c r="A143" s="38"/>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row>
    <row customHeight="1" ht="15.75" r="144">
      <c r="A144" s="38"/>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row>
    <row customHeight="1" ht="15.75" r="145">
      <c r="A145" s="38"/>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row>
    <row customHeight="1" ht="15.75" r="146">
      <c r="A146" s="38"/>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row>
    <row customHeight="1" ht="15.75" r="147">
      <c r="A147" s="38"/>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row>
    <row customHeight="1" ht="15.75" r="148">
      <c r="A148" s="38"/>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row>
    <row customHeight="1" ht="15.75" r="149">
      <c r="A149" s="38"/>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row>
    <row customHeight="1" ht="15.75" r="150">
      <c r="A150" s="38"/>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row>
    <row customHeight="1" ht="15.75" r="151">
      <c r="A151" s="38"/>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row>
    <row customHeight="1" ht="15.75" r="152">
      <c r="A152" s="38"/>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row>
    <row customHeight="1" ht="15.75" r="153">
      <c r="A153" s="38"/>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row>
    <row customHeight="1" ht="15.75" r="154">
      <c r="A154" s="38"/>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row>
    <row customHeight="1" ht="15.75" r="155">
      <c r="A155" s="38"/>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row>
    <row customHeight="1" ht="15.75" r="156">
      <c r="A156" s="38"/>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row>
    <row customHeight="1" ht="15.75" r="157">
      <c r="A157" s="38"/>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row>
    <row customHeight="1" ht="15.75" r="158">
      <c r="A158" s="38"/>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row>
    <row customHeight="1" ht="15.75" r="159">
      <c r="A159" s="38"/>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row>
    <row customHeight="1" ht="15.75" r="160">
      <c r="A160" s="38"/>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row>
    <row customHeight="1" ht="15.75" r="161">
      <c r="A161" s="38"/>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row>
    <row customHeight="1" ht="15.75" r="162">
      <c r="A162" s="38"/>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row>
    <row customHeight="1" ht="15.75" r="163">
      <c r="A163" s="38"/>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row>
    <row customHeight="1" ht="15.75" r="164">
      <c r="A164" s="38"/>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row>
    <row customHeight="1" ht="15.75" r="165">
      <c r="A165" s="38"/>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row>
    <row customHeight="1" ht="15.75" r="166">
      <c r="A166" s="38"/>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row>
    <row customHeight="1" ht="15.75" r="167">
      <c r="A167" s="38"/>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row>
    <row customHeight="1" ht="15.75" r="168">
      <c r="A168" s="38"/>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row>
    <row customHeight="1" ht="15.75" r="169">
      <c r="A169" s="38"/>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row>
    <row customHeight="1" ht="15.75" r="170">
      <c r="A170" s="38"/>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row>
    <row customHeight="1" ht="15.75" r="171">
      <c r="A171" s="38"/>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row>
    <row customHeight="1" ht="15.75" r="172">
      <c r="A172" s="38"/>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row>
    <row customHeight="1" ht="15.75" r="173">
      <c r="A173" s="38"/>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row>
    <row customHeight="1" ht="15.75" r="174">
      <c r="A174" s="38"/>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row>
    <row customHeight="1" ht="15.75" r="175">
      <c r="A175" s="38"/>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row>
    <row customHeight="1" ht="15.75" r="176">
      <c r="A176" s="38"/>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row>
    <row customHeight="1" ht="15.75" r="177">
      <c r="A177" s="38"/>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row>
    <row customHeight="1" ht="15.75" r="178">
      <c r="A178" s="38"/>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row>
    <row customHeight="1" ht="15.75" r="179">
      <c r="A179" s="38"/>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row>
    <row customHeight="1" ht="15.75" r="180">
      <c r="A180" s="38"/>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row>
    <row customHeight="1" ht="15.75" r="181">
      <c r="A181" s="38"/>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row>
    <row customHeight="1" ht="15.75" r="182">
      <c r="A182" s="38"/>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row>
    <row customHeight="1" ht="15.75" r="183">
      <c r="A183" s="38"/>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row>
    <row customHeight="1" ht="15.75" r="184">
      <c r="A184" s="38"/>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row>
    <row customHeight="1" ht="15.75" r="185">
      <c r="A185" s="38"/>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row>
    <row customHeight="1" ht="15.75" r="186">
      <c r="A186" s="38"/>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row>
    <row customHeight="1" ht="15.75" r="187">
      <c r="A187" s="38"/>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row>
    <row customHeight="1" ht="15.75" r="188">
      <c r="A188" s="38"/>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row>
    <row customHeight="1" ht="15.75" r="189">
      <c r="A189" s="38"/>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row>
    <row customHeight="1" ht="15.75" r="190">
      <c r="A190" s="38"/>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row>
    <row customHeight="1" ht="15.75" r="191">
      <c r="A191" s="38"/>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row>
    <row customHeight="1" ht="15.75" r="192">
      <c r="A192" s="38"/>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row>
    <row customHeight="1" ht="15.75" r="193">
      <c r="A193" s="38"/>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row>
    <row customHeight="1" ht="15.75" r="194">
      <c r="A194" s="38"/>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row>
    <row customHeight="1" ht="15.75" r="195">
      <c r="A195" s="38"/>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row>
    <row customHeight="1" ht="15.75" r="196">
      <c r="A196" s="38"/>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row>
    <row customHeight="1" ht="15.75" r="197">
      <c r="A197" s="38"/>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row>
    <row customHeight="1" ht="15.75" r="198">
      <c r="A198" s="38"/>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row>
    <row customHeight="1" ht="15.75" r="199">
      <c r="A199" s="38"/>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row>
    <row customHeight="1" ht="15.75" r="200">
      <c r="A200" s="38"/>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row>
    <row customHeight="1" ht="15.75" r="201">
      <c r="A201" s="38"/>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row>
    <row customHeight="1" ht="15.75" r="202">
      <c r="A202" s="38"/>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row>
    <row customHeight="1" ht="15.75" r="203">
      <c r="A203" s="38"/>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row>
    <row customHeight="1" ht="15.75" r="204">
      <c r="A204" s="38"/>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row>
    <row customHeight="1" ht="15.75" r="205">
      <c r="A205" s="38"/>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row>
    <row customHeight="1" ht="15.75" r="206">
      <c r="A206" s="38"/>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row>
    <row customHeight="1" ht="15.75" r="207">
      <c r="A207" s="38"/>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row>
    <row customHeight="1" ht="15.75" r="208">
      <c r="A208" s="38"/>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row>
    <row customHeight="1" ht="15.75" r="209">
      <c r="A209" s="38"/>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row>
    <row customHeight="1" ht="15.75" r="210">
      <c r="A210" s="38"/>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row>
    <row customHeight="1" ht="15.75" r="211">
      <c r="A211" s="38"/>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row>
    <row customHeight="1" ht="15.75" r="212">
      <c r="A212" s="38"/>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row>
    <row customHeight="1" ht="15.75" r="213">
      <c r="A213" s="38"/>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row>
    <row customHeight="1" ht="15.75" r="214">
      <c r="A214" s="38"/>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row>
    <row customHeight="1" ht="15.75" r="215">
      <c r="A215" s="38"/>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row>
    <row customHeight="1" ht="15.75" r="216">
      <c r="A216" s="38"/>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row>
    <row customHeight="1" ht="15.75" r="217">
      <c r="A217" s="38"/>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row>
    <row customHeight="1" ht="15.75" r="218">
      <c r="A218" s="38"/>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row>
    <row customHeight="1" ht="15.75" r="219">
      <c r="A219" s="38"/>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row>
    <row customHeight="1" ht="15.75" r="220">
      <c r="A220" s="38"/>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row>
    <row customHeight="1" ht="15.75" r="221">
      <c r="A221" s="38"/>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row>
    <row customHeight="1" ht="15.75" r="222">
      <c r="A222" s="38"/>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row>
    <row customHeight="1" ht="15.75" r="223">
      <c r="A223" s="38"/>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row>
    <row customHeight="1" ht="15.75" r="224">
      <c r="A224" s="38"/>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row>
    <row customHeight="1" ht="15.75" r="225">
      <c r="A225" s="38"/>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row>
    <row customHeight="1" ht="15.75" r="226">
      <c r="A226" s="38"/>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row>
    <row customHeight="1" ht="15.75" r="227">
      <c r="A227" s="38"/>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row>
    <row customHeight="1" ht="15.75" r="228">
      <c r="A228" s="38"/>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row>
    <row customHeight="1" ht="15.75" r="229">
      <c r="A229" s="38"/>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row>
    <row customHeight="1" ht="15.75" r="230">
      <c r="A230" s="38"/>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row>
    <row customHeight="1" ht="15.75" r="231">
      <c r="A231" s="38"/>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row>
    <row customHeight="1" ht="15.75" r="232">
      <c r="A232" s="38"/>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row>
    <row customHeight="1" ht="15.75" r="233">
      <c r="A233" s="38"/>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row>
    <row customHeight="1" ht="15.75" r="234">
      <c r="A234" s="38"/>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row>
    <row customHeight="1" ht="15.75" r="235">
      <c r="A235" s="38"/>
      <c r="B235" s="38"/>
      <c r="C235" s="38"/>
      <c r="D235" s="38"/>
      <c r="E235" s="38"/>
      <c r="F235" s="38"/>
      <c r="G235" s="38"/>
      <c r="H235" s="38"/>
      <c r="I235" s="38"/>
      <c r="J235" s="38"/>
      <c r="K235" s="38"/>
      <c r="L235" s="38"/>
      <c r="M235" s="38"/>
      <c r="N235" s="38"/>
      <c r="O235" s="38"/>
      <c r="P235" s="38"/>
      <c r="Q235" s="38"/>
      <c r="R235" s="38"/>
      <c r="S235" s="38"/>
      <c r="T235" s="38"/>
      <c r="U235" s="38"/>
      <c r="V235" s="38"/>
      <c r="W235" s="38"/>
      <c r="X235" s="38"/>
      <c r="Y235" s="38"/>
      <c r="Z235" s="38"/>
      <c r="AA235" s="38"/>
      <c r="AB235" s="38"/>
    </row>
    <row customHeight="1" ht="15.75" r="236">
      <c r="A236" s="38"/>
      <c r="B236" s="38"/>
      <c r="C236" s="38"/>
      <c r="D236" s="38"/>
      <c r="E236" s="38"/>
      <c r="F236" s="38"/>
      <c r="G236" s="38"/>
      <c r="H236" s="38"/>
      <c r="I236" s="38"/>
      <c r="J236" s="38"/>
      <c r="K236" s="38"/>
      <c r="L236" s="38"/>
      <c r="M236" s="38"/>
      <c r="N236" s="38"/>
      <c r="O236" s="38"/>
      <c r="P236" s="38"/>
      <c r="Q236" s="38"/>
      <c r="R236" s="38"/>
      <c r="S236" s="38"/>
      <c r="T236" s="38"/>
      <c r="U236" s="38"/>
      <c r="V236" s="38"/>
      <c r="W236" s="38"/>
      <c r="X236" s="38"/>
      <c r="Y236" s="38"/>
      <c r="Z236" s="38"/>
      <c r="AA236" s="38"/>
      <c r="AB236" s="38"/>
    </row>
    <row customHeight="1" ht="15.75" r="237">
      <c r="A237" s="38"/>
      <c r="B237" s="38"/>
      <c r="C237" s="38"/>
      <c r="D237" s="38"/>
      <c r="E237" s="38"/>
      <c r="F237" s="38"/>
      <c r="G237" s="38"/>
      <c r="H237" s="38"/>
      <c r="I237" s="38"/>
      <c r="J237" s="38"/>
      <c r="K237" s="38"/>
      <c r="L237" s="38"/>
      <c r="M237" s="38"/>
      <c r="N237" s="38"/>
      <c r="O237" s="38"/>
      <c r="P237" s="38"/>
      <c r="Q237" s="38"/>
      <c r="R237" s="38"/>
      <c r="S237" s="38"/>
      <c r="T237" s="38"/>
      <c r="U237" s="38"/>
      <c r="V237" s="38"/>
      <c r="W237" s="38"/>
      <c r="X237" s="38"/>
      <c r="Y237" s="38"/>
      <c r="Z237" s="38"/>
      <c r="AA237" s="38"/>
      <c r="AB237" s="38"/>
    </row>
    <row customHeight="1" ht="15.75" r="238">
      <c r="A238" s="38"/>
      <c r="B238" s="38"/>
      <c r="C238" s="38"/>
      <c r="D238" s="38"/>
      <c r="E238" s="38"/>
      <c r="F238" s="38"/>
      <c r="G238" s="38"/>
      <c r="H238" s="38"/>
      <c r="I238" s="38"/>
      <c r="J238" s="38"/>
      <c r="K238" s="38"/>
      <c r="L238" s="38"/>
      <c r="M238" s="38"/>
      <c r="N238" s="38"/>
      <c r="O238" s="38"/>
      <c r="P238" s="38"/>
      <c r="Q238" s="38"/>
      <c r="R238" s="38"/>
      <c r="S238" s="38"/>
      <c r="T238" s="38"/>
      <c r="U238" s="38"/>
      <c r="V238" s="38"/>
      <c r="W238" s="38"/>
      <c r="X238" s="38"/>
      <c r="Y238" s="38"/>
      <c r="Z238" s="38"/>
      <c r="AA238" s="38"/>
      <c r="AB238" s="38"/>
    </row>
    <row customHeight="1" ht="15.75" r="239">
      <c r="A239" s="38"/>
      <c r="B239" s="38"/>
      <c r="C239" s="38"/>
      <c r="D239" s="38"/>
      <c r="E239" s="38"/>
      <c r="F239" s="38"/>
      <c r="G239" s="38"/>
      <c r="H239" s="38"/>
      <c r="I239" s="38"/>
      <c r="J239" s="38"/>
      <c r="K239" s="38"/>
      <c r="L239" s="38"/>
      <c r="M239" s="38"/>
      <c r="N239" s="38"/>
      <c r="O239" s="38"/>
      <c r="P239" s="38"/>
      <c r="Q239" s="38"/>
      <c r="R239" s="38"/>
      <c r="S239" s="38"/>
      <c r="T239" s="38"/>
      <c r="U239" s="38"/>
      <c r="V239" s="38"/>
      <c r="W239" s="38"/>
      <c r="X239" s="38"/>
      <c r="Y239" s="38"/>
      <c r="Z239" s="38"/>
      <c r="AA239" s="38"/>
      <c r="AB239" s="38"/>
    </row>
    <row customHeight="1" ht="15.75" r="240">
      <c r="A240" s="38"/>
      <c r="B240" s="38"/>
      <c r="C240" s="38"/>
      <c r="D240" s="38"/>
      <c r="E240" s="38"/>
      <c r="F240" s="38"/>
      <c r="G240" s="38"/>
      <c r="H240" s="38"/>
      <c r="I240" s="38"/>
      <c r="J240" s="38"/>
      <c r="K240" s="38"/>
      <c r="L240" s="38"/>
      <c r="M240" s="38"/>
      <c r="N240" s="38"/>
      <c r="O240" s="38"/>
      <c r="P240" s="38"/>
      <c r="Q240" s="38"/>
      <c r="R240" s="38"/>
      <c r="S240" s="38"/>
      <c r="T240" s="38"/>
      <c r="U240" s="38"/>
      <c r="V240" s="38"/>
      <c r="W240" s="38"/>
      <c r="X240" s="38"/>
      <c r="Y240" s="38"/>
      <c r="Z240" s="38"/>
      <c r="AA240" s="38"/>
      <c r="AB240" s="38"/>
    </row>
    <row customHeight="1" ht="15.75" r="241">
      <c r="A241" s="38"/>
      <c r="B241" s="38"/>
      <c r="C241" s="38"/>
      <c r="D241" s="38"/>
      <c r="E241" s="38"/>
      <c r="F241" s="38"/>
      <c r="G241" s="38"/>
      <c r="H241" s="38"/>
      <c r="I241" s="38"/>
      <c r="J241" s="38"/>
      <c r="K241" s="38"/>
      <c r="L241" s="38"/>
      <c r="M241" s="38"/>
      <c r="N241" s="38"/>
      <c r="O241" s="38"/>
      <c r="P241" s="38"/>
      <c r="Q241" s="38"/>
      <c r="R241" s="38"/>
      <c r="S241" s="38"/>
      <c r="T241" s="38"/>
      <c r="U241" s="38"/>
      <c r="V241" s="38"/>
      <c r="W241" s="38"/>
      <c r="X241" s="38"/>
      <c r="Y241" s="38"/>
      <c r="Z241" s="38"/>
      <c r="AA241" s="38"/>
      <c r="AB241" s="38"/>
    </row>
    <row customHeight="1" ht="15.75" r="242">
      <c r="A242" s="38"/>
      <c r="B242" s="38"/>
      <c r="C242" s="38"/>
      <c r="D242" s="38"/>
      <c r="E242" s="38"/>
      <c r="F242" s="38"/>
      <c r="G242" s="38"/>
      <c r="H242" s="38"/>
      <c r="I242" s="38"/>
      <c r="J242" s="38"/>
      <c r="K242" s="38"/>
      <c r="L242" s="38"/>
      <c r="M242" s="38"/>
      <c r="N242" s="38"/>
      <c r="O242" s="38"/>
      <c r="P242" s="38"/>
      <c r="Q242" s="38"/>
      <c r="R242" s="38"/>
      <c r="S242" s="38"/>
      <c r="T242" s="38"/>
      <c r="U242" s="38"/>
      <c r="V242" s="38"/>
      <c r="W242" s="38"/>
      <c r="X242" s="38"/>
      <c r="Y242" s="38"/>
      <c r="Z242" s="38"/>
      <c r="AA242" s="38"/>
      <c r="AB242" s="38"/>
    </row>
    <row customHeight="1" ht="15.75" r="243">
      <c r="A243" s="38"/>
      <c r="B243" s="38"/>
      <c r="C243" s="38"/>
      <c r="D243" s="38"/>
      <c r="E243" s="38"/>
      <c r="F243" s="38"/>
      <c r="G243" s="38"/>
      <c r="H243" s="38"/>
      <c r="I243" s="38"/>
      <c r="J243" s="38"/>
      <c r="K243" s="38"/>
      <c r="L243" s="38"/>
      <c r="M243" s="38"/>
      <c r="N243" s="38"/>
      <c r="O243" s="38"/>
      <c r="P243" s="38"/>
      <c r="Q243" s="38"/>
      <c r="R243" s="38"/>
      <c r="S243" s="38"/>
      <c r="T243" s="38"/>
      <c r="U243" s="38"/>
      <c r="V243" s="38"/>
      <c r="W243" s="38"/>
      <c r="X243" s="38"/>
      <c r="Y243" s="38"/>
      <c r="Z243" s="38"/>
      <c r="AA243" s="38"/>
      <c r="AB243" s="38"/>
    </row>
    <row customHeight="1" ht="15.75" r="244">
      <c r="A244" s="38"/>
      <c r="B244" s="38"/>
      <c r="C244" s="38"/>
      <c r="D244" s="38"/>
      <c r="E244" s="38"/>
      <c r="F244" s="38"/>
      <c r="G244" s="38"/>
      <c r="H244" s="38"/>
      <c r="I244" s="38"/>
      <c r="J244" s="38"/>
      <c r="K244" s="38"/>
      <c r="L244" s="38"/>
      <c r="M244" s="38"/>
      <c r="N244" s="38"/>
      <c r="O244" s="38"/>
      <c r="P244" s="38"/>
      <c r="Q244" s="38"/>
      <c r="R244" s="38"/>
      <c r="S244" s="38"/>
      <c r="T244" s="38"/>
      <c r="U244" s="38"/>
      <c r="V244" s="38"/>
      <c r="W244" s="38"/>
      <c r="X244" s="38"/>
      <c r="Y244" s="38"/>
      <c r="Z244" s="38"/>
      <c r="AA244" s="38"/>
      <c r="AB244" s="38"/>
    </row>
    <row customHeight="1" ht="15.75" r="245">
      <c r="A245" s="38"/>
      <c r="B245" s="38"/>
      <c r="C245" s="38"/>
      <c r="D245" s="38"/>
      <c r="E245" s="38"/>
      <c r="F245" s="38"/>
      <c r="G245" s="38"/>
      <c r="H245" s="38"/>
      <c r="I245" s="38"/>
      <c r="J245" s="38"/>
      <c r="K245" s="38"/>
      <c r="L245" s="38"/>
      <c r="M245" s="38"/>
      <c r="N245" s="38"/>
      <c r="O245" s="38"/>
      <c r="P245" s="38"/>
      <c r="Q245" s="38"/>
      <c r="R245" s="38"/>
      <c r="S245" s="38"/>
      <c r="T245" s="38"/>
      <c r="U245" s="38"/>
      <c r="V245" s="38"/>
      <c r="W245" s="38"/>
      <c r="X245" s="38"/>
      <c r="Y245" s="38"/>
      <c r="Z245" s="38"/>
      <c r="AA245" s="38"/>
      <c r="AB245" s="38"/>
    </row>
    <row customHeight="1" ht="15.75" r="246">
      <c r="A246" s="38"/>
      <c r="B246" s="38"/>
      <c r="C246" s="38"/>
      <c r="D246" s="38"/>
      <c r="E246" s="38"/>
      <c r="F246" s="38"/>
      <c r="G246" s="38"/>
      <c r="H246" s="38"/>
      <c r="I246" s="38"/>
      <c r="J246" s="38"/>
      <c r="K246" s="38"/>
      <c r="L246" s="38"/>
      <c r="M246" s="38"/>
      <c r="N246" s="38"/>
      <c r="O246" s="38"/>
      <c r="P246" s="38"/>
      <c r="Q246" s="38"/>
      <c r="R246" s="38"/>
      <c r="S246" s="38"/>
      <c r="T246" s="38"/>
      <c r="U246" s="38"/>
      <c r="V246" s="38"/>
      <c r="W246" s="38"/>
      <c r="X246" s="38"/>
      <c r="Y246" s="38"/>
      <c r="Z246" s="38"/>
      <c r="AA246" s="38"/>
      <c r="AB246" s="38"/>
    </row>
    <row customHeight="1" ht="15.75" r="247">
      <c r="A247" s="38"/>
      <c r="B247" s="38"/>
      <c r="C247" s="38"/>
      <c r="D247" s="38"/>
      <c r="E247" s="38"/>
      <c r="F247" s="38"/>
      <c r="G247" s="38"/>
      <c r="H247" s="38"/>
      <c r="I247" s="38"/>
      <c r="J247" s="38"/>
      <c r="K247" s="38"/>
      <c r="L247" s="38"/>
      <c r="M247" s="38"/>
      <c r="N247" s="38"/>
      <c r="O247" s="38"/>
      <c r="P247" s="38"/>
      <c r="Q247" s="38"/>
      <c r="R247" s="38"/>
      <c r="S247" s="38"/>
      <c r="T247" s="38"/>
      <c r="U247" s="38"/>
      <c r="V247" s="38"/>
      <c r="W247" s="38"/>
      <c r="X247" s="38"/>
      <c r="Y247" s="38"/>
      <c r="Z247" s="38"/>
      <c r="AA247" s="38"/>
      <c r="AB247" s="38"/>
    </row>
    <row customHeight="1" ht="15.75" r="248">
      <c r="A248" s="38"/>
      <c r="B248" s="38"/>
      <c r="C248" s="38"/>
      <c r="D248" s="38"/>
      <c r="E248" s="38"/>
      <c r="F248" s="38"/>
      <c r="G248" s="38"/>
      <c r="H248" s="38"/>
      <c r="I248" s="38"/>
      <c r="J248" s="38"/>
      <c r="K248" s="38"/>
      <c r="L248" s="38"/>
      <c r="M248" s="38"/>
      <c r="N248" s="38"/>
      <c r="O248" s="38"/>
      <c r="P248" s="38"/>
      <c r="Q248" s="38"/>
      <c r="R248" s="38"/>
      <c r="S248" s="38"/>
      <c r="T248" s="38"/>
      <c r="U248" s="38"/>
      <c r="V248" s="38"/>
      <c r="W248" s="38"/>
      <c r="X248" s="38"/>
      <c r="Y248" s="38"/>
      <c r="Z248" s="38"/>
      <c r="AA248" s="38"/>
      <c r="AB248" s="38"/>
    </row>
    <row customHeight="1" ht="15.75" r="249">
      <c r="A249" s="38"/>
      <c r="B249" s="38"/>
      <c r="C249" s="38"/>
      <c r="D249" s="38"/>
      <c r="E249" s="38"/>
      <c r="F249" s="38"/>
      <c r="G249" s="38"/>
      <c r="H249" s="38"/>
      <c r="I249" s="38"/>
      <c r="J249" s="38"/>
      <c r="K249" s="38"/>
      <c r="L249" s="38"/>
      <c r="M249" s="38"/>
      <c r="N249" s="38"/>
      <c r="O249" s="38"/>
      <c r="P249" s="38"/>
      <c r="Q249" s="38"/>
      <c r="R249" s="38"/>
      <c r="S249" s="38"/>
      <c r="T249" s="38"/>
      <c r="U249" s="38"/>
      <c r="V249" s="38"/>
      <c r="W249" s="38"/>
      <c r="X249" s="38"/>
      <c r="Y249" s="38"/>
      <c r="Z249" s="38"/>
      <c r="AA249" s="38"/>
      <c r="AB249" s="38"/>
    </row>
  </sheetData>
  <mergeCells count="48">
    <mergeCell ref="L44:T46"/>
    <mergeCell ref="A49:B49"/>
    <mergeCell ref="B45:H46"/>
    <mergeCell ref="K47:L47"/>
    <mergeCell ref="C1:I3"/>
    <mergeCell ref="M1:S3"/>
    <mergeCell ref="I6:J11"/>
    <mergeCell ref="N6:O7"/>
    <mergeCell ref="P9:T14"/>
    <mergeCell ref="N10:O10"/>
    <mergeCell ref="N11:O14"/>
    <mergeCell ref="M6:M7"/>
    <mergeCell ref="L11:L14"/>
    <mergeCell ref="M11:M14"/>
    <mergeCell ref="I13:J29"/>
    <mergeCell ref="L16:O27"/>
    <mergeCell ref="M29:O42"/>
    <mergeCell ref="I31:J46"/>
    <mergeCell ref="B23:E35"/>
    <mergeCell ref="B36:E36"/>
    <mergeCell ref="P16:T27"/>
    <mergeCell ref="C8:H11"/>
    <mergeCell ref="C12:H15"/>
    <mergeCell ref="C16:H20"/>
    <mergeCell ref="B21:F21"/>
    <mergeCell ref="C22:H22"/>
    <mergeCell ref="F23:H23"/>
    <mergeCell ref="F24:H35"/>
    <mergeCell ref="C47:J47"/>
    <mergeCell ref="C48:J48"/>
    <mergeCell ref="C49:J49"/>
    <mergeCell ref="M47:T47"/>
    <mergeCell ref="M48:T48"/>
    <mergeCell ref="M49:T49"/>
    <mergeCell ref="P29:T29"/>
    <mergeCell ref="P30:T30"/>
    <mergeCell ref="P31:T31"/>
    <mergeCell ref="P32:T32"/>
    <mergeCell ref="P33:T33"/>
    <mergeCell ref="P34:T34"/>
    <mergeCell ref="P35:T35"/>
    <mergeCell ref="P36:T36"/>
    <mergeCell ref="P37:T37"/>
    <mergeCell ref="P38:T38"/>
    <mergeCell ref="P39:T39"/>
    <mergeCell ref="P40:T40"/>
    <mergeCell ref="P41:T41"/>
    <mergeCell ref="P42:T42"/>
  </mergeCells>
  <conditionalFormatting sqref="Q6">
    <cfRule type="containsBlanks" dxfId="4" priority="1">
      <formula>LEN(TRIM(Q6))=0</formula>
    </cfRule>
  </conditionalFormatting>
  <conditionalFormatting sqref="R6">
    <cfRule type="containsBlanks" dxfId="5" priority="2">
      <formula>LEN(TRIM(R6))=0</formula>
    </cfRule>
  </conditionalFormatting>
  <conditionalFormatting sqref="S6">
    <cfRule type="containsBlanks" dxfId="6" priority="3">
      <formula>LEN(TRIM(S6))=0</formula>
    </cfRule>
  </conditionalFormatting>
  <conditionalFormatting sqref="T6">
    <cfRule type="containsBlanks" dxfId="7" priority="4">
      <formula>LEN(TRIM(T6))=0</formula>
    </cfRule>
  </conditionalFormatting>
  <conditionalFormatting sqref="P6">
    <cfRule type="containsBlanks" dxfId="8" priority="5">
      <formula>LEN(TRIM(P6))=0</formula>
    </cfRule>
  </conditionalFormatting>
  <conditionalFormatting sqref="C38:H40 C42:H44">
    <cfRule type="notContainsBlanks" dxfId="9" priority="6">
      <formula>LEN(TRIM(C38))&gt;0</formula>
    </cfRule>
  </conditionalFormatting>
  <conditionalFormatting sqref="P7">
    <cfRule type="expression" dxfId="10" priority="7">
      <formula>ISBLANK(P6)</formula>
    </cfRule>
  </conditionalFormatting>
  <conditionalFormatting sqref="Q7">
    <cfRule type="expression" dxfId="11" priority="8">
      <formula>ISBLANK(Q6)</formula>
    </cfRule>
  </conditionalFormatting>
  <conditionalFormatting sqref="R7">
    <cfRule type="expression" dxfId="11" priority="9">
      <formula>ISBLANK(R6)</formula>
    </cfRule>
  </conditionalFormatting>
  <conditionalFormatting sqref="S7">
    <cfRule type="expression" dxfId="11" priority="10">
      <formula>ISBLANK(S6)</formula>
    </cfRule>
  </conditionalFormatting>
  <conditionalFormatting sqref="T7">
    <cfRule type="expression" dxfId="11" priority="11">
      <formula>ISBLANK(T6)</formula>
    </cfRule>
  </conditionalFormatting>
  <hyperlinks>
    <hyperlink ref="S29" r:id="rId1h"/>
    <hyperlink ref="G47" r:id="rId2h"/>
    <hyperlink ref="P47" r:id="rId3h"/>
    <hyperlink ref="G48" r:id="rId4h"/>
    <hyperlink ref="G49" r:id="rId5h"/>
  </hyperlinks>
  <printOptions/>
  <pageMargins bottom="0.07874015748031496" footer="0.0" header="0.0" left="0.07874015748031496" right="0.07874015748031496" top="0.07874015748031496"/>
  <pageSetup paperSize="9" orientation="portrait"/>
  <drawing r:id="rId6"/>
</worksheet>
</file>

<file path=docProps/app.xml><?xml version="1.0" encoding="utf-8"?>
<Properties xmlns="http://schemas.openxmlformats.org/officeDocument/2006/extended-properties" xmlns:vt="http://schemas.openxmlformats.org/officeDocument/2006/docPropsVTypes">
  <Application>Microsoft Excel</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terms:created xsi:type="dcterms:W3CDTF">2025-04-10T12:24:56Z</dcterms:created>
  <cp:lastModifiedBy/>
</cp:coreProperties>
</file>