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weifeng/GitHub/Tax-Cruncher/docs/WP_example/"/>
    </mc:Choice>
  </mc:AlternateContent>
  <xr:revisionPtr revIDLastSave="0" documentId="13_ncr:1_{3A6FFA48-AD95-3D4D-9245-30EF0212BEFF}" xr6:coauthVersionLast="47" xr6:coauthVersionMax="47" xr10:uidLastSave="{00000000-0000-0000-0000-000000000000}"/>
  <bookViews>
    <workbookView xWindow="0" yWindow="760" windowWidth="30240" windowHeight="17100" activeTab="5" xr2:uid="{195A9C26-D44A-CF44-8A65-B32D9B677302}"/>
  </bookViews>
  <sheets>
    <sheet name="case1" sheetId="1" r:id="rId1"/>
    <sheet name="case2" sheetId="3" r:id="rId2"/>
    <sheet name="case3" sheetId="7" r:id="rId3"/>
    <sheet name="case4" sheetId="4" r:id="rId4"/>
    <sheet name="case5" sheetId="5" r:id="rId5"/>
    <sheet name="Sheet2" sheetId="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7" l="1"/>
  <c r="B4" i="7"/>
  <c r="C11" i="2"/>
  <c r="C10" i="2"/>
  <c r="H9" i="2"/>
  <c r="C9" i="2"/>
  <c r="D4" i="5"/>
  <c r="C4" i="5"/>
  <c r="B4" i="5"/>
  <c r="D4" i="4"/>
  <c r="C4" i="4"/>
  <c r="B4" i="4"/>
  <c r="D4" i="3"/>
  <c r="C4" i="3"/>
  <c r="B4" i="3"/>
  <c r="C17" i="2"/>
  <c r="C18" i="2"/>
  <c r="C19" i="2"/>
  <c r="H17" i="2"/>
  <c r="C15" i="2"/>
  <c r="C14" i="2"/>
  <c r="H13" i="2"/>
  <c r="C13" i="2"/>
  <c r="H5" i="2"/>
  <c r="H1" i="2"/>
  <c r="C7" i="2"/>
  <c r="C6" i="2"/>
  <c r="C5" i="2"/>
  <c r="C3" i="2"/>
  <c r="C2" i="2"/>
  <c r="C1" i="2"/>
  <c r="C4" i="1"/>
  <c r="D4" i="1"/>
  <c r="B4" i="1"/>
</calcChain>
</file>

<file path=xl/sharedStrings.xml><?xml version="1.0" encoding="utf-8"?>
<sst xmlns="http://schemas.openxmlformats.org/spreadsheetml/2006/main" count="40" uniqueCount="8">
  <si>
    <t>TCJA Expiration</t>
  </si>
  <si>
    <t>TCJA Extension</t>
  </si>
  <si>
    <t>Income Tax</t>
  </si>
  <si>
    <t>Marginal Tax Rate</t>
  </si>
  <si>
    <t>Income Needed to Sustain TCJA Pay</t>
  </si>
  <si>
    <t>income</t>
  </si>
  <si>
    <t>property t</t>
  </si>
  <si>
    <t>interest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</si>
</sst>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3">
    <font>
      <sz val="12"/>
      <color theme="1"/>
      <name val="Aptos Narrow"/>
      <family val="2"/>
      <scheme val="minor"/>
    </font>
    <font>
      <sz val="13"/>
      <color theme="1"/>
      <name val="Var(--jp-code-font-family)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1" fillId="0" borderId="0" xfId="0" applyFont="1"/>
    <xf numFmtId="0" fontId="2" fillId="0" borderId="0" xfId="0" applyFon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31942"/>
      <color rgb="FF0A316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800" b="1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Individual Income</a:t>
            </a:r>
            <a:r>
              <a:rPr lang="en-US" sz="1800" b="1" baseline="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Tax</a:t>
            </a:r>
            <a:endParaRPr lang="en-US" sz="1800" b="1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1.4970667128147442E-2"/>
          <c:y val="7.52000000000000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case1!$A$3</c:f>
              <c:strCache>
                <c:ptCount val="1"/>
                <c:pt idx="0">
                  <c:v>TCJA Expiration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A316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3963-D642-94DA-F48DCE1049C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bg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case1!$B$1</c:f>
              <c:strCache>
                <c:ptCount val="1"/>
                <c:pt idx="0">
                  <c:v>Income Tax</c:v>
                </c:pt>
              </c:strCache>
            </c:strRef>
          </c:cat>
          <c:val>
            <c:numRef>
              <c:f>case1!$B$3</c:f>
              <c:numCache>
                <c:formatCode>"$"#,##0</c:formatCode>
                <c:ptCount val="1"/>
                <c:pt idx="0">
                  <c:v>25220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63-D642-94DA-F48DCE1049C2}"/>
            </c:ext>
          </c:extLst>
        </c:ser>
        <c:ser>
          <c:idx val="0"/>
          <c:order val="1"/>
          <c:tx>
            <c:strRef>
              <c:f>case1!$A$2</c:f>
              <c:strCache>
                <c:ptCount val="1"/>
                <c:pt idx="0">
                  <c:v>TCJA Extension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B3194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963-D642-94DA-F48DCE1049C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bg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case1!$B$1</c:f>
              <c:strCache>
                <c:ptCount val="1"/>
                <c:pt idx="0">
                  <c:v>Income Tax</c:v>
                </c:pt>
              </c:strCache>
            </c:strRef>
          </c:cat>
          <c:val>
            <c:numRef>
              <c:f>case1!$B$2</c:f>
              <c:numCache>
                <c:formatCode>"$"#,##0</c:formatCode>
                <c:ptCount val="1"/>
                <c:pt idx="0">
                  <c:v>23420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63-D642-94DA-F48DCE1049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0"/>
        <c:axId val="759408640"/>
        <c:axId val="759410352"/>
      </c:barChart>
      <c:catAx>
        <c:axId val="759408640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59410352"/>
        <c:crosses val="autoZero"/>
        <c:auto val="1"/>
        <c:lblAlgn val="ctr"/>
        <c:lblOffset val="100"/>
        <c:noMultiLvlLbl val="0"/>
      </c:catAx>
      <c:valAx>
        <c:axId val="759410352"/>
        <c:scaling>
          <c:orientation val="minMax"/>
          <c:max val="80000"/>
          <c:min val="0"/>
        </c:scaling>
        <c:delete val="1"/>
        <c:axPos val="b"/>
        <c:numFmt formatCode="&quot;$&quot;#,##0" sourceLinked="1"/>
        <c:majorTickMark val="out"/>
        <c:minorTickMark val="none"/>
        <c:tickLblPos val="nextTo"/>
        <c:crossAx val="759408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800" b="1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Individual Income</a:t>
            </a:r>
            <a:r>
              <a:rPr lang="en-US" sz="1800" b="1" baseline="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Tax</a:t>
            </a:r>
            <a:endParaRPr lang="en-US" sz="1800" b="1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1.4970667128147442E-2"/>
          <c:y val="7.52000000000000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case4!$A$3</c:f>
              <c:strCache>
                <c:ptCount val="1"/>
                <c:pt idx="0">
                  <c:v>TCJA Expiration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A316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078-C34D-9B9D-B1A06B2614C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bg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case4!$B$1</c:f>
              <c:strCache>
                <c:ptCount val="1"/>
                <c:pt idx="0">
                  <c:v>Income Tax</c:v>
                </c:pt>
              </c:strCache>
            </c:strRef>
          </c:cat>
          <c:val>
            <c:numRef>
              <c:f>case4!$B$3</c:f>
              <c:numCache>
                <c:formatCode>"$"#,##0</c:formatCode>
                <c:ptCount val="1"/>
                <c:pt idx="0">
                  <c:v>34394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78-C34D-9B9D-B1A06B2614C7}"/>
            </c:ext>
          </c:extLst>
        </c:ser>
        <c:ser>
          <c:idx val="0"/>
          <c:order val="1"/>
          <c:tx>
            <c:strRef>
              <c:f>case4!$A$2</c:f>
              <c:strCache>
                <c:ptCount val="1"/>
                <c:pt idx="0">
                  <c:v>TCJA Extension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B3194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C078-C34D-9B9D-B1A06B2614C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bg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case4!$B$1</c:f>
              <c:strCache>
                <c:ptCount val="1"/>
                <c:pt idx="0">
                  <c:v>Income Tax</c:v>
                </c:pt>
              </c:strCache>
            </c:strRef>
          </c:cat>
          <c:val>
            <c:numRef>
              <c:f>case4!$B$2</c:f>
              <c:numCache>
                <c:formatCode>"$"#,##0</c:formatCode>
                <c:ptCount val="1"/>
                <c:pt idx="0">
                  <c:v>27154.265800000001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078-C34D-9B9D-B1A06B2614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0"/>
        <c:axId val="759408640"/>
        <c:axId val="759410352"/>
      </c:barChart>
      <c:catAx>
        <c:axId val="759408640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59410352"/>
        <c:crosses val="autoZero"/>
        <c:auto val="1"/>
        <c:lblAlgn val="ctr"/>
        <c:lblOffset val="100"/>
        <c:noMultiLvlLbl val="0"/>
      </c:catAx>
      <c:valAx>
        <c:axId val="759410352"/>
        <c:scaling>
          <c:orientation val="minMax"/>
          <c:max val="80000"/>
          <c:min val="0"/>
        </c:scaling>
        <c:delete val="1"/>
        <c:axPos val="b"/>
        <c:numFmt formatCode="&quot;$&quot;#,##0" sourceLinked="1"/>
        <c:majorTickMark val="out"/>
        <c:minorTickMark val="none"/>
        <c:tickLblPos val="nextTo"/>
        <c:crossAx val="759408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800" b="1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Marginal Income</a:t>
            </a:r>
            <a:r>
              <a:rPr lang="en-US" sz="1800" b="1" baseline="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Tax Rate</a:t>
            </a:r>
            <a:endParaRPr lang="en-US" sz="1800" b="1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1.4970667128147442E-2"/>
          <c:y val="7.52000000000000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case4!$A$3</c:f>
              <c:strCache>
                <c:ptCount val="1"/>
                <c:pt idx="0">
                  <c:v>TCJA Expiration</c:v>
                </c:pt>
              </c:strCache>
            </c:strRef>
          </c:tx>
          <c:spPr>
            <a:solidFill>
              <a:srgbClr val="0A316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bg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case4!$C$1</c:f>
              <c:strCache>
                <c:ptCount val="1"/>
                <c:pt idx="0">
                  <c:v>Marginal Tax Rate</c:v>
                </c:pt>
              </c:strCache>
            </c:strRef>
          </c:cat>
          <c:val>
            <c:numRef>
              <c:f>case4!$C$3</c:f>
              <c:numCache>
                <c:formatCode>0%</c:formatCode>
                <c:ptCount val="1"/>
                <c:pt idx="0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0C-2348-8F00-AD111D644865}"/>
            </c:ext>
          </c:extLst>
        </c:ser>
        <c:ser>
          <c:idx val="0"/>
          <c:order val="1"/>
          <c:tx>
            <c:strRef>
              <c:f>case4!$A$2</c:f>
              <c:strCache>
                <c:ptCount val="1"/>
                <c:pt idx="0">
                  <c:v>TCJA Extension</c:v>
                </c:pt>
              </c:strCache>
            </c:strRef>
          </c:tx>
          <c:spPr>
            <a:solidFill>
              <a:srgbClr val="B3194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bg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case4!$C$1</c:f>
              <c:strCache>
                <c:ptCount val="1"/>
                <c:pt idx="0">
                  <c:v>Marginal Tax Rate</c:v>
                </c:pt>
              </c:strCache>
            </c:strRef>
          </c:cat>
          <c:val>
            <c:numRef>
              <c:f>case4!$C$2</c:f>
              <c:numCache>
                <c:formatCode>0%</c:formatCode>
                <c:ptCount val="1"/>
                <c:pt idx="0">
                  <c:v>0.22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0C-2348-8F00-AD111D6448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0"/>
        <c:axId val="759408640"/>
        <c:axId val="759410352"/>
      </c:barChart>
      <c:catAx>
        <c:axId val="759408640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59410352"/>
        <c:crosses val="autoZero"/>
        <c:auto val="1"/>
        <c:lblAlgn val="ctr"/>
        <c:lblOffset val="100"/>
        <c:noMultiLvlLbl val="0"/>
      </c:catAx>
      <c:valAx>
        <c:axId val="759410352"/>
        <c:scaling>
          <c:orientation val="minMax"/>
          <c:max val="0.6"/>
          <c:min val="0"/>
        </c:scaling>
        <c:delete val="1"/>
        <c:axPos val="b"/>
        <c:numFmt formatCode="0%" sourceLinked="1"/>
        <c:majorTickMark val="out"/>
        <c:minorTickMark val="none"/>
        <c:tickLblPos val="nextTo"/>
        <c:crossAx val="759408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800" b="1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Income Needed to Sustain TCJA-Era Pay</a:t>
            </a:r>
          </a:p>
        </c:rich>
      </c:tx>
      <c:layout>
        <c:manualLayout>
          <c:xMode val="edge"/>
          <c:yMode val="edge"/>
          <c:x val="1.4970667128147442E-2"/>
          <c:y val="7.52000000000000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case4!$A$3</c:f>
              <c:strCache>
                <c:ptCount val="1"/>
                <c:pt idx="0">
                  <c:v>TCJA Expiration</c:v>
                </c:pt>
              </c:strCache>
            </c:strRef>
          </c:tx>
          <c:spPr>
            <a:solidFill>
              <a:srgbClr val="0A316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bg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case4!$D$1</c:f>
              <c:strCache>
                <c:ptCount val="1"/>
                <c:pt idx="0">
                  <c:v>Income Needed to Sustain TCJA Pay</c:v>
                </c:pt>
              </c:strCache>
            </c:strRef>
          </c:cat>
          <c:val>
            <c:numRef>
              <c:f>case4!$D$3</c:f>
              <c:numCache>
                <c:formatCode>"$"#,##0</c:formatCode>
                <c:ptCount val="1"/>
                <c:pt idx="0">
                  <c:v>229650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D5-A148-9B93-E80A35882753}"/>
            </c:ext>
          </c:extLst>
        </c:ser>
        <c:ser>
          <c:idx val="0"/>
          <c:order val="1"/>
          <c:tx>
            <c:strRef>
              <c:f>case4!$A$2</c:f>
              <c:strCache>
                <c:ptCount val="1"/>
                <c:pt idx="0">
                  <c:v>TCJA Extension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B3194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5ED5-A148-9B93-E80A3588275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bg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case4!$D$1</c:f>
              <c:strCache>
                <c:ptCount val="1"/>
                <c:pt idx="0">
                  <c:v>Income Needed to Sustain TCJA Pay</c:v>
                </c:pt>
              </c:strCache>
            </c:strRef>
          </c:cat>
          <c:val>
            <c:numRef>
              <c:f>case4!$D$2</c:f>
              <c:numCache>
                <c:formatCode>"$"#,##0</c:formatCode>
                <c:ptCount val="1"/>
                <c:pt idx="0">
                  <c:v>220000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ED5-A148-9B93-E80A358827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0"/>
        <c:axId val="759408640"/>
        <c:axId val="759410352"/>
      </c:barChart>
      <c:catAx>
        <c:axId val="759408640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59410352"/>
        <c:crosses val="autoZero"/>
        <c:auto val="1"/>
        <c:lblAlgn val="ctr"/>
        <c:lblOffset val="100"/>
        <c:noMultiLvlLbl val="0"/>
      </c:catAx>
      <c:valAx>
        <c:axId val="759410352"/>
        <c:scaling>
          <c:orientation val="minMax"/>
          <c:max val="280000"/>
          <c:min val="0"/>
        </c:scaling>
        <c:delete val="1"/>
        <c:axPos val="b"/>
        <c:numFmt formatCode="&quot;$&quot;#,##0" sourceLinked="1"/>
        <c:majorTickMark val="out"/>
        <c:minorTickMark val="none"/>
        <c:tickLblPos val="nextTo"/>
        <c:crossAx val="759408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800" b="1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Individual Income</a:t>
            </a:r>
            <a:r>
              <a:rPr lang="en-US" sz="1800" b="1" baseline="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Tax</a:t>
            </a:r>
            <a:endParaRPr lang="en-US" sz="1800" b="1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1.4970667128147442E-2"/>
          <c:y val="7.52000000000000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case5!$A$3</c:f>
              <c:strCache>
                <c:ptCount val="1"/>
                <c:pt idx="0">
                  <c:v>TCJA Expiration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A316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183-0B40-AFA5-3BC5CC1D7B9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bg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case5!$B$1</c:f>
              <c:strCache>
                <c:ptCount val="1"/>
                <c:pt idx="0">
                  <c:v>Income Tax</c:v>
                </c:pt>
              </c:strCache>
            </c:strRef>
          </c:cat>
          <c:val>
            <c:numRef>
              <c:f>case5!$B$3</c:f>
              <c:numCache>
                <c:formatCode>"$"#,##0</c:formatCode>
                <c:ptCount val="1"/>
                <c:pt idx="0">
                  <c:v>38150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183-0B40-AFA5-3BC5CC1D7B90}"/>
            </c:ext>
          </c:extLst>
        </c:ser>
        <c:ser>
          <c:idx val="0"/>
          <c:order val="1"/>
          <c:tx>
            <c:strRef>
              <c:f>case5!$A$2</c:f>
              <c:strCache>
                <c:ptCount val="1"/>
                <c:pt idx="0">
                  <c:v>TCJA Extension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B3194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E183-0B40-AFA5-3BC5CC1D7B9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bg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case5!$B$1</c:f>
              <c:strCache>
                <c:ptCount val="1"/>
                <c:pt idx="0">
                  <c:v>Income Tax</c:v>
                </c:pt>
              </c:strCache>
            </c:strRef>
          </c:cat>
          <c:val>
            <c:numRef>
              <c:f>case5!$B$2</c:f>
              <c:numCache>
                <c:formatCode>"$"#,##0</c:formatCode>
                <c:ptCount val="1"/>
                <c:pt idx="0">
                  <c:v>33889.787799999998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183-0B40-AFA5-3BC5CC1D7B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0"/>
        <c:axId val="759408640"/>
        <c:axId val="759410352"/>
      </c:barChart>
      <c:catAx>
        <c:axId val="759408640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59410352"/>
        <c:crosses val="autoZero"/>
        <c:auto val="1"/>
        <c:lblAlgn val="ctr"/>
        <c:lblOffset val="100"/>
        <c:noMultiLvlLbl val="0"/>
      </c:catAx>
      <c:valAx>
        <c:axId val="759410352"/>
        <c:scaling>
          <c:orientation val="minMax"/>
          <c:max val="80000"/>
          <c:min val="0"/>
        </c:scaling>
        <c:delete val="1"/>
        <c:axPos val="b"/>
        <c:numFmt formatCode="&quot;$&quot;#,##0" sourceLinked="1"/>
        <c:majorTickMark val="out"/>
        <c:minorTickMark val="none"/>
        <c:tickLblPos val="nextTo"/>
        <c:crossAx val="759408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800" b="1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Marginal Income</a:t>
            </a:r>
            <a:r>
              <a:rPr lang="en-US" sz="1800" b="1" baseline="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Tax Rate</a:t>
            </a:r>
            <a:endParaRPr lang="en-US" sz="1800" b="1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1.4970667128147442E-2"/>
          <c:y val="7.52000000000000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case5!$A$3</c:f>
              <c:strCache>
                <c:ptCount val="1"/>
                <c:pt idx="0">
                  <c:v>TCJA Expiration</c:v>
                </c:pt>
              </c:strCache>
            </c:strRef>
          </c:tx>
          <c:spPr>
            <a:solidFill>
              <a:srgbClr val="0A316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bg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case5!$C$1</c:f>
              <c:strCache>
                <c:ptCount val="1"/>
                <c:pt idx="0">
                  <c:v>Marginal Tax Rate</c:v>
                </c:pt>
              </c:strCache>
            </c:strRef>
          </c:cat>
          <c:val>
            <c:numRef>
              <c:f>case5!$C$3</c:f>
              <c:numCache>
                <c:formatCode>0%</c:formatCode>
                <c:ptCount val="1"/>
                <c:pt idx="0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73-3448-A076-94226697CE56}"/>
            </c:ext>
          </c:extLst>
        </c:ser>
        <c:ser>
          <c:idx val="0"/>
          <c:order val="1"/>
          <c:tx>
            <c:strRef>
              <c:f>case5!$A$2</c:f>
              <c:strCache>
                <c:ptCount val="1"/>
                <c:pt idx="0">
                  <c:v>TCJA Extension</c:v>
                </c:pt>
              </c:strCache>
            </c:strRef>
          </c:tx>
          <c:spPr>
            <a:solidFill>
              <a:srgbClr val="B3194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bg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case5!$C$1</c:f>
              <c:strCache>
                <c:ptCount val="1"/>
                <c:pt idx="0">
                  <c:v>Marginal Tax Rate</c:v>
                </c:pt>
              </c:strCache>
            </c:strRef>
          </c:cat>
          <c:val>
            <c:numRef>
              <c:f>case5!$C$2</c:f>
              <c:numCache>
                <c:formatCode>0%</c:formatCode>
                <c:ptCount val="1"/>
                <c:pt idx="0">
                  <c:v>0.24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73-3448-A076-94226697CE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0"/>
        <c:axId val="759408640"/>
        <c:axId val="759410352"/>
      </c:barChart>
      <c:catAx>
        <c:axId val="759408640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59410352"/>
        <c:crosses val="autoZero"/>
        <c:auto val="1"/>
        <c:lblAlgn val="ctr"/>
        <c:lblOffset val="100"/>
        <c:noMultiLvlLbl val="0"/>
      </c:catAx>
      <c:valAx>
        <c:axId val="759410352"/>
        <c:scaling>
          <c:orientation val="minMax"/>
          <c:max val="0.6"/>
          <c:min val="0"/>
        </c:scaling>
        <c:delete val="1"/>
        <c:axPos val="b"/>
        <c:numFmt formatCode="0%" sourceLinked="1"/>
        <c:majorTickMark val="out"/>
        <c:minorTickMark val="none"/>
        <c:tickLblPos val="nextTo"/>
        <c:crossAx val="759408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800" b="1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Income Needed to Sustain TCJA-Era Pay</a:t>
            </a:r>
          </a:p>
        </c:rich>
      </c:tx>
      <c:layout>
        <c:manualLayout>
          <c:xMode val="edge"/>
          <c:yMode val="edge"/>
          <c:x val="1.4970667128147442E-2"/>
          <c:y val="7.52000000000000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case5!$A$3</c:f>
              <c:strCache>
                <c:ptCount val="1"/>
                <c:pt idx="0">
                  <c:v>TCJA Expiration</c:v>
                </c:pt>
              </c:strCache>
            </c:strRef>
          </c:tx>
          <c:spPr>
            <a:solidFill>
              <a:srgbClr val="0A316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bg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case5!$D$1</c:f>
              <c:strCache>
                <c:ptCount val="1"/>
                <c:pt idx="0">
                  <c:v>Income Needed to Sustain TCJA Pay</c:v>
                </c:pt>
              </c:strCache>
            </c:strRef>
          </c:cat>
          <c:val>
            <c:numRef>
              <c:f>case5!$D$3</c:f>
              <c:numCache>
                <c:formatCode>"$"#,##0</c:formatCode>
                <c:ptCount val="1"/>
                <c:pt idx="0">
                  <c:v>255780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4B-6B48-8340-3962C158736A}"/>
            </c:ext>
          </c:extLst>
        </c:ser>
        <c:ser>
          <c:idx val="0"/>
          <c:order val="1"/>
          <c:tx>
            <c:strRef>
              <c:f>case5!$A$2</c:f>
              <c:strCache>
                <c:ptCount val="1"/>
                <c:pt idx="0">
                  <c:v>TCJA Extension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B3194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354B-6B48-8340-3962C158736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bg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case5!$D$1</c:f>
              <c:strCache>
                <c:ptCount val="1"/>
                <c:pt idx="0">
                  <c:v>Income Needed to Sustain TCJA Pay</c:v>
                </c:pt>
              </c:strCache>
            </c:strRef>
          </c:cat>
          <c:val>
            <c:numRef>
              <c:f>case5!$D$2</c:f>
              <c:numCache>
                <c:formatCode>"$"#,##0</c:formatCode>
                <c:ptCount val="1"/>
                <c:pt idx="0">
                  <c:v>250000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54B-6B48-8340-3962C15873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0"/>
        <c:axId val="759408640"/>
        <c:axId val="759410352"/>
      </c:barChart>
      <c:catAx>
        <c:axId val="759408640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59410352"/>
        <c:crosses val="autoZero"/>
        <c:auto val="1"/>
        <c:lblAlgn val="ctr"/>
        <c:lblOffset val="100"/>
        <c:noMultiLvlLbl val="0"/>
      </c:catAx>
      <c:valAx>
        <c:axId val="759410352"/>
        <c:scaling>
          <c:orientation val="minMax"/>
          <c:max val="280000"/>
          <c:min val="0"/>
        </c:scaling>
        <c:delete val="1"/>
        <c:axPos val="b"/>
        <c:numFmt formatCode="&quot;$&quot;#,##0" sourceLinked="1"/>
        <c:majorTickMark val="out"/>
        <c:minorTickMark val="none"/>
        <c:tickLblPos val="nextTo"/>
        <c:crossAx val="759408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800" b="1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Marginal Income</a:t>
            </a:r>
            <a:r>
              <a:rPr lang="en-US" sz="1800" b="1" baseline="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Tax Rate</a:t>
            </a:r>
            <a:endParaRPr lang="en-US" sz="1800" b="1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1.4970667128147442E-2"/>
          <c:y val="7.52000000000000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case1!$A$3</c:f>
              <c:strCache>
                <c:ptCount val="1"/>
                <c:pt idx="0">
                  <c:v>TCJA Expiration</c:v>
                </c:pt>
              </c:strCache>
            </c:strRef>
          </c:tx>
          <c:spPr>
            <a:solidFill>
              <a:srgbClr val="0A316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bg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case1!$C$1</c:f>
              <c:strCache>
                <c:ptCount val="1"/>
                <c:pt idx="0">
                  <c:v>Marginal Tax Rate</c:v>
                </c:pt>
              </c:strCache>
            </c:strRef>
          </c:cat>
          <c:val>
            <c:numRef>
              <c:f>case1!$C$3</c:f>
              <c:numCache>
                <c:formatCode>0%</c:formatCode>
                <c:ptCount val="1"/>
                <c:pt idx="0">
                  <c:v>0.28000000000000003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7EF5-3B46-9ADE-4818781AB648}"/>
            </c:ext>
          </c:extLst>
        </c:ser>
        <c:ser>
          <c:idx val="0"/>
          <c:order val="1"/>
          <c:tx>
            <c:strRef>
              <c:f>case1!$A$2</c:f>
              <c:strCache>
                <c:ptCount val="1"/>
                <c:pt idx="0">
                  <c:v>TCJA Extension</c:v>
                </c:pt>
              </c:strCache>
            </c:strRef>
          </c:tx>
          <c:spPr>
            <a:solidFill>
              <a:srgbClr val="B3194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bg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case1!$C$1</c:f>
              <c:strCache>
                <c:ptCount val="1"/>
                <c:pt idx="0">
                  <c:v>Marginal Tax Rate</c:v>
                </c:pt>
              </c:strCache>
            </c:strRef>
          </c:cat>
          <c:val>
            <c:numRef>
              <c:f>case1!$C$2</c:f>
              <c:numCache>
                <c:formatCode>0%</c:formatCode>
                <c:ptCount val="1"/>
                <c:pt idx="0">
                  <c:v>0.24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63-D642-94DA-F48DCE1049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0"/>
        <c:axId val="759408640"/>
        <c:axId val="759410352"/>
      </c:barChart>
      <c:catAx>
        <c:axId val="759408640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59410352"/>
        <c:crosses val="autoZero"/>
        <c:auto val="1"/>
        <c:lblAlgn val="ctr"/>
        <c:lblOffset val="100"/>
        <c:noMultiLvlLbl val="0"/>
      </c:catAx>
      <c:valAx>
        <c:axId val="759410352"/>
        <c:scaling>
          <c:orientation val="minMax"/>
          <c:max val="0.6"/>
          <c:min val="0"/>
        </c:scaling>
        <c:delete val="1"/>
        <c:axPos val="b"/>
        <c:numFmt formatCode="0%" sourceLinked="1"/>
        <c:majorTickMark val="out"/>
        <c:minorTickMark val="none"/>
        <c:tickLblPos val="nextTo"/>
        <c:crossAx val="759408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800" b="1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Income Needed to Sustain TCJA-Era Pay</a:t>
            </a:r>
          </a:p>
        </c:rich>
      </c:tx>
      <c:layout>
        <c:manualLayout>
          <c:xMode val="edge"/>
          <c:yMode val="edge"/>
          <c:x val="1.4970667128147442E-2"/>
          <c:y val="7.52000000000000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case1!$A$3</c:f>
              <c:strCache>
                <c:ptCount val="1"/>
                <c:pt idx="0">
                  <c:v>TCJA Expiration</c:v>
                </c:pt>
              </c:strCache>
            </c:strRef>
          </c:tx>
          <c:spPr>
            <a:solidFill>
              <a:srgbClr val="0A316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bg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case1!$D$1</c:f>
              <c:strCache>
                <c:ptCount val="1"/>
                <c:pt idx="0">
                  <c:v>Income Needed to Sustain TCJA Pay</c:v>
                </c:pt>
              </c:strCache>
            </c:strRef>
          </c:cat>
          <c:val>
            <c:numRef>
              <c:f>case1!$D$3</c:f>
              <c:numCache>
                <c:formatCode>"$"#,##0</c:formatCode>
                <c:ptCount val="1"/>
                <c:pt idx="0">
                  <c:v>162510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63-D642-94DA-F48DCE1049C2}"/>
            </c:ext>
          </c:extLst>
        </c:ser>
        <c:ser>
          <c:idx val="0"/>
          <c:order val="1"/>
          <c:tx>
            <c:strRef>
              <c:f>case1!$A$2</c:f>
              <c:strCache>
                <c:ptCount val="1"/>
                <c:pt idx="0">
                  <c:v>TCJA Extension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B3194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963-D642-94DA-F48DCE1049C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bg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case1!$D$1</c:f>
              <c:strCache>
                <c:ptCount val="1"/>
                <c:pt idx="0">
                  <c:v>Income Needed to Sustain TCJA Pay</c:v>
                </c:pt>
              </c:strCache>
            </c:strRef>
          </c:cat>
          <c:val>
            <c:numRef>
              <c:f>case1!$D$2</c:f>
              <c:numCache>
                <c:formatCode>"$"#,##0</c:formatCode>
                <c:ptCount val="1"/>
                <c:pt idx="0">
                  <c:v>160000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63-D642-94DA-F48DCE1049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0"/>
        <c:axId val="759408640"/>
        <c:axId val="759410352"/>
      </c:barChart>
      <c:catAx>
        <c:axId val="759408640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59410352"/>
        <c:crosses val="autoZero"/>
        <c:auto val="1"/>
        <c:lblAlgn val="ctr"/>
        <c:lblOffset val="100"/>
        <c:noMultiLvlLbl val="0"/>
      </c:catAx>
      <c:valAx>
        <c:axId val="759410352"/>
        <c:scaling>
          <c:orientation val="minMax"/>
          <c:max val="280000"/>
          <c:min val="0"/>
        </c:scaling>
        <c:delete val="1"/>
        <c:axPos val="b"/>
        <c:numFmt formatCode="&quot;$&quot;#,##0" sourceLinked="1"/>
        <c:majorTickMark val="out"/>
        <c:minorTickMark val="none"/>
        <c:tickLblPos val="nextTo"/>
        <c:crossAx val="759408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800" b="1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Individual Income</a:t>
            </a:r>
            <a:r>
              <a:rPr lang="en-US" sz="1800" b="1" baseline="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Tax</a:t>
            </a:r>
            <a:endParaRPr lang="en-US" sz="1800" b="1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1.4970667128147442E-2"/>
          <c:y val="7.52000000000000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case2!$A$3</c:f>
              <c:strCache>
                <c:ptCount val="1"/>
                <c:pt idx="0">
                  <c:v>TCJA Expiration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A316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DB7-5B4A-AC04-B6AA3D6824E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bg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case2!$B$1</c:f>
              <c:strCache>
                <c:ptCount val="1"/>
                <c:pt idx="0">
                  <c:v>Income Tax</c:v>
                </c:pt>
              </c:strCache>
            </c:strRef>
          </c:cat>
          <c:val>
            <c:numRef>
              <c:f>case2!$B$3</c:f>
              <c:numCache>
                <c:formatCode>"$"#,##0</c:formatCode>
                <c:ptCount val="1"/>
                <c:pt idx="0">
                  <c:v>18525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B7-5B4A-AC04-B6AA3D6824E6}"/>
            </c:ext>
          </c:extLst>
        </c:ser>
        <c:ser>
          <c:idx val="0"/>
          <c:order val="1"/>
          <c:tx>
            <c:strRef>
              <c:f>case2!$A$2</c:f>
              <c:strCache>
                <c:ptCount val="1"/>
                <c:pt idx="0">
                  <c:v>TCJA Extension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B3194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1DB7-5B4A-AC04-B6AA3D6824E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bg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case2!$B$1</c:f>
              <c:strCache>
                <c:ptCount val="1"/>
                <c:pt idx="0">
                  <c:v>Income Tax</c:v>
                </c:pt>
              </c:strCache>
            </c:strRef>
          </c:cat>
          <c:val>
            <c:numRef>
              <c:f>case2!$B$2</c:f>
              <c:numCache>
                <c:formatCode>"$"#,##0</c:formatCode>
                <c:ptCount val="1"/>
                <c:pt idx="0">
                  <c:v>15575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DB7-5B4A-AC04-B6AA3D6824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0"/>
        <c:axId val="759408640"/>
        <c:axId val="759410352"/>
      </c:barChart>
      <c:catAx>
        <c:axId val="759408640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59410352"/>
        <c:crosses val="autoZero"/>
        <c:auto val="1"/>
        <c:lblAlgn val="ctr"/>
        <c:lblOffset val="100"/>
        <c:noMultiLvlLbl val="0"/>
      </c:catAx>
      <c:valAx>
        <c:axId val="759410352"/>
        <c:scaling>
          <c:orientation val="minMax"/>
          <c:max val="80000"/>
          <c:min val="0"/>
        </c:scaling>
        <c:delete val="1"/>
        <c:axPos val="b"/>
        <c:numFmt formatCode="&quot;$&quot;#,##0" sourceLinked="1"/>
        <c:majorTickMark val="out"/>
        <c:minorTickMark val="none"/>
        <c:tickLblPos val="nextTo"/>
        <c:crossAx val="759408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800" b="1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Marginal Income</a:t>
            </a:r>
            <a:r>
              <a:rPr lang="en-US" sz="1800" b="1" baseline="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Tax Rate</a:t>
            </a:r>
            <a:endParaRPr lang="en-US" sz="1800" b="1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1.4970667128147442E-2"/>
          <c:y val="7.52000000000000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case2!$A$3</c:f>
              <c:strCache>
                <c:ptCount val="1"/>
                <c:pt idx="0">
                  <c:v>TCJA Expiration</c:v>
                </c:pt>
              </c:strCache>
            </c:strRef>
          </c:tx>
          <c:spPr>
            <a:solidFill>
              <a:srgbClr val="0A316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bg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case2!$C$1</c:f>
              <c:strCache>
                <c:ptCount val="1"/>
                <c:pt idx="0">
                  <c:v>Marginal Tax Rate</c:v>
                </c:pt>
              </c:strCache>
            </c:strRef>
          </c:cat>
          <c:val>
            <c:numRef>
              <c:f>case2!$C$3</c:f>
              <c:numCache>
                <c:formatCode>0%</c:formatCode>
                <c:ptCount val="1"/>
                <c:pt idx="0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98-0745-87E2-17775DE71BB5}"/>
            </c:ext>
          </c:extLst>
        </c:ser>
        <c:ser>
          <c:idx val="0"/>
          <c:order val="1"/>
          <c:tx>
            <c:strRef>
              <c:f>case2!$A$2</c:f>
              <c:strCache>
                <c:ptCount val="1"/>
                <c:pt idx="0">
                  <c:v>TCJA Extension</c:v>
                </c:pt>
              </c:strCache>
            </c:strRef>
          </c:tx>
          <c:spPr>
            <a:solidFill>
              <a:srgbClr val="B3194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bg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case2!$C$1</c:f>
              <c:strCache>
                <c:ptCount val="1"/>
                <c:pt idx="0">
                  <c:v>Marginal Tax Rate</c:v>
                </c:pt>
              </c:strCache>
            </c:strRef>
          </c:cat>
          <c:val>
            <c:numRef>
              <c:f>case2!$C$2</c:f>
              <c:numCache>
                <c:formatCode>0%</c:formatCode>
                <c:ptCount val="1"/>
                <c:pt idx="0">
                  <c:v>0.22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98-0745-87E2-17775DE71B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0"/>
        <c:axId val="759408640"/>
        <c:axId val="759410352"/>
      </c:barChart>
      <c:catAx>
        <c:axId val="759408640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59410352"/>
        <c:crosses val="autoZero"/>
        <c:auto val="1"/>
        <c:lblAlgn val="ctr"/>
        <c:lblOffset val="100"/>
        <c:noMultiLvlLbl val="0"/>
      </c:catAx>
      <c:valAx>
        <c:axId val="759410352"/>
        <c:scaling>
          <c:orientation val="minMax"/>
          <c:max val="0.6"/>
          <c:min val="0"/>
        </c:scaling>
        <c:delete val="1"/>
        <c:axPos val="b"/>
        <c:numFmt formatCode="0%" sourceLinked="1"/>
        <c:majorTickMark val="out"/>
        <c:minorTickMark val="none"/>
        <c:tickLblPos val="nextTo"/>
        <c:crossAx val="759408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800" b="1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Income Needed to Sustain TCJA-Era Pay</a:t>
            </a:r>
          </a:p>
        </c:rich>
      </c:tx>
      <c:layout>
        <c:manualLayout>
          <c:xMode val="edge"/>
          <c:yMode val="edge"/>
          <c:x val="1.4970667128147442E-2"/>
          <c:y val="7.52000000000000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case2!$A$3</c:f>
              <c:strCache>
                <c:ptCount val="1"/>
                <c:pt idx="0">
                  <c:v>TCJA Expiration</c:v>
                </c:pt>
              </c:strCache>
            </c:strRef>
          </c:tx>
          <c:spPr>
            <a:solidFill>
              <a:srgbClr val="0A316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bg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case2!$D$1</c:f>
              <c:strCache>
                <c:ptCount val="1"/>
                <c:pt idx="0">
                  <c:v>Income Needed to Sustain TCJA Pay</c:v>
                </c:pt>
              </c:strCache>
            </c:strRef>
          </c:cat>
          <c:val>
            <c:numRef>
              <c:f>case2!$D$3</c:f>
              <c:numCache>
                <c:formatCode>"$"#,##0</c:formatCode>
                <c:ptCount val="1"/>
                <c:pt idx="0">
                  <c:v>113925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C1-ED4B-9467-FFE0088FD913}"/>
            </c:ext>
          </c:extLst>
        </c:ser>
        <c:ser>
          <c:idx val="0"/>
          <c:order val="1"/>
          <c:tx>
            <c:strRef>
              <c:f>case2!$A$2</c:f>
              <c:strCache>
                <c:ptCount val="1"/>
                <c:pt idx="0">
                  <c:v>TCJA Extension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B3194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28C1-ED4B-9467-FFE0088FD91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bg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case2!$D$1</c:f>
              <c:strCache>
                <c:ptCount val="1"/>
                <c:pt idx="0">
                  <c:v>Income Needed to Sustain TCJA Pay</c:v>
                </c:pt>
              </c:strCache>
            </c:strRef>
          </c:cat>
          <c:val>
            <c:numRef>
              <c:f>case2!$D$2</c:f>
              <c:numCache>
                <c:formatCode>"$"#,##0</c:formatCode>
                <c:ptCount val="1"/>
                <c:pt idx="0">
                  <c:v>110000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8C1-ED4B-9467-FFE0088FD9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0"/>
        <c:axId val="759408640"/>
        <c:axId val="759410352"/>
      </c:barChart>
      <c:catAx>
        <c:axId val="759408640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59410352"/>
        <c:crosses val="autoZero"/>
        <c:auto val="1"/>
        <c:lblAlgn val="ctr"/>
        <c:lblOffset val="100"/>
        <c:noMultiLvlLbl val="0"/>
      </c:catAx>
      <c:valAx>
        <c:axId val="759410352"/>
        <c:scaling>
          <c:orientation val="minMax"/>
          <c:max val="280000"/>
          <c:min val="0"/>
        </c:scaling>
        <c:delete val="1"/>
        <c:axPos val="b"/>
        <c:numFmt formatCode="&quot;$&quot;#,##0" sourceLinked="1"/>
        <c:majorTickMark val="out"/>
        <c:minorTickMark val="none"/>
        <c:tickLblPos val="nextTo"/>
        <c:crossAx val="759408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800" b="1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Individual Income</a:t>
            </a:r>
            <a:r>
              <a:rPr lang="en-US" sz="1800" b="1" baseline="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Tax</a:t>
            </a:r>
            <a:endParaRPr lang="en-US" sz="1800" b="1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1.4970667128147442E-2"/>
          <c:y val="7.52000000000000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case3!$A$3</c:f>
              <c:strCache>
                <c:ptCount val="1"/>
                <c:pt idx="0">
                  <c:v>TCJA Expiration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A316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C1F-A14B-AF9E-899457989D4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case3!$B$1</c:f>
              <c:strCache>
                <c:ptCount val="1"/>
                <c:pt idx="0">
                  <c:v>Income Tax</c:v>
                </c:pt>
              </c:strCache>
            </c:strRef>
          </c:cat>
          <c:val>
            <c:numRef>
              <c:f>case3!$B$3</c:f>
              <c:numCache>
                <c:formatCode>"$"#,##0</c:formatCode>
                <c:ptCount val="1"/>
                <c:pt idx="0">
                  <c:v>3700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1F-A14B-AF9E-899457989D4E}"/>
            </c:ext>
          </c:extLst>
        </c:ser>
        <c:ser>
          <c:idx val="0"/>
          <c:order val="1"/>
          <c:tx>
            <c:strRef>
              <c:f>case3!$A$2</c:f>
              <c:strCache>
                <c:ptCount val="1"/>
                <c:pt idx="0">
                  <c:v>TCJA Extension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B3194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7C1F-A14B-AF9E-899457989D4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case3!$B$1</c:f>
              <c:strCache>
                <c:ptCount val="1"/>
                <c:pt idx="0">
                  <c:v>Income Tax</c:v>
                </c:pt>
              </c:strCache>
            </c:strRef>
          </c:cat>
          <c:val>
            <c:numRef>
              <c:f>case3!$B$2</c:f>
              <c:numCache>
                <c:formatCode>"$"#,##0</c:formatCode>
                <c:ptCount val="1"/>
                <c:pt idx="0">
                  <c:v>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C1F-A14B-AF9E-899457989D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0"/>
        <c:axId val="759408640"/>
        <c:axId val="759410352"/>
      </c:barChart>
      <c:catAx>
        <c:axId val="759408640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59410352"/>
        <c:crosses val="autoZero"/>
        <c:auto val="1"/>
        <c:lblAlgn val="ctr"/>
        <c:lblOffset val="100"/>
        <c:noMultiLvlLbl val="0"/>
      </c:catAx>
      <c:valAx>
        <c:axId val="759410352"/>
        <c:scaling>
          <c:orientation val="minMax"/>
          <c:max val="80000"/>
          <c:min val="0"/>
        </c:scaling>
        <c:delete val="1"/>
        <c:axPos val="b"/>
        <c:numFmt formatCode="&quot;$&quot;#,##0" sourceLinked="1"/>
        <c:majorTickMark val="out"/>
        <c:minorTickMark val="none"/>
        <c:tickLblPos val="nextTo"/>
        <c:crossAx val="759408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800" b="1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Marginal Income</a:t>
            </a:r>
            <a:r>
              <a:rPr lang="en-US" sz="1800" b="1" baseline="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Tax Rate</a:t>
            </a:r>
            <a:endParaRPr lang="en-US" sz="1800" b="1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1.4970667128147442E-2"/>
          <c:y val="7.52000000000000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case3!$A$3</c:f>
              <c:strCache>
                <c:ptCount val="1"/>
                <c:pt idx="0">
                  <c:v>TCJA Expiration</c:v>
                </c:pt>
              </c:strCache>
            </c:strRef>
          </c:tx>
          <c:spPr>
            <a:solidFill>
              <a:srgbClr val="0A316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bg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case3!$C$1</c:f>
              <c:strCache>
                <c:ptCount val="1"/>
                <c:pt idx="0">
                  <c:v>Marginal Tax Rate</c:v>
                </c:pt>
              </c:strCache>
            </c:strRef>
          </c:cat>
          <c:val>
            <c:numRef>
              <c:f>case3!$C$3</c:f>
              <c:numCache>
                <c:formatCode>0%</c:formatCode>
                <c:ptCount val="1"/>
                <c:pt idx="0">
                  <c:v>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03-9B43-9120-D0441C6AAC3B}"/>
            </c:ext>
          </c:extLst>
        </c:ser>
        <c:ser>
          <c:idx val="0"/>
          <c:order val="1"/>
          <c:tx>
            <c:strRef>
              <c:f>case3!$A$2</c:f>
              <c:strCache>
                <c:ptCount val="1"/>
                <c:pt idx="0">
                  <c:v>TCJA Extension</c:v>
                </c:pt>
              </c:strCache>
            </c:strRef>
          </c:tx>
          <c:spPr>
            <a:solidFill>
              <a:srgbClr val="B3194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bg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case3!$C$1</c:f>
              <c:strCache>
                <c:ptCount val="1"/>
                <c:pt idx="0">
                  <c:v>Marginal Tax Rate</c:v>
                </c:pt>
              </c:strCache>
            </c:strRef>
          </c:cat>
          <c:val>
            <c:numRef>
              <c:f>case3!$C$2</c:f>
              <c:numCache>
                <c:formatCode>0%</c:formatCode>
                <c:ptCount val="1"/>
                <c:pt idx="0">
                  <c:v>0.12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03-9B43-9120-D0441C6AA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0"/>
        <c:axId val="759408640"/>
        <c:axId val="759410352"/>
      </c:barChart>
      <c:catAx>
        <c:axId val="759408640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59410352"/>
        <c:crosses val="autoZero"/>
        <c:auto val="1"/>
        <c:lblAlgn val="ctr"/>
        <c:lblOffset val="100"/>
        <c:noMultiLvlLbl val="0"/>
      </c:catAx>
      <c:valAx>
        <c:axId val="759410352"/>
        <c:scaling>
          <c:orientation val="minMax"/>
          <c:max val="0.6"/>
          <c:min val="0"/>
        </c:scaling>
        <c:delete val="1"/>
        <c:axPos val="b"/>
        <c:numFmt formatCode="0%" sourceLinked="1"/>
        <c:majorTickMark val="out"/>
        <c:minorTickMark val="none"/>
        <c:tickLblPos val="nextTo"/>
        <c:crossAx val="759408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800" b="1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Income Needed to Sustain TCJA-Era Pay</a:t>
            </a:r>
          </a:p>
        </c:rich>
      </c:tx>
      <c:layout>
        <c:manualLayout>
          <c:xMode val="edge"/>
          <c:yMode val="edge"/>
          <c:x val="1.4970667128147442E-2"/>
          <c:y val="7.52000000000000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case3!$A$3</c:f>
              <c:strCache>
                <c:ptCount val="1"/>
                <c:pt idx="0">
                  <c:v>TCJA Expiration</c:v>
                </c:pt>
              </c:strCache>
            </c:strRef>
          </c:tx>
          <c:spPr>
            <a:solidFill>
              <a:srgbClr val="0A316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bg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case3!$D$1</c:f>
              <c:strCache>
                <c:ptCount val="1"/>
                <c:pt idx="0">
                  <c:v>Income Needed to Sustain TCJA Pay</c:v>
                </c:pt>
              </c:strCache>
            </c:strRef>
          </c:cat>
          <c:val>
            <c:numRef>
              <c:f>case3!$D$3</c:f>
              <c:numCache>
                <c:formatCode>"$"#,##0</c:formatCode>
                <c:ptCount val="1"/>
                <c:pt idx="0">
                  <c:v>60820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D1-BA4B-B2BA-6BB81A3B9078}"/>
            </c:ext>
          </c:extLst>
        </c:ser>
        <c:ser>
          <c:idx val="0"/>
          <c:order val="1"/>
          <c:tx>
            <c:strRef>
              <c:f>case3!$A$2</c:f>
              <c:strCache>
                <c:ptCount val="1"/>
                <c:pt idx="0">
                  <c:v>TCJA Extension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B3194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D1D1-BA4B-B2BA-6BB81A3B907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bg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case3!$D$1</c:f>
              <c:strCache>
                <c:ptCount val="1"/>
                <c:pt idx="0">
                  <c:v>Income Needed to Sustain TCJA Pay</c:v>
                </c:pt>
              </c:strCache>
            </c:strRef>
          </c:cat>
          <c:val>
            <c:numRef>
              <c:f>case3!$D$2</c:f>
              <c:numCache>
                <c:formatCode>"$"#,##0</c:formatCode>
                <c:ptCount val="1"/>
                <c:pt idx="0">
                  <c:v>60000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1D1-BA4B-B2BA-6BB81A3B90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0"/>
        <c:axId val="759408640"/>
        <c:axId val="759410352"/>
      </c:barChart>
      <c:catAx>
        <c:axId val="759408640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59410352"/>
        <c:crosses val="autoZero"/>
        <c:auto val="1"/>
        <c:lblAlgn val="ctr"/>
        <c:lblOffset val="100"/>
        <c:noMultiLvlLbl val="0"/>
      </c:catAx>
      <c:valAx>
        <c:axId val="759410352"/>
        <c:scaling>
          <c:orientation val="minMax"/>
          <c:max val="280000"/>
          <c:min val="0"/>
        </c:scaling>
        <c:delete val="1"/>
        <c:axPos val="b"/>
        <c:numFmt formatCode="&quot;$&quot;#,##0" sourceLinked="1"/>
        <c:majorTickMark val="out"/>
        <c:minorTickMark val="none"/>
        <c:tickLblPos val="nextTo"/>
        <c:crossAx val="759408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279400</xdr:colOff>
      <xdr:row>6</xdr:row>
      <xdr:rowOff>166757</xdr:rowOff>
    </xdr:from>
    <xdr:to>
      <xdr:col>8</xdr:col>
      <xdr:colOff>457200</xdr:colOff>
      <xdr:row>34</xdr:row>
      <xdr:rowOff>134306</xdr:rowOff>
    </xdr:to>
    <xdr:grpSp>
      <xdr:nvGrpSpPr>
        <xdr:cNvPr id="9" name="Group 8">
          <a:extLst>
            <a:ext uri="{FF2B5EF4-FFF2-40B4-BE49-F238E27FC236}">
              <a16:creationId xmlns:a16="http://schemas.microsoft.com/office/drawing/2014/main" id="{81186536-6D18-DD8D-B297-EF1655CD7C4A}"/>
            </a:ext>
          </a:extLst>
        </xdr:cNvPr>
        <xdr:cNvGrpSpPr/>
      </xdr:nvGrpSpPr>
      <xdr:grpSpPr>
        <a:xfrm>
          <a:off x="1313382" y="1380562"/>
          <a:ext cx="7730367" cy="5631974"/>
          <a:chOff x="1313382" y="2448261"/>
          <a:chExt cx="7730367" cy="5631974"/>
        </a:xfrm>
      </xdr:grpSpPr>
      <xdr:graphicFrame macro="">
        <xdr:nvGraphicFramePr>
          <xdr:cNvPr id="2" name="Chart 1">
            <a:extLst>
              <a:ext uri="{FF2B5EF4-FFF2-40B4-BE49-F238E27FC236}">
                <a16:creationId xmlns:a16="http://schemas.microsoft.com/office/drawing/2014/main" id="{E756EBE7-BC7D-916F-50B3-18DF216D4930}"/>
              </a:ext>
            </a:extLst>
          </xdr:cNvPr>
          <xdr:cNvGraphicFramePr/>
        </xdr:nvGraphicFramePr>
        <xdr:xfrm>
          <a:off x="1313382" y="2921112"/>
          <a:ext cx="7730367" cy="171970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3" name="Chart 2">
            <a:extLst>
              <a:ext uri="{FF2B5EF4-FFF2-40B4-BE49-F238E27FC236}">
                <a16:creationId xmlns:a16="http://schemas.microsoft.com/office/drawing/2014/main" id="{73959A07-5DB6-4532-0C5D-0C0DA81DACBF}"/>
              </a:ext>
            </a:extLst>
          </xdr:cNvPr>
          <xdr:cNvGraphicFramePr/>
        </xdr:nvGraphicFramePr>
        <xdr:xfrm>
          <a:off x="1313382" y="4640820"/>
          <a:ext cx="7730367" cy="171970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4" name="Chart 3">
            <a:extLst>
              <a:ext uri="{FF2B5EF4-FFF2-40B4-BE49-F238E27FC236}">
                <a16:creationId xmlns:a16="http://schemas.microsoft.com/office/drawing/2014/main" id="{3F5876F7-B635-1000-4D07-11B79993FBB6}"/>
              </a:ext>
            </a:extLst>
          </xdr:cNvPr>
          <xdr:cNvGraphicFramePr/>
        </xdr:nvGraphicFramePr>
        <xdr:xfrm>
          <a:off x="1313382" y="6360527"/>
          <a:ext cx="7730367" cy="171970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94CD1D49-987C-E7B5-2ABA-4F81B8BE8567}"/>
              </a:ext>
            </a:extLst>
          </xdr:cNvPr>
          <xdr:cNvSpPr/>
        </xdr:nvSpPr>
        <xdr:spPr>
          <a:xfrm>
            <a:off x="1313382" y="2448261"/>
            <a:ext cx="7730367" cy="470711"/>
          </a:xfrm>
          <a:prstGeom prst="rect">
            <a:avLst/>
          </a:prstGeom>
          <a:solidFill>
            <a:schemeClr val="bg1"/>
          </a:solidFill>
          <a:ln w="9525"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180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		      TCJA Extended	</a:t>
            </a:r>
            <a:r>
              <a:rPr lang="en-US" sz="180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         </a:t>
            </a:r>
            <a:r>
              <a:rPr lang="en-US" sz="180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TCJA Expired</a:t>
            </a:r>
          </a:p>
        </xdr:txBody>
      </xdr:sp>
      <xdr:sp macro="" textlink="">
        <xdr:nvSpPr>
          <xdr:cNvPr id="7" name="Rectangle 6">
            <a:extLst>
              <a:ext uri="{FF2B5EF4-FFF2-40B4-BE49-F238E27FC236}">
                <a16:creationId xmlns:a16="http://schemas.microsoft.com/office/drawing/2014/main" id="{163B2057-61CC-81FF-F160-6B8D6179ED7B}"/>
              </a:ext>
            </a:extLst>
          </xdr:cNvPr>
          <xdr:cNvSpPr/>
        </xdr:nvSpPr>
        <xdr:spPr>
          <a:xfrm>
            <a:off x="3241615" y="2541116"/>
            <a:ext cx="267153" cy="258939"/>
          </a:xfrm>
          <a:prstGeom prst="rect">
            <a:avLst/>
          </a:prstGeom>
          <a:solidFill>
            <a:srgbClr val="B31942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8" name="Rectangle 7">
            <a:extLst>
              <a:ext uri="{FF2B5EF4-FFF2-40B4-BE49-F238E27FC236}">
                <a16:creationId xmlns:a16="http://schemas.microsoft.com/office/drawing/2014/main" id="{D614B775-98B9-0FB9-5FC4-74F10BACF788}"/>
              </a:ext>
            </a:extLst>
          </xdr:cNvPr>
          <xdr:cNvSpPr/>
        </xdr:nvSpPr>
        <xdr:spPr>
          <a:xfrm>
            <a:off x="5306307" y="2541116"/>
            <a:ext cx="267153" cy="258939"/>
          </a:xfrm>
          <a:prstGeom prst="rect">
            <a:avLst/>
          </a:prstGeom>
          <a:solidFill>
            <a:srgbClr val="0A316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279400</xdr:colOff>
      <xdr:row>6</xdr:row>
      <xdr:rowOff>166757</xdr:rowOff>
    </xdr:from>
    <xdr:to>
      <xdr:col>8</xdr:col>
      <xdr:colOff>457200</xdr:colOff>
      <xdr:row>34</xdr:row>
      <xdr:rowOff>134306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8EA0963C-C052-0D4C-B9A4-637E265F79A9}"/>
            </a:ext>
          </a:extLst>
        </xdr:cNvPr>
        <xdr:cNvGrpSpPr/>
      </xdr:nvGrpSpPr>
      <xdr:grpSpPr>
        <a:xfrm>
          <a:off x="1313382" y="1380562"/>
          <a:ext cx="7730367" cy="5631974"/>
          <a:chOff x="1313382" y="2448261"/>
          <a:chExt cx="7730367" cy="5631974"/>
        </a:xfrm>
      </xdr:grpSpPr>
      <xdr:graphicFrame macro="">
        <xdr:nvGraphicFramePr>
          <xdr:cNvPr id="3" name="Chart 2">
            <a:extLst>
              <a:ext uri="{FF2B5EF4-FFF2-40B4-BE49-F238E27FC236}">
                <a16:creationId xmlns:a16="http://schemas.microsoft.com/office/drawing/2014/main" id="{B6C15E16-3E62-6B28-8DBC-CBC416E22793}"/>
              </a:ext>
            </a:extLst>
          </xdr:cNvPr>
          <xdr:cNvGraphicFramePr/>
        </xdr:nvGraphicFramePr>
        <xdr:xfrm>
          <a:off x="1313382" y="2921112"/>
          <a:ext cx="7730367" cy="171970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4" name="Chart 3">
            <a:extLst>
              <a:ext uri="{FF2B5EF4-FFF2-40B4-BE49-F238E27FC236}">
                <a16:creationId xmlns:a16="http://schemas.microsoft.com/office/drawing/2014/main" id="{B87406EB-6567-4303-4009-CB4DB3EDC618}"/>
              </a:ext>
            </a:extLst>
          </xdr:cNvPr>
          <xdr:cNvGraphicFramePr/>
        </xdr:nvGraphicFramePr>
        <xdr:xfrm>
          <a:off x="1313382" y="4640820"/>
          <a:ext cx="7730367" cy="171970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5" name="Chart 4">
            <a:extLst>
              <a:ext uri="{FF2B5EF4-FFF2-40B4-BE49-F238E27FC236}">
                <a16:creationId xmlns:a16="http://schemas.microsoft.com/office/drawing/2014/main" id="{B6AFA59D-7B9A-6375-C336-D214CA90702E}"/>
              </a:ext>
            </a:extLst>
          </xdr:cNvPr>
          <xdr:cNvGraphicFramePr/>
        </xdr:nvGraphicFramePr>
        <xdr:xfrm>
          <a:off x="1313382" y="6360527"/>
          <a:ext cx="7730367" cy="171970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B66EBFBA-EA2F-E0A4-1DF4-528B48940FC6}"/>
              </a:ext>
            </a:extLst>
          </xdr:cNvPr>
          <xdr:cNvSpPr/>
        </xdr:nvSpPr>
        <xdr:spPr>
          <a:xfrm>
            <a:off x="1313382" y="2448261"/>
            <a:ext cx="7730367" cy="470711"/>
          </a:xfrm>
          <a:prstGeom prst="rect">
            <a:avLst/>
          </a:prstGeom>
          <a:solidFill>
            <a:schemeClr val="bg1"/>
          </a:solidFill>
          <a:ln w="9525"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180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		      TCJA Extended	</a:t>
            </a:r>
            <a:r>
              <a:rPr lang="en-US" sz="180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         </a:t>
            </a:r>
            <a:r>
              <a:rPr lang="en-US" sz="180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TCJA Expired</a:t>
            </a:r>
          </a:p>
        </xdr:txBody>
      </xdr:sp>
      <xdr:sp macro="" textlink="">
        <xdr:nvSpPr>
          <xdr:cNvPr id="7" name="Rectangle 6">
            <a:extLst>
              <a:ext uri="{FF2B5EF4-FFF2-40B4-BE49-F238E27FC236}">
                <a16:creationId xmlns:a16="http://schemas.microsoft.com/office/drawing/2014/main" id="{0DCDD4B2-94C4-D024-B45E-CE373F21208C}"/>
              </a:ext>
            </a:extLst>
          </xdr:cNvPr>
          <xdr:cNvSpPr/>
        </xdr:nvSpPr>
        <xdr:spPr>
          <a:xfrm>
            <a:off x="3241615" y="2541116"/>
            <a:ext cx="267153" cy="258939"/>
          </a:xfrm>
          <a:prstGeom prst="rect">
            <a:avLst/>
          </a:prstGeom>
          <a:solidFill>
            <a:srgbClr val="B31942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8" name="Rectangle 7">
            <a:extLst>
              <a:ext uri="{FF2B5EF4-FFF2-40B4-BE49-F238E27FC236}">
                <a16:creationId xmlns:a16="http://schemas.microsoft.com/office/drawing/2014/main" id="{4A0AAB1B-B9D4-6D03-B6D8-99AD2C342BF7}"/>
              </a:ext>
            </a:extLst>
          </xdr:cNvPr>
          <xdr:cNvSpPr/>
        </xdr:nvSpPr>
        <xdr:spPr>
          <a:xfrm>
            <a:off x="5306307" y="2541116"/>
            <a:ext cx="267153" cy="258939"/>
          </a:xfrm>
          <a:prstGeom prst="rect">
            <a:avLst/>
          </a:prstGeom>
          <a:solidFill>
            <a:srgbClr val="0A316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279400</xdr:colOff>
      <xdr:row>6</xdr:row>
      <xdr:rowOff>166757</xdr:rowOff>
    </xdr:from>
    <xdr:to>
      <xdr:col>8</xdr:col>
      <xdr:colOff>457200</xdr:colOff>
      <xdr:row>34</xdr:row>
      <xdr:rowOff>134306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44ED2A80-A18A-7644-BD9E-DF00D0BAD619}"/>
            </a:ext>
          </a:extLst>
        </xdr:cNvPr>
        <xdr:cNvGrpSpPr/>
      </xdr:nvGrpSpPr>
      <xdr:grpSpPr>
        <a:xfrm>
          <a:off x="1313382" y="1380562"/>
          <a:ext cx="7730367" cy="5631974"/>
          <a:chOff x="1313382" y="2448261"/>
          <a:chExt cx="7730367" cy="5631974"/>
        </a:xfrm>
      </xdr:grpSpPr>
      <xdr:graphicFrame macro="">
        <xdr:nvGraphicFramePr>
          <xdr:cNvPr id="3" name="Chart 2">
            <a:extLst>
              <a:ext uri="{FF2B5EF4-FFF2-40B4-BE49-F238E27FC236}">
                <a16:creationId xmlns:a16="http://schemas.microsoft.com/office/drawing/2014/main" id="{8C645D61-8428-495B-DF70-A4B9C4740930}"/>
              </a:ext>
            </a:extLst>
          </xdr:cNvPr>
          <xdr:cNvGraphicFramePr/>
        </xdr:nvGraphicFramePr>
        <xdr:xfrm>
          <a:off x="1313382" y="2921112"/>
          <a:ext cx="7730367" cy="171970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4" name="Chart 3">
            <a:extLst>
              <a:ext uri="{FF2B5EF4-FFF2-40B4-BE49-F238E27FC236}">
                <a16:creationId xmlns:a16="http://schemas.microsoft.com/office/drawing/2014/main" id="{EEA8E40D-988B-E19B-7EE5-B5615B43E3A7}"/>
              </a:ext>
            </a:extLst>
          </xdr:cNvPr>
          <xdr:cNvGraphicFramePr/>
        </xdr:nvGraphicFramePr>
        <xdr:xfrm>
          <a:off x="1313382" y="4640820"/>
          <a:ext cx="7730367" cy="171970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5" name="Chart 4">
            <a:extLst>
              <a:ext uri="{FF2B5EF4-FFF2-40B4-BE49-F238E27FC236}">
                <a16:creationId xmlns:a16="http://schemas.microsoft.com/office/drawing/2014/main" id="{95903D3D-713C-DAA5-4C91-10602B59E4E5}"/>
              </a:ext>
            </a:extLst>
          </xdr:cNvPr>
          <xdr:cNvGraphicFramePr/>
        </xdr:nvGraphicFramePr>
        <xdr:xfrm>
          <a:off x="1313382" y="6360527"/>
          <a:ext cx="7730367" cy="171970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809BFD8D-10AD-624C-DEFF-65361230D233}"/>
              </a:ext>
            </a:extLst>
          </xdr:cNvPr>
          <xdr:cNvSpPr/>
        </xdr:nvSpPr>
        <xdr:spPr>
          <a:xfrm>
            <a:off x="1313382" y="2448261"/>
            <a:ext cx="7730367" cy="470711"/>
          </a:xfrm>
          <a:prstGeom prst="rect">
            <a:avLst/>
          </a:prstGeom>
          <a:solidFill>
            <a:schemeClr val="bg1"/>
          </a:solidFill>
          <a:ln w="9525"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180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		      TCJA Extended	</a:t>
            </a:r>
            <a:r>
              <a:rPr lang="en-US" sz="180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         </a:t>
            </a:r>
            <a:r>
              <a:rPr lang="en-US" sz="180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TCJA Expired</a:t>
            </a:r>
          </a:p>
        </xdr:txBody>
      </xdr:sp>
      <xdr:sp macro="" textlink="">
        <xdr:nvSpPr>
          <xdr:cNvPr id="7" name="Rectangle 6">
            <a:extLst>
              <a:ext uri="{FF2B5EF4-FFF2-40B4-BE49-F238E27FC236}">
                <a16:creationId xmlns:a16="http://schemas.microsoft.com/office/drawing/2014/main" id="{3150B4B0-7913-A15F-75E6-F83492B93D8C}"/>
              </a:ext>
            </a:extLst>
          </xdr:cNvPr>
          <xdr:cNvSpPr/>
        </xdr:nvSpPr>
        <xdr:spPr>
          <a:xfrm>
            <a:off x="3241615" y="2541116"/>
            <a:ext cx="267153" cy="258939"/>
          </a:xfrm>
          <a:prstGeom prst="rect">
            <a:avLst/>
          </a:prstGeom>
          <a:solidFill>
            <a:srgbClr val="B31942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8" name="Rectangle 7">
            <a:extLst>
              <a:ext uri="{FF2B5EF4-FFF2-40B4-BE49-F238E27FC236}">
                <a16:creationId xmlns:a16="http://schemas.microsoft.com/office/drawing/2014/main" id="{8D14B944-BF94-FC9E-D8E7-91C7C2854D5F}"/>
              </a:ext>
            </a:extLst>
          </xdr:cNvPr>
          <xdr:cNvSpPr/>
        </xdr:nvSpPr>
        <xdr:spPr>
          <a:xfrm>
            <a:off x="5306307" y="2541116"/>
            <a:ext cx="267153" cy="258939"/>
          </a:xfrm>
          <a:prstGeom prst="rect">
            <a:avLst/>
          </a:prstGeom>
          <a:solidFill>
            <a:srgbClr val="0A316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279400</xdr:colOff>
      <xdr:row>6</xdr:row>
      <xdr:rowOff>166757</xdr:rowOff>
    </xdr:from>
    <xdr:to>
      <xdr:col>8</xdr:col>
      <xdr:colOff>457200</xdr:colOff>
      <xdr:row>34</xdr:row>
      <xdr:rowOff>134306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B746B6BD-73AC-DA40-A943-73D92D5602A1}"/>
            </a:ext>
          </a:extLst>
        </xdr:cNvPr>
        <xdr:cNvGrpSpPr/>
      </xdr:nvGrpSpPr>
      <xdr:grpSpPr>
        <a:xfrm>
          <a:off x="1313382" y="1380562"/>
          <a:ext cx="7730367" cy="5631974"/>
          <a:chOff x="1313382" y="2448261"/>
          <a:chExt cx="7730367" cy="5631974"/>
        </a:xfrm>
      </xdr:grpSpPr>
      <xdr:graphicFrame macro="">
        <xdr:nvGraphicFramePr>
          <xdr:cNvPr id="3" name="Chart 2">
            <a:extLst>
              <a:ext uri="{FF2B5EF4-FFF2-40B4-BE49-F238E27FC236}">
                <a16:creationId xmlns:a16="http://schemas.microsoft.com/office/drawing/2014/main" id="{9542EF9C-3B56-7A91-2C40-0864D8060A91}"/>
              </a:ext>
            </a:extLst>
          </xdr:cNvPr>
          <xdr:cNvGraphicFramePr/>
        </xdr:nvGraphicFramePr>
        <xdr:xfrm>
          <a:off x="1313382" y="2921112"/>
          <a:ext cx="7730367" cy="171970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4" name="Chart 3">
            <a:extLst>
              <a:ext uri="{FF2B5EF4-FFF2-40B4-BE49-F238E27FC236}">
                <a16:creationId xmlns:a16="http://schemas.microsoft.com/office/drawing/2014/main" id="{F7D73122-365A-59FF-5308-4CB679232779}"/>
              </a:ext>
            </a:extLst>
          </xdr:cNvPr>
          <xdr:cNvGraphicFramePr/>
        </xdr:nvGraphicFramePr>
        <xdr:xfrm>
          <a:off x="1313382" y="4640820"/>
          <a:ext cx="7730367" cy="171970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5" name="Chart 4">
            <a:extLst>
              <a:ext uri="{FF2B5EF4-FFF2-40B4-BE49-F238E27FC236}">
                <a16:creationId xmlns:a16="http://schemas.microsoft.com/office/drawing/2014/main" id="{97A016CB-9B84-71FF-E581-C4C3EEA64F99}"/>
              </a:ext>
            </a:extLst>
          </xdr:cNvPr>
          <xdr:cNvGraphicFramePr/>
        </xdr:nvGraphicFramePr>
        <xdr:xfrm>
          <a:off x="1313382" y="6360527"/>
          <a:ext cx="7730367" cy="171970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6E4B735A-7CAA-8968-283C-99FBE758C752}"/>
              </a:ext>
            </a:extLst>
          </xdr:cNvPr>
          <xdr:cNvSpPr/>
        </xdr:nvSpPr>
        <xdr:spPr>
          <a:xfrm>
            <a:off x="1313382" y="2448261"/>
            <a:ext cx="7730367" cy="470711"/>
          </a:xfrm>
          <a:prstGeom prst="rect">
            <a:avLst/>
          </a:prstGeom>
          <a:solidFill>
            <a:schemeClr val="bg1"/>
          </a:solidFill>
          <a:ln w="9525"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180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		      TCJA Extended	</a:t>
            </a:r>
            <a:r>
              <a:rPr lang="en-US" sz="180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         </a:t>
            </a:r>
            <a:r>
              <a:rPr lang="en-US" sz="180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TCJA Expired</a:t>
            </a:r>
          </a:p>
        </xdr:txBody>
      </xdr:sp>
      <xdr:sp macro="" textlink="">
        <xdr:nvSpPr>
          <xdr:cNvPr id="7" name="Rectangle 6">
            <a:extLst>
              <a:ext uri="{FF2B5EF4-FFF2-40B4-BE49-F238E27FC236}">
                <a16:creationId xmlns:a16="http://schemas.microsoft.com/office/drawing/2014/main" id="{857AD126-9C9C-ABFA-D54B-C19E6682EB3C}"/>
              </a:ext>
            </a:extLst>
          </xdr:cNvPr>
          <xdr:cNvSpPr/>
        </xdr:nvSpPr>
        <xdr:spPr>
          <a:xfrm>
            <a:off x="3241615" y="2541116"/>
            <a:ext cx="267153" cy="258939"/>
          </a:xfrm>
          <a:prstGeom prst="rect">
            <a:avLst/>
          </a:prstGeom>
          <a:solidFill>
            <a:srgbClr val="B31942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8" name="Rectangle 7">
            <a:extLst>
              <a:ext uri="{FF2B5EF4-FFF2-40B4-BE49-F238E27FC236}">
                <a16:creationId xmlns:a16="http://schemas.microsoft.com/office/drawing/2014/main" id="{83EE4086-A2B3-D58D-EB55-EE480229C8A9}"/>
              </a:ext>
            </a:extLst>
          </xdr:cNvPr>
          <xdr:cNvSpPr/>
        </xdr:nvSpPr>
        <xdr:spPr>
          <a:xfrm>
            <a:off x="5306307" y="2541116"/>
            <a:ext cx="267153" cy="258939"/>
          </a:xfrm>
          <a:prstGeom prst="rect">
            <a:avLst/>
          </a:prstGeom>
          <a:solidFill>
            <a:srgbClr val="0A316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279400</xdr:colOff>
      <xdr:row>6</xdr:row>
      <xdr:rowOff>166757</xdr:rowOff>
    </xdr:from>
    <xdr:to>
      <xdr:col>8</xdr:col>
      <xdr:colOff>457200</xdr:colOff>
      <xdr:row>34</xdr:row>
      <xdr:rowOff>134306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166AA452-3897-3345-B837-3CA0E7A5A538}"/>
            </a:ext>
          </a:extLst>
        </xdr:cNvPr>
        <xdr:cNvGrpSpPr/>
      </xdr:nvGrpSpPr>
      <xdr:grpSpPr>
        <a:xfrm>
          <a:off x="1313382" y="1380562"/>
          <a:ext cx="7730367" cy="5631974"/>
          <a:chOff x="1313382" y="2448261"/>
          <a:chExt cx="7730367" cy="5631974"/>
        </a:xfrm>
      </xdr:grpSpPr>
      <xdr:graphicFrame macro="">
        <xdr:nvGraphicFramePr>
          <xdr:cNvPr id="3" name="Chart 2">
            <a:extLst>
              <a:ext uri="{FF2B5EF4-FFF2-40B4-BE49-F238E27FC236}">
                <a16:creationId xmlns:a16="http://schemas.microsoft.com/office/drawing/2014/main" id="{798FB42A-61FE-F9D8-8DC8-42F937F0A26F}"/>
              </a:ext>
            </a:extLst>
          </xdr:cNvPr>
          <xdr:cNvGraphicFramePr/>
        </xdr:nvGraphicFramePr>
        <xdr:xfrm>
          <a:off x="1313382" y="2921112"/>
          <a:ext cx="7730367" cy="171970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4" name="Chart 3">
            <a:extLst>
              <a:ext uri="{FF2B5EF4-FFF2-40B4-BE49-F238E27FC236}">
                <a16:creationId xmlns:a16="http://schemas.microsoft.com/office/drawing/2014/main" id="{2C734B63-565F-642F-F68D-486DEE411FE4}"/>
              </a:ext>
            </a:extLst>
          </xdr:cNvPr>
          <xdr:cNvGraphicFramePr/>
        </xdr:nvGraphicFramePr>
        <xdr:xfrm>
          <a:off x="1313382" y="4640820"/>
          <a:ext cx="7730367" cy="171970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5" name="Chart 4">
            <a:extLst>
              <a:ext uri="{FF2B5EF4-FFF2-40B4-BE49-F238E27FC236}">
                <a16:creationId xmlns:a16="http://schemas.microsoft.com/office/drawing/2014/main" id="{599CE84D-3B18-B41C-5C49-89C07970E951}"/>
              </a:ext>
            </a:extLst>
          </xdr:cNvPr>
          <xdr:cNvGraphicFramePr/>
        </xdr:nvGraphicFramePr>
        <xdr:xfrm>
          <a:off x="1313382" y="6360527"/>
          <a:ext cx="7730367" cy="171970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C8AA99AA-174B-16C1-9CE1-EA8E2003F740}"/>
              </a:ext>
            </a:extLst>
          </xdr:cNvPr>
          <xdr:cNvSpPr/>
        </xdr:nvSpPr>
        <xdr:spPr>
          <a:xfrm>
            <a:off x="1313382" y="2448261"/>
            <a:ext cx="7730367" cy="470711"/>
          </a:xfrm>
          <a:prstGeom prst="rect">
            <a:avLst/>
          </a:prstGeom>
          <a:solidFill>
            <a:schemeClr val="bg1"/>
          </a:solidFill>
          <a:ln w="9525"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180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		      TCJA Extended	</a:t>
            </a:r>
            <a:r>
              <a:rPr lang="en-US" sz="180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         </a:t>
            </a:r>
            <a:r>
              <a:rPr lang="en-US" sz="180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TCJA Expired</a:t>
            </a:r>
          </a:p>
        </xdr:txBody>
      </xdr:sp>
      <xdr:sp macro="" textlink="">
        <xdr:nvSpPr>
          <xdr:cNvPr id="7" name="Rectangle 6">
            <a:extLst>
              <a:ext uri="{FF2B5EF4-FFF2-40B4-BE49-F238E27FC236}">
                <a16:creationId xmlns:a16="http://schemas.microsoft.com/office/drawing/2014/main" id="{EEDE5E69-EB9A-B277-9F3E-95562E484CCB}"/>
              </a:ext>
            </a:extLst>
          </xdr:cNvPr>
          <xdr:cNvSpPr/>
        </xdr:nvSpPr>
        <xdr:spPr>
          <a:xfrm>
            <a:off x="3241615" y="2541116"/>
            <a:ext cx="267153" cy="258939"/>
          </a:xfrm>
          <a:prstGeom prst="rect">
            <a:avLst/>
          </a:prstGeom>
          <a:solidFill>
            <a:srgbClr val="B31942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8" name="Rectangle 7">
            <a:extLst>
              <a:ext uri="{FF2B5EF4-FFF2-40B4-BE49-F238E27FC236}">
                <a16:creationId xmlns:a16="http://schemas.microsoft.com/office/drawing/2014/main" id="{B08B1403-38E2-6C1D-C404-9D46C017762B}"/>
              </a:ext>
            </a:extLst>
          </xdr:cNvPr>
          <xdr:cNvSpPr/>
        </xdr:nvSpPr>
        <xdr:spPr>
          <a:xfrm>
            <a:off x="5306307" y="2541116"/>
            <a:ext cx="267153" cy="258939"/>
          </a:xfrm>
          <a:prstGeom prst="rect">
            <a:avLst/>
          </a:prstGeom>
          <a:solidFill>
            <a:srgbClr val="0A316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A25F1-7F9B-6245-91BE-3A7ACA768870}">
  <dimension ref="A1:D4"/>
  <sheetViews>
    <sheetView zoomScale="113" zoomScaleNormal="113" workbookViewId="0">
      <selection activeCell="N5" sqref="N5"/>
    </sheetView>
  </sheetViews>
  <sheetFormatPr baseColWidth="10" defaultRowHeight="16"/>
  <cols>
    <col min="1" max="1" width="13.5" bestFit="1" customWidth="1"/>
    <col min="3" max="3" width="15.33203125" bestFit="1" customWidth="1"/>
    <col min="4" max="4" width="30" bestFit="1" customWidth="1"/>
  </cols>
  <sheetData>
    <row r="1" spans="1:4">
      <c r="B1" t="s">
        <v>2</v>
      </c>
      <c r="C1" t="s">
        <v>3</v>
      </c>
      <c r="D1" t="s">
        <v>4</v>
      </c>
    </row>
    <row r="2" spans="1:4">
      <c r="A2" t="s">
        <v>1</v>
      </c>
      <c r="B2" s="1">
        <v>23420</v>
      </c>
      <c r="C2" s="4">
        <v>0.24</v>
      </c>
      <c r="D2" s="1">
        <v>160000</v>
      </c>
    </row>
    <row r="3" spans="1:4">
      <c r="A3" t="s">
        <v>0</v>
      </c>
      <c r="B3" s="1">
        <v>25220</v>
      </c>
      <c r="C3" s="4">
        <v>0.28000000000000003</v>
      </c>
      <c r="D3" s="1">
        <v>162510</v>
      </c>
    </row>
    <row r="4" spans="1:4">
      <c r="B4" s="1">
        <f>B3-B2</f>
        <v>1800</v>
      </c>
      <c r="C4" s="4">
        <f t="shared" ref="C4:D4" si="0">C3-C2</f>
        <v>4.0000000000000036E-2</v>
      </c>
      <c r="D4" s="1">
        <f t="shared" si="0"/>
        <v>2510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4088E3-8FFD-2946-83D8-808F1B209B47}">
  <dimension ref="A1:D4"/>
  <sheetViews>
    <sheetView zoomScale="113" zoomScaleNormal="113" workbookViewId="0">
      <selection activeCell="A24" sqref="A24"/>
    </sheetView>
  </sheetViews>
  <sheetFormatPr baseColWidth="10" defaultRowHeight="16"/>
  <cols>
    <col min="1" max="1" width="13.5" bestFit="1" customWidth="1"/>
    <col min="3" max="3" width="15.33203125" bestFit="1" customWidth="1"/>
    <col min="4" max="4" width="30" bestFit="1" customWidth="1"/>
  </cols>
  <sheetData>
    <row r="1" spans="1:4">
      <c r="B1" t="s">
        <v>2</v>
      </c>
      <c r="C1" t="s">
        <v>3</v>
      </c>
      <c r="D1" t="s">
        <v>4</v>
      </c>
    </row>
    <row r="2" spans="1:4">
      <c r="A2" t="s">
        <v>1</v>
      </c>
      <c r="B2" s="1">
        <v>15575</v>
      </c>
      <c r="C2" s="4">
        <v>0.22</v>
      </c>
      <c r="D2" s="1">
        <v>110000</v>
      </c>
    </row>
    <row r="3" spans="1:4">
      <c r="A3" t="s">
        <v>0</v>
      </c>
      <c r="B3" s="1">
        <v>18525</v>
      </c>
      <c r="C3" s="4">
        <v>0.25</v>
      </c>
      <c r="D3" s="1">
        <v>113925</v>
      </c>
    </row>
    <row r="4" spans="1:4">
      <c r="B4" s="1">
        <f>B3-B2</f>
        <v>2950</v>
      </c>
      <c r="C4" s="4">
        <f t="shared" ref="C4:D4" si="0">C3-C2</f>
        <v>0.03</v>
      </c>
      <c r="D4" s="1">
        <f t="shared" si="0"/>
        <v>3925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81C65-7DCE-8940-879C-FD9F56E9C5E5}">
  <dimension ref="A1:D4"/>
  <sheetViews>
    <sheetView zoomScale="113" zoomScaleNormal="113" workbookViewId="0">
      <selection activeCell="N19" sqref="N19"/>
    </sheetView>
  </sheetViews>
  <sheetFormatPr baseColWidth="10" defaultRowHeight="16"/>
  <cols>
    <col min="1" max="1" width="13.5" bestFit="1" customWidth="1"/>
    <col min="3" max="3" width="15.33203125" bestFit="1" customWidth="1"/>
    <col min="4" max="4" width="30" bestFit="1" customWidth="1"/>
  </cols>
  <sheetData>
    <row r="1" spans="1:4">
      <c r="B1" t="s">
        <v>2</v>
      </c>
      <c r="C1" t="s">
        <v>3</v>
      </c>
      <c r="D1" t="s">
        <v>4</v>
      </c>
    </row>
    <row r="2" spans="1:4">
      <c r="A2" t="s">
        <v>1</v>
      </c>
      <c r="B2" s="1">
        <v>3000</v>
      </c>
      <c r="C2" s="4">
        <v>0.12</v>
      </c>
      <c r="D2" s="1">
        <v>60000</v>
      </c>
    </row>
    <row r="3" spans="1:4">
      <c r="A3" t="s">
        <v>0</v>
      </c>
      <c r="B3" s="1">
        <v>3700</v>
      </c>
      <c r="C3" s="4">
        <v>0.15</v>
      </c>
      <c r="D3" s="1">
        <v>60820</v>
      </c>
    </row>
    <row r="4" spans="1:4">
      <c r="B4" s="1">
        <f>B3-B2</f>
        <v>700</v>
      </c>
      <c r="C4" s="4">
        <f t="shared" ref="C4:D4" si="0">C3-C2</f>
        <v>0.03</v>
      </c>
      <c r="D4" s="1">
        <v>820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1BE87-45DA-014D-880D-AA2BA9820A7F}">
  <dimension ref="A1:D4"/>
  <sheetViews>
    <sheetView zoomScale="113" zoomScaleNormal="113" workbookViewId="0">
      <selection activeCell="D4" sqref="D4"/>
    </sheetView>
  </sheetViews>
  <sheetFormatPr baseColWidth="10" defaultRowHeight="16"/>
  <cols>
    <col min="1" max="1" width="13.5" bestFit="1" customWidth="1"/>
    <col min="3" max="3" width="15.33203125" bestFit="1" customWidth="1"/>
    <col min="4" max="4" width="30" bestFit="1" customWidth="1"/>
  </cols>
  <sheetData>
    <row r="1" spans="1:4">
      <c r="B1" t="s">
        <v>2</v>
      </c>
      <c r="C1" t="s">
        <v>3</v>
      </c>
      <c r="D1" t="s">
        <v>4</v>
      </c>
    </row>
    <row r="2" spans="1:4">
      <c r="A2" t="s">
        <v>1</v>
      </c>
      <c r="B2" s="1">
        <v>27154.265800000001</v>
      </c>
      <c r="C2" s="4">
        <v>0.22</v>
      </c>
      <c r="D2" s="1">
        <v>220000</v>
      </c>
    </row>
    <row r="3" spans="1:4">
      <c r="A3" t="s">
        <v>0</v>
      </c>
      <c r="B3" s="1">
        <v>34394</v>
      </c>
      <c r="C3" s="4">
        <v>0.25</v>
      </c>
      <c r="D3" s="1">
        <v>229650</v>
      </c>
    </row>
    <row r="4" spans="1:4">
      <c r="B4" s="1">
        <f>B3-B2</f>
        <v>7239.734199999999</v>
      </c>
      <c r="C4" s="4">
        <f t="shared" ref="C4:D4" si="0">C3-C2</f>
        <v>0.03</v>
      </c>
      <c r="D4" s="1">
        <f t="shared" si="0"/>
        <v>9650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8FA1D-20E8-C246-88B4-8C3F8DE8588D}">
  <dimension ref="A1:D4"/>
  <sheetViews>
    <sheetView zoomScale="113" zoomScaleNormal="113" workbookViewId="0">
      <selection activeCell="L19" sqref="L19"/>
    </sheetView>
  </sheetViews>
  <sheetFormatPr baseColWidth="10" defaultRowHeight="16"/>
  <cols>
    <col min="1" max="1" width="13.5" bestFit="1" customWidth="1"/>
    <col min="3" max="3" width="15.33203125" bestFit="1" customWidth="1"/>
    <col min="4" max="4" width="30" bestFit="1" customWidth="1"/>
  </cols>
  <sheetData>
    <row r="1" spans="1:4">
      <c r="B1" t="s">
        <v>2</v>
      </c>
      <c r="C1" t="s">
        <v>3</v>
      </c>
      <c r="D1" t="s">
        <v>4</v>
      </c>
    </row>
    <row r="2" spans="1:4">
      <c r="A2" t="s">
        <v>1</v>
      </c>
      <c r="B2" s="1">
        <v>33889.787799999998</v>
      </c>
      <c r="C2" s="4">
        <v>0.24</v>
      </c>
      <c r="D2" s="1">
        <v>250000</v>
      </c>
    </row>
    <row r="3" spans="1:4">
      <c r="A3" t="s">
        <v>0</v>
      </c>
      <c r="B3" s="1">
        <v>38150</v>
      </c>
      <c r="C3" s="4">
        <v>0.25</v>
      </c>
      <c r="D3" s="1">
        <v>255780</v>
      </c>
    </row>
    <row r="4" spans="1:4">
      <c r="B4" s="1">
        <f>B3-B2</f>
        <v>4260.2122000000018</v>
      </c>
      <c r="C4" s="4">
        <f t="shared" ref="C4:D4" si="0">C3-C2</f>
        <v>1.0000000000000009E-2</v>
      </c>
      <c r="D4" s="1">
        <f t="shared" si="0"/>
        <v>5780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59A8F-8314-8146-9614-5EFAFAAA807B}">
  <dimension ref="A1:H19"/>
  <sheetViews>
    <sheetView tabSelected="1" workbookViewId="0">
      <selection activeCell="I27" sqref="I27"/>
    </sheetView>
  </sheetViews>
  <sheetFormatPr baseColWidth="10" defaultRowHeight="16"/>
  <sheetData>
    <row r="1" spans="1:8" ht="17">
      <c r="A1" t="s">
        <v>7</v>
      </c>
      <c r="B1">
        <v>405000</v>
      </c>
      <c r="C1">
        <f>0.8*B1*0.07</f>
        <v>22680.000000000004</v>
      </c>
      <c r="D1" s="3">
        <v>22500</v>
      </c>
      <c r="F1" s="2">
        <v>25228.51</v>
      </c>
      <c r="G1" s="2">
        <v>23419.1636</v>
      </c>
      <c r="H1">
        <f>F1-G1</f>
        <v>1809.3463999999985</v>
      </c>
    </row>
    <row r="2" spans="1:8">
      <c r="A2" t="s">
        <v>6</v>
      </c>
      <c r="C2">
        <f>B1*0.0032</f>
        <v>1296</v>
      </c>
      <c r="D2" s="3">
        <v>1300</v>
      </c>
    </row>
    <row r="3" spans="1:8">
      <c r="A3" t="s">
        <v>5</v>
      </c>
      <c r="B3">
        <v>160000</v>
      </c>
      <c r="C3">
        <f>B3*0.05</f>
        <v>8000</v>
      </c>
      <c r="D3" s="3">
        <v>8000</v>
      </c>
    </row>
    <row r="5" spans="1:8">
      <c r="A5" t="s">
        <v>7</v>
      </c>
      <c r="B5">
        <v>0</v>
      </c>
      <c r="C5">
        <f>0.8*B5*0.07</f>
        <v>0</v>
      </c>
      <c r="D5" s="3">
        <v>0</v>
      </c>
      <c r="F5">
        <v>18521.849999999999</v>
      </c>
      <c r="G5">
        <v>15577.1306</v>
      </c>
      <c r="H5">
        <f>F5-G5</f>
        <v>2944.7193999999981</v>
      </c>
    </row>
    <row r="6" spans="1:8">
      <c r="A6" t="s">
        <v>6</v>
      </c>
      <c r="C6">
        <f>B5*0.0032</f>
        <v>0</v>
      </c>
      <c r="D6" s="3">
        <v>0</v>
      </c>
    </row>
    <row r="7" spans="1:8">
      <c r="A7" t="s">
        <v>5</v>
      </c>
      <c r="B7">
        <v>110000</v>
      </c>
      <c r="C7">
        <f>B7*0.058</f>
        <v>6380</v>
      </c>
      <c r="D7" s="3">
        <v>6400</v>
      </c>
    </row>
    <row r="8" spans="1:8">
      <c r="D8" s="3"/>
    </row>
    <row r="9" spans="1:8">
      <c r="A9" t="s">
        <v>7</v>
      </c>
      <c r="B9">
        <v>0</v>
      </c>
      <c r="C9">
        <f>0.8*B9*0.07</f>
        <v>0</v>
      </c>
      <c r="D9" s="3">
        <v>0</v>
      </c>
      <c r="F9">
        <v>18521.849999999999</v>
      </c>
      <c r="G9">
        <v>15577.1306</v>
      </c>
      <c r="H9">
        <f>F9-G9</f>
        <v>2944.7193999999981</v>
      </c>
    </row>
    <row r="10" spans="1:8">
      <c r="A10" t="s">
        <v>6</v>
      </c>
      <c r="C10">
        <f>B9*0.0032</f>
        <v>0</v>
      </c>
      <c r="D10" s="3">
        <v>0</v>
      </c>
    </row>
    <row r="11" spans="1:8">
      <c r="A11" t="s">
        <v>5</v>
      </c>
      <c r="B11">
        <v>60000</v>
      </c>
      <c r="C11">
        <f>B11*0.058</f>
        <v>3480</v>
      </c>
      <c r="D11" s="3">
        <v>6400</v>
      </c>
    </row>
    <row r="12" spans="1:8">
      <c r="D12" s="3"/>
    </row>
    <row r="13" spans="1:8" ht="17">
      <c r="A13" t="s">
        <v>7</v>
      </c>
      <c r="B13">
        <v>0</v>
      </c>
      <c r="C13">
        <f>0.8*B13*0.07</f>
        <v>0</v>
      </c>
      <c r="D13" s="3">
        <v>0</v>
      </c>
      <c r="F13" s="2">
        <v>34393.599999999999</v>
      </c>
      <c r="G13" s="2">
        <v>27154.265799999899</v>
      </c>
      <c r="H13">
        <f>F13-G13</f>
        <v>7239.3342000000994</v>
      </c>
    </row>
    <row r="14" spans="1:8">
      <c r="A14" t="s">
        <v>6</v>
      </c>
      <c r="C14">
        <f>B13*0.0032</f>
        <v>0</v>
      </c>
      <c r="D14" s="3">
        <v>0</v>
      </c>
    </row>
    <row r="15" spans="1:8">
      <c r="A15" t="s">
        <v>5</v>
      </c>
      <c r="B15">
        <v>220000</v>
      </c>
      <c r="C15">
        <f>B15*0.0307</f>
        <v>6754</v>
      </c>
      <c r="D15" s="3">
        <v>6400</v>
      </c>
    </row>
    <row r="17" spans="1:8" ht="17">
      <c r="A17" t="s">
        <v>7</v>
      </c>
      <c r="B17">
        <v>380000</v>
      </c>
      <c r="C17">
        <f>0.8*B17*0.06</f>
        <v>18240</v>
      </c>
      <c r="D17" s="3">
        <v>18200</v>
      </c>
      <c r="F17" s="2">
        <v>38148.1</v>
      </c>
      <c r="G17" s="2">
        <v>33889.787799999998</v>
      </c>
      <c r="H17">
        <f>F17-G17</f>
        <v>4258.3122000000003</v>
      </c>
    </row>
    <row r="18" spans="1:8">
      <c r="A18" t="s">
        <v>6</v>
      </c>
      <c r="C18">
        <f>B17*0.0149</f>
        <v>5662</v>
      </c>
      <c r="D18" s="3">
        <v>5700</v>
      </c>
    </row>
    <row r="19" spans="1:8">
      <c r="A19" t="s">
        <v>5</v>
      </c>
      <c r="B19">
        <v>250000</v>
      </c>
      <c r="C19">
        <f>B19*0.0307</f>
        <v>7675</v>
      </c>
      <c r="D19" s="3">
        <v>7700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case1</vt:lpstr>
      <vt:lpstr>case2</vt:lpstr>
      <vt:lpstr>case3</vt:lpstr>
      <vt:lpstr>case4</vt:lpstr>
      <vt:lpstr>case5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Weifeng Zhong</dc:creator>
  <cp:lastModifiedBy>Weifeng Zhong</cp:lastModifiedBy>
  <dcterms:created xsi:type="dcterms:W3CDTF">2024-04-22T21:04:11Z</dcterms:created>
  <dcterms:modified xsi:type="dcterms:W3CDTF">2024-04-29T15:17:13Z</dcterms:modified>
</cp:coreProperties>
</file>