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N:\D4000\COM460\24MONTH\2026\05 - MAY26\QAQC_SupportingDocs\"/>
    </mc:Choice>
  </mc:AlternateContent>
  <xr:revisionPtr revIDLastSave="0" documentId="13_ncr:1_{D23C7A25-3723-431E-96A9-25A230CEBDA4}" xr6:coauthVersionLast="47" xr6:coauthVersionMax="47" xr10:uidLastSave="{00000000-0000-0000-0000-000000000000}"/>
  <bookViews>
    <workbookView xWindow="22932" yWindow="-108" windowWidth="23256" windowHeight="12456" activeTab="1" xr2:uid="{76D1AEBF-5DA9-4652-BF43-D09300F141F8}"/>
  </bookViews>
  <sheets>
    <sheet name="Start" sheetId="10" r:id="rId1"/>
    <sheet name="Arizona Users" sheetId="2" r:id="rId2"/>
    <sheet name="California Users" sheetId="1" r:id="rId3"/>
    <sheet name="Mexico Delivery" sheetId="3" r:id="rId4"/>
    <sheet name="BHOPS Release Changes" sheetId="6" r:id="rId5"/>
    <sheet name="Min-Max Scheds Adj" sheetId="4" r:id="rId6"/>
    <sheet name="Arizona Data" sheetId="7" r:id="rId7"/>
    <sheet name="California Data" sheetId="8" r:id="rId8"/>
    <sheet name="Mexico Data" sheetId="13" r:id="rId9"/>
    <sheet name="SNWA MIN" sheetId="5" state="hidden" r:id="rId10"/>
  </sheets>
  <definedNames>
    <definedName name="_xlpm.d" hidden="1" xlm="1">#NAME?</definedName>
    <definedName name="ExternalData_1" localSheetId="6">'Arizona Data'!$A$6:$B$10</definedName>
    <definedName name="ExternalData_1" localSheetId="4">'BHOPS Release Changes'!$P$5:$Q$9</definedName>
    <definedName name="ExternalData_1" localSheetId="8">'Mexico Data'!$C$6:$D$10</definedName>
    <definedName name="ExternalData_10" localSheetId="6">'Arizona Data'!$D$6:$F$14</definedName>
    <definedName name="ExternalData_10" localSheetId="4">'BHOPS Release Changes'!$P$5:$Q$9</definedName>
    <definedName name="ExternalData_10" localSheetId="7">'California Data'!$B$9:$F$13</definedName>
    <definedName name="ExternalData_10" localSheetId="8">'Mexico Data'!$G$6:$I$14</definedName>
    <definedName name="ExternalData_100" localSheetId="6">'Arizona Data'!$A$6:$B$10</definedName>
    <definedName name="ExternalData_100" localSheetId="4">'BHOPS Release Changes'!$P$5:$Q$9</definedName>
    <definedName name="ExternalData_100" localSheetId="7">'California Data'!$Q$9:$V$21</definedName>
    <definedName name="ExternalData_100" localSheetId="8">'Mexico Data'!$C$6:$D$10</definedName>
    <definedName name="ExternalData_1000" localSheetId="8">'Mexico Data'!$A$6:$B$18</definedName>
    <definedName name="ExternalData_1001" localSheetId="8">'Mexico Data'!$A$21:$H$33</definedName>
    <definedName name="ExternalData_1002" localSheetId="8">'Mexico Data'!$A$6:$B$18</definedName>
    <definedName name="ExternalData_1003" localSheetId="8">'Mexico Data'!$A$21:$H$33</definedName>
    <definedName name="ExternalData_1004" localSheetId="8">'Mexico Data'!$A$6:$B$18</definedName>
    <definedName name="ExternalData_1005" localSheetId="8">'Mexico Data'!$A$21:$H$33</definedName>
    <definedName name="ExternalData_1006" localSheetId="8">'Mexico Data'!$A$6:$B$18</definedName>
    <definedName name="ExternalData_1007" localSheetId="8">'Mexico Data'!$A$21:$H$33</definedName>
    <definedName name="ExternalData_1008" localSheetId="8">'Mexico Data'!$A$6:$B$18</definedName>
    <definedName name="ExternalData_1009" localSheetId="8">'Mexico Data'!$A$21:$H$33</definedName>
    <definedName name="ExternalData_101" localSheetId="6">'Arizona Data'!$H$6:$J$18</definedName>
    <definedName name="ExternalData_101" localSheetId="4">'BHOPS Release Changes'!$T$5:$U$28</definedName>
    <definedName name="ExternalData_101" localSheetId="7">'California Data'!$Y$9:$AD$21</definedName>
    <definedName name="ExternalData_1010" localSheetId="8">'Mexico Data'!$A$6:$B$18</definedName>
    <definedName name="ExternalData_1011" localSheetId="8">'Mexico Data'!$A$21:$H$33</definedName>
    <definedName name="ExternalData_1012" localSheetId="8">'Mexico Data'!$A$6:$B$18</definedName>
    <definedName name="ExternalData_1013" localSheetId="8">'Mexico Data'!$A$21:$H$33</definedName>
    <definedName name="ExternalData_1014" localSheetId="8">'Mexico Data'!$A$6:$B$18</definedName>
    <definedName name="ExternalData_1015" localSheetId="8">'Mexico Data'!$A$21:$H$33</definedName>
    <definedName name="ExternalData_1016" localSheetId="8">'Mexico Data'!$A$6:$B$18</definedName>
    <definedName name="ExternalData_1017" localSheetId="8">'Mexico Data'!$A$21:$H$33</definedName>
    <definedName name="ExternalData_1018" localSheetId="8">'Mexico Data'!$A$6:$B$18</definedName>
    <definedName name="ExternalData_1019" localSheetId="8">'Mexico Data'!$A$21:$H$33</definedName>
    <definedName name="ExternalData_102" localSheetId="6">'Arizona Data'!$L$6:$N$18</definedName>
    <definedName name="ExternalData_102" localSheetId="4">'BHOPS Release Changes'!$X$5:$Z$13</definedName>
    <definedName name="ExternalData_102" localSheetId="7">'California Data'!$B$9:$F$13</definedName>
    <definedName name="ExternalData_1020" localSheetId="8">'Mexico Data'!$A$6:$B$18</definedName>
    <definedName name="ExternalData_1021" localSheetId="8">'Mexico Data'!$A$21:$H$33</definedName>
    <definedName name="ExternalData_1022" localSheetId="8">'Mexico Data'!$A$6:$B$18</definedName>
    <definedName name="ExternalData_1023" localSheetId="8">'Mexico Data'!$A$21:$H$33</definedName>
    <definedName name="ExternalData_1024" localSheetId="8">'Mexico Data'!$A$6:$B$18</definedName>
    <definedName name="ExternalData_1025" localSheetId="8">'Mexico Data'!$A$21:$H$33</definedName>
    <definedName name="ExternalData_1026" localSheetId="8">'Mexico Data'!$A$6:$B$18</definedName>
    <definedName name="ExternalData_1027" localSheetId="8">'Mexico Data'!$A$21:$H$33</definedName>
    <definedName name="ExternalData_1028" localSheetId="8">'Mexico Data'!$A$6:$B$18</definedName>
    <definedName name="ExternalData_1029" localSheetId="8">'Mexico Data'!$A$21:$H$33</definedName>
    <definedName name="ExternalData_103" localSheetId="6">'Arizona Data'!$A$6:$B$10</definedName>
    <definedName name="ExternalData_103" localSheetId="4">'BHOPS Release Changes'!$P$5:$Q$9</definedName>
    <definedName name="ExternalData_103" localSheetId="7">'California Data'!$I$9:$N$17</definedName>
    <definedName name="ExternalData_103" localSheetId="8">'Mexico Data'!$C$6:$D$10</definedName>
    <definedName name="ExternalData_1030" localSheetId="8">'Mexico Data'!$A$6:$B$18</definedName>
    <definedName name="ExternalData_1031" localSheetId="8">'Mexico Data'!$A$21:$H$33</definedName>
    <definedName name="ExternalData_1032" localSheetId="8">'Mexico Data'!$A$6:$B$18</definedName>
    <definedName name="ExternalData_1033" localSheetId="8">'Mexico Data'!$A$21:$H$33</definedName>
    <definedName name="ExternalData_1034" localSheetId="8">'Mexico Data'!$A$6:$B$18</definedName>
    <definedName name="ExternalData_1035" localSheetId="8">'Mexico Data'!$A$21:$H$33</definedName>
    <definedName name="ExternalData_1036" localSheetId="8">'Mexico Data'!$A$6:$B$18</definedName>
    <definedName name="ExternalData_1037" localSheetId="8">'Mexico Data'!$A$21:$H$33</definedName>
    <definedName name="ExternalData_1038" localSheetId="8">'Mexico Data'!$A$6:$B$18</definedName>
    <definedName name="ExternalData_1039" localSheetId="8">'Mexico Data'!$A$21:$H$33</definedName>
    <definedName name="ExternalData_104" localSheetId="6">'Arizona Data'!$H$6:$J$18</definedName>
    <definedName name="ExternalData_104" localSheetId="4">'BHOPS Release Changes'!$T$5:$U$28</definedName>
    <definedName name="ExternalData_104" localSheetId="7">'California Data'!$Q$9:$V$21</definedName>
    <definedName name="ExternalData_105" localSheetId="6">'Arizona Data'!$L$6:$N$18</definedName>
    <definedName name="ExternalData_105" localSheetId="4">'BHOPS Release Changes'!$X$5:$Z$13</definedName>
    <definedName name="ExternalData_105" localSheetId="7">'California Data'!$Y$9:$AD$21</definedName>
    <definedName name="ExternalData_106" localSheetId="6">'Arizona Data'!$A$6:$B$10</definedName>
    <definedName name="ExternalData_106" localSheetId="4">'BHOPS Release Changes'!$P$5:$Q$9</definedName>
    <definedName name="ExternalData_106" localSheetId="7">'California Data'!$B$9:$F$13</definedName>
    <definedName name="ExternalData_106" localSheetId="8">'Mexico Data'!$C$6:$D$10</definedName>
    <definedName name="ExternalData_107" localSheetId="6">'Arizona Data'!$H$6:$J$18</definedName>
    <definedName name="ExternalData_107" localSheetId="4">'BHOPS Release Changes'!$T$5:$U$29</definedName>
    <definedName name="ExternalData_107" localSheetId="7">'California Data'!$Q$9:$V$21</definedName>
    <definedName name="ExternalData_108" localSheetId="6">'Arizona Data'!$L$6:$N$18</definedName>
    <definedName name="ExternalData_108" localSheetId="4">'BHOPS Release Changes'!$X$5:$Z$12</definedName>
    <definedName name="ExternalData_108" localSheetId="7">'California Data'!$Y$9:$AD$21</definedName>
    <definedName name="ExternalData_109" localSheetId="6">'Arizona Data'!$A$6:$B$10</definedName>
    <definedName name="ExternalData_109" localSheetId="4">'BHOPS Release Changes'!$P$5:$Q$10</definedName>
    <definedName name="ExternalData_109" localSheetId="7">'California Data'!$B$9:$F$14</definedName>
    <definedName name="ExternalData_109" localSheetId="8">'Mexico Data'!$C$6:$D$10</definedName>
    <definedName name="ExternalData_11" localSheetId="6">'Arizona Data'!$A$6:$B$10</definedName>
    <definedName name="ExternalData_11" localSheetId="4">'BHOPS Release Changes'!$P$5:$Q$9</definedName>
    <definedName name="ExternalData_11" localSheetId="7">'California Data'!$B$9:$F$13</definedName>
    <definedName name="ExternalData_11" localSheetId="8">'Mexico Data'!$C$6:$D$10</definedName>
    <definedName name="ExternalData_110" localSheetId="6">'Arizona Data'!$H$6:$J$18</definedName>
    <definedName name="ExternalData_110" localSheetId="4">'BHOPS Release Changes'!$T$5:$U$6</definedName>
    <definedName name="ExternalData_110" localSheetId="7">'California Data'!$B$9:$F$14</definedName>
    <definedName name="ExternalData_111" localSheetId="6">'Arizona Data'!$L$6:$N$18</definedName>
    <definedName name="ExternalData_111" localSheetId="4">'BHOPS Release Changes'!$X$5:$Z$34</definedName>
    <definedName name="ExternalData_111" localSheetId="7">'California Data'!$I$9:$N$16</definedName>
    <definedName name="ExternalData_112" localSheetId="6">'Arizona Data'!$A$6:$B$10</definedName>
    <definedName name="ExternalData_112" localSheetId="4">'BHOPS Release Changes'!$P$5:$Q$10</definedName>
    <definedName name="ExternalData_112" localSheetId="7">'California Data'!$I$9:$N$16</definedName>
    <definedName name="ExternalData_112" localSheetId="8">'Mexico Data'!$C$6:$D$10</definedName>
    <definedName name="ExternalData_113" localSheetId="6">'Arizona Data'!$H$6:$J$18</definedName>
    <definedName name="ExternalData_113" localSheetId="4">'BHOPS Release Changes'!$T$5:$U$6</definedName>
    <definedName name="ExternalData_113" localSheetId="7">'California Data'!$Q$9:$V$21</definedName>
    <definedName name="ExternalData_114" localSheetId="6">'Arizona Data'!$L$6:$N$18</definedName>
    <definedName name="ExternalData_114" localSheetId="4">'BHOPS Release Changes'!$X$5:$Z$34</definedName>
    <definedName name="ExternalData_114" localSheetId="7">'California Data'!$Y$9:$AD$21</definedName>
    <definedName name="ExternalData_115" localSheetId="6">'Arizona Data'!$A$6:$B$10</definedName>
    <definedName name="ExternalData_115" localSheetId="4">'BHOPS Release Changes'!$P$5:$Q$10</definedName>
    <definedName name="ExternalData_115" localSheetId="7">'California Data'!$B$9:$F$14</definedName>
    <definedName name="ExternalData_115" localSheetId="8">'Mexico Data'!$C$6:$D$10</definedName>
    <definedName name="ExternalData_116" localSheetId="6">'Arizona Data'!$H$6:$J$18</definedName>
    <definedName name="ExternalData_116" localSheetId="4">'BHOPS Release Changes'!$T$5:$U$6</definedName>
    <definedName name="ExternalData_116" localSheetId="7">'California Data'!$I$9:$N$16</definedName>
    <definedName name="ExternalData_117" localSheetId="6">'Arizona Data'!$L$6:$N$18</definedName>
    <definedName name="ExternalData_117" localSheetId="4">'BHOPS Release Changes'!$X$5:$Z$34</definedName>
    <definedName name="ExternalData_117" localSheetId="7">'California Data'!$Q$9:$V$21</definedName>
    <definedName name="ExternalData_118" localSheetId="6">'Arizona Data'!$A$6:$B$10</definedName>
    <definedName name="ExternalData_118" localSheetId="4">'BHOPS Release Changes'!$P$5:$Q$10</definedName>
    <definedName name="ExternalData_118" localSheetId="7">'California Data'!$Y$9:$AD$21</definedName>
    <definedName name="ExternalData_118" localSheetId="8">'Mexico Data'!$C$6:$D$10</definedName>
    <definedName name="ExternalData_119" localSheetId="6">'Arizona Data'!$H$6:$J$18</definedName>
    <definedName name="ExternalData_119" localSheetId="4">'BHOPS Release Changes'!$T$5:$U$6</definedName>
    <definedName name="ExternalData_119" localSheetId="7">'California Data'!$B$9:$F$15</definedName>
    <definedName name="ExternalData_12" localSheetId="6">'Arizona Data'!$D$6:$F$14</definedName>
    <definedName name="ExternalData_12" localSheetId="4">'BHOPS Release Changes'!$P$5:$Q$9</definedName>
    <definedName name="ExternalData_12" localSheetId="7">'California Data'!$I$9:$N$21</definedName>
    <definedName name="ExternalData_12" localSheetId="8">'Mexico Data'!$G$6:$I$14</definedName>
    <definedName name="ExternalData_120" localSheetId="6">'Arizona Data'!$L$6:$N$18</definedName>
    <definedName name="ExternalData_120" localSheetId="4">'BHOPS Release Changes'!$X$5:$Z$34</definedName>
    <definedName name="ExternalData_120" localSheetId="7">'California Data'!$I$9:$N$15</definedName>
    <definedName name="ExternalData_121" localSheetId="6">'Arizona Data'!$A$6:$B$10</definedName>
    <definedName name="ExternalData_121" localSheetId="4">'BHOPS Release Changes'!$P$5:$Q$10</definedName>
    <definedName name="ExternalData_121" localSheetId="7">'California Data'!$B$9:$F$16</definedName>
    <definedName name="ExternalData_121" localSheetId="8">'Mexico Data'!$C$6:$D$10</definedName>
    <definedName name="ExternalData_122" localSheetId="6">'Arizona Data'!$H$6:$J$18</definedName>
    <definedName name="ExternalData_122" localSheetId="4">'BHOPS Release Changes'!$T$5:$U$6</definedName>
    <definedName name="ExternalData_122" localSheetId="7">'California Data'!$I$9:$N$14</definedName>
    <definedName name="ExternalData_123" localSheetId="6">'Arizona Data'!$L$6:$N$18</definedName>
    <definedName name="ExternalData_123" localSheetId="4">'BHOPS Release Changes'!$X$5:$Z$34</definedName>
    <definedName name="ExternalData_123" localSheetId="7">'California Data'!$Q$9:$V$21</definedName>
    <definedName name="ExternalData_124" localSheetId="6">'Arizona Data'!$A$6:$B$10</definedName>
    <definedName name="ExternalData_124" localSheetId="4">'BHOPS Release Changes'!$P$5:$Q$10</definedName>
    <definedName name="ExternalData_124" localSheetId="7">'California Data'!$Y$9:$AD$21</definedName>
    <definedName name="ExternalData_124" localSheetId="8">'Mexico Data'!$C$6:$D$10</definedName>
    <definedName name="ExternalData_125" localSheetId="6">'Arizona Data'!$H$6:$J$18</definedName>
    <definedName name="ExternalData_125" localSheetId="4">'BHOPS Release Changes'!$T$5:$U$6</definedName>
    <definedName name="ExternalData_125" localSheetId="7">'California Data'!$B$9:$F$17</definedName>
    <definedName name="ExternalData_126" localSheetId="6">'Arizona Data'!$L$6:$N$18</definedName>
    <definedName name="ExternalData_126" localSheetId="4">'BHOPS Release Changes'!$X$5:$Z$34</definedName>
    <definedName name="ExternalData_126" localSheetId="7">'California Data'!$I$9:$N$13</definedName>
    <definedName name="ExternalData_127" localSheetId="6">'Arizona Data'!$A$6:$B$10</definedName>
    <definedName name="ExternalData_127" localSheetId="4">'BHOPS Release Changes'!$P$5:$Q$10</definedName>
    <definedName name="ExternalData_127" localSheetId="7">'California Data'!$Q$9:$V$21</definedName>
    <definedName name="ExternalData_127" localSheetId="8">'Mexico Data'!$C$6:$D$10</definedName>
    <definedName name="ExternalData_128" localSheetId="6">'Arizona Data'!$H$6:$J$18</definedName>
    <definedName name="ExternalData_128" localSheetId="4">'BHOPS Release Changes'!$T$5:$U$11</definedName>
    <definedName name="ExternalData_128" localSheetId="7">'California Data'!$Y$9:$AD$21</definedName>
    <definedName name="ExternalData_129" localSheetId="6">'Arizona Data'!$L$6:$N$18</definedName>
    <definedName name="ExternalData_129" localSheetId="4">'BHOPS Release Changes'!$X$5:$Z$29</definedName>
    <definedName name="ExternalData_129" localSheetId="7">'California Data'!$B$9:$F$18</definedName>
    <definedName name="ExternalData_13" localSheetId="6">'Arizona Data'!$A$6:$B$10</definedName>
    <definedName name="ExternalData_13" localSheetId="4">'BHOPS Release Changes'!$P$5:$Q$9</definedName>
    <definedName name="ExternalData_13" localSheetId="7">'California Data'!$B$9:$F$13</definedName>
    <definedName name="ExternalData_13" localSheetId="8">'Mexico Data'!$C$6:$D$10</definedName>
    <definedName name="ExternalData_130" localSheetId="6">'Arizona Data'!$A$6:$B$10</definedName>
    <definedName name="ExternalData_130" localSheetId="4">'BHOPS Release Changes'!$P$5:$Q$10</definedName>
    <definedName name="ExternalData_130" localSheetId="7">'California Data'!$I$9:$N$12</definedName>
    <definedName name="ExternalData_130" localSheetId="8">'Mexico Data'!$C$6:$D$10</definedName>
    <definedName name="ExternalData_131" localSheetId="6">'Arizona Data'!$H$6:$J$18</definedName>
    <definedName name="ExternalData_131" localSheetId="4">'BHOPS Release Changes'!$T$5:$U$11</definedName>
    <definedName name="ExternalData_131" localSheetId="7">'California Data'!$Q$9:$V$21</definedName>
    <definedName name="ExternalData_132" localSheetId="6">'Arizona Data'!$L$6:$N$18</definedName>
    <definedName name="ExternalData_132" localSheetId="4">'BHOPS Release Changes'!$X$5:$Z$29</definedName>
    <definedName name="ExternalData_132" localSheetId="7">'California Data'!$Y$9:$AD$21</definedName>
    <definedName name="ExternalData_133" localSheetId="6">'Arizona Data'!$A$6:$B$10</definedName>
    <definedName name="ExternalData_133" localSheetId="4">'BHOPS Release Changes'!$P$5:$Q$10</definedName>
    <definedName name="ExternalData_133" localSheetId="7">'California Data'!$B$9:$F$19</definedName>
    <definedName name="ExternalData_133" localSheetId="8">'Mexico Data'!$C$6:$D$10</definedName>
    <definedName name="ExternalData_134" localSheetId="6">'Arizona Data'!$H$6:$J$18</definedName>
    <definedName name="ExternalData_134" localSheetId="4">'BHOPS Release Changes'!$T$5:$U$11</definedName>
    <definedName name="ExternalData_134" localSheetId="7">'California Data'!$I$9:$N$11</definedName>
    <definedName name="ExternalData_135" localSheetId="6">'Arizona Data'!$L$6:$N$18</definedName>
    <definedName name="ExternalData_135" localSheetId="4">'BHOPS Release Changes'!$X$5:$Z$29</definedName>
    <definedName name="ExternalData_135" localSheetId="7">'California Data'!$Q$9:$V$21</definedName>
    <definedName name="ExternalData_136" localSheetId="6">'Arizona Data'!$A$6:$B$10</definedName>
    <definedName name="ExternalData_136" localSheetId="4">'BHOPS Release Changes'!$P$5:$Q$10</definedName>
    <definedName name="ExternalData_136" localSheetId="7">'California Data'!$Y$9:$AD$21</definedName>
    <definedName name="ExternalData_136" localSheetId="8">'Mexico Data'!$C$6:$D$10</definedName>
    <definedName name="ExternalData_137" localSheetId="6">'Arizona Data'!$H$6:$J$18</definedName>
    <definedName name="ExternalData_137" localSheetId="4">'BHOPS Release Changes'!$T$5:$U$13</definedName>
    <definedName name="ExternalData_137" localSheetId="7">'California Data'!$B$9:$F$19</definedName>
    <definedName name="ExternalData_138" localSheetId="6">'Arizona Data'!$L$6:$N$18</definedName>
    <definedName name="ExternalData_138" localSheetId="4">'BHOPS Release Changes'!$X$5:$Z$27</definedName>
    <definedName name="ExternalData_138" localSheetId="7">'California Data'!$B$9:$F$20</definedName>
    <definedName name="ExternalData_139" localSheetId="6">'Arizona Data'!$A$6:$B$10</definedName>
    <definedName name="ExternalData_139" localSheetId="4">'BHOPS Release Changes'!$P$5:$Q$11</definedName>
    <definedName name="ExternalData_139" localSheetId="7">'California Data'!$I$9:$N$10</definedName>
    <definedName name="ExternalData_139" localSheetId="8">'Mexico Data'!$C$6:$D$10</definedName>
    <definedName name="ExternalData_14" localSheetId="6">'Arizona Data'!$D$6:$F$14</definedName>
    <definedName name="ExternalData_14" localSheetId="4">'BHOPS Release Changes'!$P$5:$Q$9</definedName>
    <definedName name="ExternalData_14" localSheetId="7">'California Data'!$I$9:$N$17</definedName>
    <definedName name="ExternalData_14" localSheetId="8">'Mexico Data'!$G$6:$I$14</definedName>
    <definedName name="ExternalData_140" localSheetId="6">'Arizona Data'!$H$6:$J$18</definedName>
    <definedName name="ExternalData_140" localSheetId="4">'BHOPS Release Changes'!$T$5:$U$14</definedName>
    <definedName name="ExternalData_140" localSheetId="7">'California Data'!$Q$9:$V$21</definedName>
    <definedName name="ExternalData_141" localSheetId="6">'Arizona Data'!$L$6:$N$18</definedName>
    <definedName name="ExternalData_141" localSheetId="4">'BHOPS Release Changes'!$X$5:$Z$27</definedName>
    <definedName name="ExternalData_141" localSheetId="7">'California Data'!$Y$9:$AD$21</definedName>
    <definedName name="ExternalData_142" localSheetId="6">'Arizona Data'!$A$6:$B$10</definedName>
    <definedName name="ExternalData_142" localSheetId="4">'BHOPS Release Changes'!$P$5:$Q$11</definedName>
    <definedName name="ExternalData_142" localSheetId="7">'California Data'!$Q$9:$V$21</definedName>
    <definedName name="ExternalData_142" localSheetId="8">'Mexico Data'!$C$6:$D$10</definedName>
    <definedName name="ExternalData_143" localSheetId="6">'Arizona Data'!$H$6:$J$18</definedName>
    <definedName name="ExternalData_143" localSheetId="4">'BHOPS Release Changes'!$T$5:$U$14</definedName>
    <definedName name="ExternalData_144" localSheetId="6">'Arizona Data'!$L$6:$N$18</definedName>
    <definedName name="ExternalData_144" localSheetId="4">'BHOPS Release Changes'!$X$5:$Z$27</definedName>
    <definedName name="ExternalData_144" localSheetId="7">'California Data'!$Q$9:$V$21</definedName>
    <definedName name="ExternalData_145" localSheetId="6">'Arizona Data'!$A$6:$B$10</definedName>
    <definedName name="ExternalData_145" localSheetId="4">'BHOPS Release Changes'!$P$5:$Q$11</definedName>
    <definedName name="ExternalData_145" localSheetId="7">'California Data'!$I$9:$N$21</definedName>
    <definedName name="ExternalData_145" localSheetId="8">'Mexico Data'!$C$6:$D$10</definedName>
    <definedName name="ExternalData_146" localSheetId="6">'Arizona Data'!$H$6:$J$18</definedName>
    <definedName name="ExternalData_146" localSheetId="4">'BHOPS Release Changes'!$T$5:$U$14</definedName>
    <definedName name="ExternalData_146" localSheetId="7">'California Data'!$Q$9:$V$21</definedName>
    <definedName name="ExternalData_147" localSheetId="6">'Arizona Data'!$L$6:$N$18</definedName>
    <definedName name="ExternalData_147" localSheetId="4">'BHOPS Release Changes'!$X$5:$Z$27</definedName>
    <definedName name="ExternalData_147" localSheetId="7">'California Data'!$I$9:$N$21</definedName>
    <definedName name="ExternalData_148" localSheetId="6">'Arizona Data'!$A$6:$B$10</definedName>
    <definedName name="ExternalData_148" localSheetId="4">'BHOPS Release Changes'!$P$5:$Q$11</definedName>
    <definedName name="ExternalData_148" localSheetId="7">'California Data'!$Q$9:$V$21</definedName>
    <definedName name="ExternalData_148" localSheetId="8">'Mexico Data'!$C$6:$D$10</definedName>
    <definedName name="ExternalData_149" localSheetId="6">'Arizona Data'!$H$6:$J$18</definedName>
    <definedName name="ExternalData_149" localSheetId="4">'BHOPS Release Changes'!$T$5:$U$14</definedName>
    <definedName name="ExternalData_149" localSheetId="7">'California Data'!$Q$9:$V$21</definedName>
    <definedName name="ExternalData_15" localSheetId="6">'Arizona Data'!$A$6:$B$10</definedName>
    <definedName name="ExternalData_15" localSheetId="4">'BHOPS Release Changes'!$P$5:$Q$9</definedName>
    <definedName name="ExternalData_15" localSheetId="7">'California Data'!$B$9:$F$13</definedName>
    <definedName name="ExternalData_15" localSheetId="8">'Mexico Data'!$C$6:$D$10</definedName>
    <definedName name="ExternalData_150" localSheetId="6">'Arizona Data'!$L$6:$N$18</definedName>
    <definedName name="ExternalData_150" localSheetId="4">'BHOPS Release Changes'!$X$5:$Z$27</definedName>
    <definedName name="ExternalData_150" localSheetId="7">'California Data'!$Y$9:$AD$21</definedName>
    <definedName name="ExternalData_151" localSheetId="6">'Arizona Data'!$A$6:$B$10</definedName>
    <definedName name="ExternalData_151" localSheetId="4">'BHOPS Release Changes'!$P$5:$Q$12</definedName>
    <definedName name="ExternalData_151" localSheetId="7">'California Data'!$I$9:$N$21</definedName>
    <definedName name="ExternalData_151" localSheetId="8">'Mexico Data'!$C$6:$D$10</definedName>
    <definedName name="ExternalData_152" localSheetId="6">'Arizona Data'!$H$6:$J$18</definedName>
    <definedName name="ExternalData_152" localSheetId="4">'BHOPS Release Changes'!$T$5:$U$7</definedName>
    <definedName name="ExternalData_152" localSheetId="7">'California Data'!$Q$9:$V$21</definedName>
    <definedName name="ExternalData_153" localSheetId="6">'Arizona Data'!$L$6:$N$18</definedName>
    <definedName name="ExternalData_153" localSheetId="4">'BHOPS Release Changes'!$X$5:$Z$34</definedName>
    <definedName name="ExternalData_153" localSheetId="7">'California Data'!$Y$9:$AD$21</definedName>
    <definedName name="ExternalData_154" localSheetId="6">'Arizona Data'!$A$6:$B$10</definedName>
    <definedName name="ExternalData_154" localSheetId="4">'BHOPS Release Changes'!$P$5:$Q$12</definedName>
    <definedName name="ExternalData_154" localSheetId="7">'California Data'!$B$9:$F$10</definedName>
    <definedName name="ExternalData_154" localSheetId="8">'Mexico Data'!$C$6:$D$10</definedName>
    <definedName name="ExternalData_155" localSheetId="6">'Arizona Data'!$H$6:$J$18</definedName>
    <definedName name="ExternalData_155" localSheetId="4">'BHOPS Release Changes'!$T$5:$U$13</definedName>
    <definedName name="ExternalData_155" localSheetId="7">'California Data'!$I$9:$N$20</definedName>
    <definedName name="ExternalData_156" localSheetId="6">'Arizona Data'!$L$6:$N$18</definedName>
    <definedName name="ExternalData_156" localSheetId="4">'BHOPS Release Changes'!$X$5:$Z$28</definedName>
    <definedName name="ExternalData_156" localSheetId="7">'California Data'!$Q$9:$V$21</definedName>
    <definedName name="ExternalData_157" localSheetId="6">'Arizona Data'!$A$6:$B$10</definedName>
    <definedName name="ExternalData_157" localSheetId="4">'BHOPS Release Changes'!$P$5:$Q$12</definedName>
    <definedName name="ExternalData_157" localSheetId="7">'California Data'!$Y$9:$AD$21</definedName>
    <definedName name="ExternalData_157" localSheetId="8">'Mexico Data'!$C$6:$D$10</definedName>
    <definedName name="ExternalData_158" localSheetId="6">'Arizona Data'!$H$6:$J$18</definedName>
    <definedName name="ExternalData_158" localSheetId="4">'BHOPS Release Changes'!$T$5:$U$13</definedName>
    <definedName name="ExternalData_158" localSheetId="7">'California Data'!$B$9:$F$11</definedName>
    <definedName name="ExternalData_159" localSheetId="6">'Arizona Data'!$L$6:$N$18</definedName>
    <definedName name="ExternalData_159" localSheetId="4">'BHOPS Release Changes'!$X$5:$Z$28</definedName>
    <definedName name="ExternalData_159" localSheetId="7">'California Data'!$B$9:$F$11</definedName>
    <definedName name="ExternalData_16" localSheetId="6">'Arizona Data'!$D$6:$F$14</definedName>
    <definedName name="ExternalData_16" localSheetId="7">'California Data'!$I$9:$N$17</definedName>
    <definedName name="ExternalData_16" localSheetId="8">'Mexico Data'!$G$6:$I$14</definedName>
    <definedName name="ExternalData_160" localSheetId="6">'Arizona Data'!$A$6:$B$10</definedName>
    <definedName name="ExternalData_160" localSheetId="4">'BHOPS Release Changes'!$P$5:$Q$12</definedName>
    <definedName name="ExternalData_160" localSheetId="7">'California Data'!$Q$9:$V$21</definedName>
    <definedName name="ExternalData_160" localSheetId="8">'Mexico Data'!$C$6:$D$10</definedName>
    <definedName name="ExternalData_161" localSheetId="6">'Arizona Data'!$H$6:$J$18</definedName>
    <definedName name="ExternalData_161" localSheetId="4">'BHOPS Release Changes'!$T$5:$U$18</definedName>
    <definedName name="ExternalData_161" localSheetId="7">'California Data'!$Y$9:$AD$21</definedName>
    <definedName name="ExternalData_162" localSheetId="6">'Arizona Data'!$L$6:$N$18</definedName>
    <definedName name="ExternalData_162" localSheetId="4">'BHOPS Release Changes'!$X$5:$Z$23</definedName>
    <definedName name="ExternalData_162" localSheetId="7">'California Data'!$B$9:$F$11</definedName>
    <definedName name="ExternalData_163" localSheetId="6">'Arizona Data'!$A$6:$B$10</definedName>
    <definedName name="ExternalData_163" localSheetId="4">'BHOPS Release Changes'!$P$5:$Q$13</definedName>
    <definedName name="ExternalData_163" localSheetId="7">'California Data'!$I$9:$N$19</definedName>
    <definedName name="ExternalData_163" localSheetId="8">'Mexico Data'!$C$6:$D$10</definedName>
    <definedName name="ExternalData_164" localSheetId="6">'Arizona Data'!$H$6:$J$18</definedName>
    <definedName name="ExternalData_164" localSheetId="4">'BHOPS Release Changes'!$T$5:$U$11</definedName>
    <definedName name="ExternalData_164" localSheetId="7">'California Data'!$Q$9:$V$21</definedName>
    <definedName name="ExternalData_165" localSheetId="6">'Arizona Data'!$L$6:$N$18</definedName>
    <definedName name="ExternalData_165" localSheetId="4">'BHOPS Release Changes'!$X$5:$Z$29</definedName>
    <definedName name="ExternalData_165" localSheetId="7">'California Data'!$Y$9:$AD$21</definedName>
    <definedName name="ExternalData_166" localSheetId="6">'Arizona Data'!$A$6:$B$10</definedName>
    <definedName name="ExternalData_166" localSheetId="4">'BHOPS Release Changes'!$P$5:$Q$13</definedName>
    <definedName name="ExternalData_166" localSheetId="7">'California Data'!$B$9:$F$12</definedName>
    <definedName name="ExternalData_166" localSheetId="8">'Mexico Data'!$C$6:$D$10</definedName>
    <definedName name="ExternalData_167" localSheetId="6">'Arizona Data'!$H$6:$J$18</definedName>
    <definedName name="ExternalData_167" localSheetId="4">'BHOPS Release Changes'!$T$5:$U$33</definedName>
    <definedName name="ExternalData_167" localSheetId="7">'California Data'!$I$9:$N$18</definedName>
    <definedName name="ExternalData_168" localSheetId="6">'Arizona Data'!$L$6:$N$18</definedName>
    <definedName name="ExternalData_168" localSheetId="4">'BHOPS Release Changes'!$X$5:$Z$7</definedName>
    <definedName name="ExternalData_168" localSheetId="7">'California Data'!$Q$9:$V$21</definedName>
    <definedName name="ExternalData_169" localSheetId="6">'Arizona Data'!$A$6:$B$10</definedName>
    <definedName name="ExternalData_169" localSheetId="4">'BHOPS Release Changes'!$P$5:$Q$14</definedName>
    <definedName name="ExternalData_169" localSheetId="7">'California Data'!$Y$9:$AD$21</definedName>
    <definedName name="ExternalData_169" localSheetId="8">'Mexico Data'!$C$6:$D$10</definedName>
    <definedName name="ExternalData_17" localSheetId="6">'Arizona Data'!$A$6:$B$10</definedName>
    <definedName name="ExternalData_17" localSheetId="4">'BHOPS Release Changes'!$P$5:$Q$9</definedName>
    <definedName name="ExternalData_17" localSheetId="7">'California Data'!$Q$9:$V$21</definedName>
    <definedName name="ExternalData_17" localSheetId="8">'Mexico Data'!$C$6:$D$10</definedName>
    <definedName name="ExternalData_170" localSheetId="6">'Arizona Data'!$H$6:$J$18</definedName>
    <definedName name="ExternalData_170" localSheetId="4">'BHOPS Release Changes'!$T$5:$U$9</definedName>
    <definedName name="ExternalData_170" localSheetId="7">'California Data'!$B$9:$F$13</definedName>
    <definedName name="ExternalData_171" localSheetId="6">'Arizona Data'!$L$6:$N$18</definedName>
    <definedName name="ExternalData_171" localSheetId="4">'BHOPS Release Changes'!$X$5:$Z$32</definedName>
    <definedName name="ExternalData_171" localSheetId="7">'California Data'!$I$9:$N$17</definedName>
    <definedName name="ExternalData_172" localSheetId="6">'Arizona Data'!$A$6:$B$10</definedName>
    <definedName name="ExternalData_172" localSheetId="4">'BHOPS Release Changes'!$P$5:$Q$15</definedName>
    <definedName name="ExternalData_172" localSheetId="7">'California Data'!$Q$9:$V$21</definedName>
    <definedName name="ExternalData_172" localSheetId="8">'Mexico Data'!$C$6:$D$10</definedName>
    <definedName name="ExternalData_173" localSheetId="6">'Arizona Data'!$H$6:$J$18</definedName>
    <definedName name="ExternalData_173" localSheetId="4">'BHOPS Release Changes'!$T$5:$U$10</definedName>
    <definedName name="ExternalData_173" localSheetId="7">'California Data'!$Y$9:$AD$21</definedName>
    <definedName name="ExternalData_174" localSheetId="6">'Arizona Data'!$L$6:$N$18</definedName>
    <definedName name="ExternalData_174" localSheetId="4">'BHOPS Release Changes'!$X$5:$Z$30</definedName>
    <definedName name="ExternalData_174" localSheetId="7">'California Data'!$B$9:$F$14</definedName>
    <definedName name="ExternalData_175" localSheetId="6">'Arizona Data'!$A$6:$B$10</definedName>
    <definedName name="ExternalData_175" localSheetId="4">'BHOPS Release Changes'!$P$5:$Q$15</definedName>
    <definedName name="ExternalData_175" localSheetId="7">'California Data'!$I$9:$N$16</definedName>
    <definedName name="ExternalData_175" localSheetId="8">'Mexico Data'!$C$6:$D$10</definedName>
    <definedName name="ExternalData_176" localSheetId="6">'Arizona Data'!$H$6:$J$18</definedName>
    <definedName name="ExternalData_176" localSheetId="4">'BHOPS Release Changes'!$T$5:$U$11</definedName>
    <definedName name="ExternalData_176" localSheetId="7">'California Data'!$Q$9:$V$21</definedName>
    <definedName name="ExternalData_177" localSheetId="6">'Arizona Data'!$L$6:$N$18</definedName>
    <definedName name="ExternalData_177" localSheetId="4">'BHOPS Release Changes'!$X$5:$Z$29</definedName>
    <definedName name="ExternalData_177" localSheetId="7">'California Data'!$Y$9:$AD$21</definedName>
    <definedName name="ExternalData_178" localSheetId="6">'Arizona Data'!$A$6:$B$10</definedName>
    <definedName name="ExternalData_178" localSheetId="7">'California Data'!$B$9:$F$15</definedName>
    <definedName name="ExternalData_178" localSheetId="8">'Mexico Data'!$C$6:$D$10</definedName>
    <definedName name="ExternalData_179" localSheetId="6">'Arizona Data'!$H$6:$J$18</definedName>
    <definedName name="ExternalData_179" localSheetId="4">'BHOPS Release Changes'!$T$5:$U$13</definedName>
    <definedName name="ExternalData_18" localSheetId="6">'Arizona Data'!$D$6:$F$14</definedName>
    <definedName name="ExternalData_18" localSheetId="7">'California Data'!$X$9:$AC$21</definedName>
    <definedName name="ExternalData_18" localSheetId="8">'Mexico Data'!$G$6:$I$14</definedName>
    <definedName name="ExternalData_180" localSheetId="6">'Arizona Data'!$L$6:$N$18</definedName>
    <definedName name="ExternalData_180" localSheetId="4">'BHOPS Release Changes'!$X$5:$Z$28</definedName>
    <definedName name="ExternalData_180" localSheetId="7">'California Data'!$B$9:$F$15</definedName>
    <definedName name="ExternalData_181" localSheetId="6">'Arizona Data'!$A$6:$B$10</definedName>
    <definedName name="ExternalData_181" localSheetId="4">'BHOPS Release Changes'!$T$5:$U$13</definedName>
    <definedName name="ExternalData_181" localSheetId="7">'California Data'!$B$9:$F$15</definedName>
    <definedName name="ExternalData_181" localSheetId="8">'Mexico Data'!$C$6:$D$10</definedName>
    <definedName name="ExternalData_182" localSheetId="6">'Arizona Data'!$H$6:$J$18</definedName>
    <definedName name="ExternalData_182" localSheetId="4">'BHOPS Release Changes'!$X$5:$Z$28</definedName>
    <definedName name="ExternalData_182" localSheetId="7">'California Data'!$B$9:$F$15</definedName>
    <definedName name="ExternalData_183" localSheetId="6">'Arizona Data'!$L$6:$N$18</definedName>
    <definedName name="ExternalData_183" localSheetId="4">'BHOPS Release Changes'!$T$5:$U$13</definedName>
    <definedName name="ExternalData_183" localSheetId="7">'California Data'!$B$9:$F$15</definedName>
    <definedName name="ExternalData_184" localSheetId="6">'Arizona Data'!$A$6:$B$10</definedName>
    <definedName name="ExternalData_184" localSheetId="4">'BHOPS Release Changes'!$X$5:$Z$28</definedName>
    <definedName name="ExternalData_184" localSheetId="7">'California Data'!$B$9:$F$15</definedName>
    <definedName name="ExternalData_184" localSheetId="8">'Mexico Data'!$C$6:$D$10</definedName>
    <definedName name="ExternalData_185" localSheetId="6">'Arizona Data'!$A$6:$B$10</definedName>
    <definedName name="ExternalData_185" localSheetId="4">'BHOPS Release Changes'!$T$5:$U$13</definedName>
    <definedName name="ExternalData_185" localSheetId="7">'California Data'!$B$9:$F$15</definedName>
    <definedName name="ExternalData_185" localSheetId="8">'Mexico Data'!$C$6:$D$10</definedName>
    <definedName name="ExternalData_186" localSheetId="6">'Arizona Data'!$H$6:$J$18</definedName>
    <definedName name="ExternalData_186" localSheetId="4">'BHOPS Release Changes'!$X$5:$Z$28</definedName>
    <definedName name="ExternalData_186" localSheetId="7">'California Data'!$B$9:$F$15</definedName>
    <definedName name="ExternalData_187" localSheetId="6">'Arizona Data'!$L$6:$N$18</definedName>
    <definedName name="ExternalData_187" localSheetId="4">'BHOPS Release Changes'!$T$5:$U$13</definedName>
    <definedName name="ExternalData_187" localSheetId="7">'California Data'!$B$9:$F$15</definedName>
    <definedName name="ExternalData_188" localSheetId="6">'Arizona Data'!$A$6:$B$10</definedName>
    <definedName name="ExternalData_188" localSheetId="4">'BHOPS Release Changes'!$X$5:$Z$28</definedName>
    <definedName name="ExternalData_188" localSheetId="7">'California Data'!$B$9:$F$15</definedName>
    <definedName name="ExternalData_188" localSheetId="8">'Mexico Data'!$C$6:$D$10</definedName>
    <definedName name="ExternalData_189" localSheetId="6">'Arizona Data'!$H$6:$J$18</definedName>
    <definedName name="ExternalData_189" localSheetId="4">'BHOPS Release Changes'!$T$5:$U$13</definedName>
    <definedName name="ExternalData_189" localSheetId="7">'California Data'!$B$9:$F$15</definedName>
    <definedName name="ExternalData_19" localSheetId="6">'Arizona Data'!$A$6:$B$10</definedName>
    <definedName name="ExternalData_19" localSheetId="4">'BHOPS Release Changes'!$P$5:$Q$9</definedName>
    <definedName name="ExternalData_19" localSheetId="7">'California Data'!$B$9:$F$13</definedName>
    <definedName name="ExternalData_19" localSheetId="8">'Mexico Data'!$C$6:$D$10</definedName>
    <definedName name="ExternalData_190" localSheetId="6">'Arizona Data'!$L$6:$N$18</definedName>
    <definedName name="ExternalData_190" localSheetId="4">'BHOPS Release Changes'!$X$5:$Z$28</definedName>
    <definedName name="ExternalData_190" localSheetId="7">'California Data'!$B$9:$F$15</definedName>
    <definedName name="ExternalData_191" localSheetId="6">'Arizona Data'!$A$6:$B$10</definedName>
    <definedName name="ExternalData_191" localSheetId="4">'BHOPS Release Changes'!$T$5:$U$13</definedName>
    <definedName name="ExternalData_191" localSheetId="7">'California Data'!$B$9:$F$15</definedName>
    <definedName name="ExternalData_191" localSheetId="8">'Mexico Data'!$C$6:$D$10</definedName>
    <definedName name="ExternalData_192" localSheetId="6">'Arizona Data'!$H$6:$J$18</definedName>
    <definedName name="ExternalData_192" localSheetId="4">'BHOPS Release Changes'!$X$5:$Z$28</definedName>
    <definedName name="ExternalData_192" localSheetId="7">'California Data'!$B$9:$F$15</definedName>
    <definedName name="ExternalData_193" localSheetId="6">'Arizona Data'!$L$6:$N$18</definedName>
    <definedName name="ExternalData_193" localSheetId="4">'BHOPS Release Changes'!$T$5:$U$13</definedName>
    <definedName name="ExternalData_193" localSheetId="7">'California Data'!$B$9:$F$15</definedName>
    <definedName name="ExternalData_194" localSheetId="6">'Arizona Data'!$A$6:$B$10</definedName>
    <definedName name="ExternalData_194" localSheetId="4">'BHOPS Release Changes'!$X$5:$Z$28</definedName>
    <definedName name="ExternalData_194" localSheetId="7">'California Data'!$B$9:$F$15</definedName>
    <definedName name="ExternalData_194" localSheetId="8">'Mexico Data'!$C$6:$D$10</definedName>
    <definedName name="ExternalData_195" localSheetId="6">'Arizona Data'!$H$6:$J$18</definedName>
    <definedName name="ExternalData_195" localSheetId="4">'BHOPS Release Changes'!$P$5:$Q$6</definedName>
    <definedName name="ExternalData_195" localSheetId="7">'California Data'!$B$9:$F$15</definedName>
    <definedName name="ExternalData_196" localSheetId="6">'Arizona Data'!$L$6:$N$18</definedName>
    <definedName name="ExternalData_196" localSheetId="4">'BHOPS Release Changes'!$T$5:$U$11</definedName>
    <definedName name="ExternalData_196" localSheetId="7">'California Data'!$B$9:$F$15</definedName>
    <definedName name="ExternalData_197" localSheetId="6">'Arizona Data'!$A$6:$B$10</definedName>
    <definedName name="ExternalData_197" localSheetId="4">'BHOPS Release Changes'!$X$5:$Z$27</definedName>
    <definedName name="ExternalData_197" localSheetId="7">'California Data'!$B$9:$F$15</definedName>
    <definedName name="ExternalData_197" localSheetId="8">'Mexico Data'!$C$6:$D$10</definedName>
    <definedName name="ExternalData_198" localSheetId="6">'Arizona Data'!$H$6:$J$18</definedName>
    <definedName name="ExternalData_198" localSheetId="4">'BHOPS Release Changes'!$P$5:$Q$7</definedName>
    <definedName name="ExternalData_198" localSheetId="7">'California Data'!$B$9:$F$15</definedName>
    <definedName name="ExternalData_199" localSheetId="6">'Arizona Data'!$L$6:$N$18</definedName>
    <definedName name="ExternalData_199" localSheetId="4">'BHOPS Release Changes'!$T$5:$U$11</definedName>
    <definedName name="ExternalData_199" localSheetId="7">'California Data'!$B$9:$F$15</definedName>
    <definedName name="ExternalData_2" localSheetId="6">'Arizona Data'!$A$6:$B$10</definedName>
    <definedName name="ExternalData_2" localSheetId="8">'Mexico Data'!$C$6:$D$10</definedName>
    <definedName name="ExternalData_20" localSheetId="6">'Arizona Data'!$H$6:$J$18</definedName>
    <definedName name="ExternalData_20" localSheetId="7">'California Data'!$I$9:$N$17</definedName>
    <definedName name="ExternalData_200" localSheetId="6">'Arizona Data'!$A$6:$B$10</definedName>
    <definedName name="ExternalData_200" localSheetId="4">'BHOPS Release Changes'!$X$5:$Z$30</definedName>
    <definedName name="ExternalData_200" localSheetId="7">'California Data'!$B$9:$F$15</definedName>
    <definedName name="ExternalData_200" localSheetId="8">'Mexico Data'!$C$6:$D$10</definedName>
    <definedName name="ExternalData_201" localSheetId="6">'Arizona Data'!$H$6:$J$18</definedName>
    <definedName name="ExternalData_201" localSheetId="4">'BHOPS Release Changes'!$P$5:$Q$8</definedName>
    <definedName name="ExternalData_201" localSheetId="7">'California Data'!$B$9:$F$15</definedName>
    <definedName name="ExternalData_202" localSheetId="6">'Arizona Data'!$L$6:$N$18</definedName>
    <definedName name="ExternalData_202" localSheetId="4">'BHOPS Release Changes'!$T$5:$U$14</definedName>
    <definedName name="ExternalData_202" localSheetId="7">'California Data'!$B$9:$F$15</definedName>
    <definedName name="ExternalData_203" localSheetId="6">'Arizona Data'!$A$6:$B$10</definedName>
    <definedName name="ExternalData_203" localSheetId="4">'BHOPS Release Changes'!$X$5:$Z$26</definedName>
    <definedName name="ExternalData_203" localSheetId="7">'California Data'!$B$9:$F$15</definedName>
    <definedName name="ExternalData_203" localSheetId="8">'Mexico Data'!$C$6:$D$10</definedName>
    <definedName name="ExternalData_204" localSheetId="6">'Arizona Data'!$H$6:$J$18</definedName>
    <definedName name="ExternalData_204" localSheetId="4">'BHOPS Release Changes'!$P$5:$Q$9</definedName>
    <definedName name="ExternalData_204" localSheetId="7">'California Data'!$B$9:$F$15</definedName>
    <definedName name="ExternalData_205" localSheetId="6">'Arizona Data'!$L$6:$N$18</definedName>
    <definedName name="ExternalData_205" localSheetId="4">'BHOPS Release Changes'!$T$5:$U$11</definedName>
    <definedName name="ExternalData_205" localSheetId="7">'California Data'!$B$9:$F$15</definedName>
    <definedName name="ExternalData_206" localSheetId="6">'Arizona Data'!$A$6:$B$10</definedName>
    <definedName name="ExternalData_206" localSheetId="4">'BHOPS Release Changes'!$X$5:$Z$30</definedName>
    <definedName name="ExternalData_206" localSheetId="7">'California Data'!$I$9:$N$15</definedName>
    <definedName name="ExternalData_206" localSheetId="8">'Mexico Data'!$C$6:$D$10</definedName>
    <definedName name="ExternalData_207" localSheetId="6">'Arizona Data'!$H$6:$J$18</definedName>
    <definedName name="ExternalData_207" localSheetId="4">'BHOPS Release Changes'!$P$5:$Q$11</definedName>
    <definedName name="ExternalData_207" localSheetId="7">'California Data'!$B$9:$F$15</definedName>
    <definedName name="ExternalData_208" localSheetId="6">'Arizona Data'!$L$6:$N$18</definedName>
    <definedName name="ExternalData_208" localSheetId="4">'BHOPS Release Changes'!$T$5:$U$15</definedName>
    <definedName name="ExternalData_208" localSheetId="7">'California Data'!$I$9:$N$15</definedName>
    <definedName name="ExternalData_209" localSheetId="6">'Arizona Data'!$A$6:$B$10</definedName>
    <definedName name="ExternalData_209" localSheetId="4">'BHOPS Release Changes'!$X$5:$Z$26</definedName>
    <definedName name="ExternalData_209" localSheetId="7">'California Data'!$B$9:$F$15</definedName>
    <definedName name="ExternalData_209" localSheetId="8">'Mexico Data'!$C$6:$D$10</definedName>
    <definedName name="ExternalData_21" localSheetId="4">'BHOPS Release Changes'!$P$5:$Q$9</definedName>
    <definedName name="ExternalData_21" localSheetId="7">'California Data'!$Q$9:$V$21</definedName>
    <definedName name="ExternalData_210" localSheetId="6">'Arizona Data'!$H$6:$J$18</definedName>
    <definedName name="ExternalData_210" localSheetId="4">'BHOPS Release Changes'!$P$5:$Q$11</definedName>
    <definedName name="ExternalData_210" localSheetId="7">'California Data'!$I$9:$N$15</definedName>
    <definedName name="ExternalData_211" localSheetId="6">'Arizona Data'!$L$6:$N$18</definedName>
    <definedName name="ExternalData_211" localSheetId="4">'BHOPS Release Changes'!$T$5:$U$15</definedName>
    <definedName name="ExternalData_211" localSheetId="7">'California Data'!$B$9:$F$15</definedName>
    <definedName name="ExternalData_212" localSheetId="6">'Arizona Data'!$A$6:$B$10</definedName>
    <definedName name="ExternalData_212" localSheetId="4">'BHOPS Release Changes'!$X$5:$Z$26</definedName>
    <definedName name="ExternalData_212" localSheetId="7">'California Data'!$I$9:$N$15</definedName>
    <definedName name="ExternalData_212" localSheetId="8">'Mexico Data'!$C$6:$D$10</definedName>
    <definedName name="ExternalData_213" localSheetId="6">'Arizona Data'!$H$6:$J$18</definedName>
    <definedName name="ExternalData_213" localSheetId="4">'BHOPS Release Changes'!$P$5:$Q$11</definedName>
    <definedName name="ExternalData_213" localSheetId="7">'California Data'!$B$9:$F$15</definedName>
    <definedName name="ExternalData_214" localSheetId="6">'Arizona Data'!$L$6:$N$18</definedName>
    <definedName name="ExternalData_214" localSheetId="4">'BHOPS Release Changes'!$T$5:$U$15</definedName>
    <definedName name="ExternalData_214" localSheetId="7">'California Data'!$I$9:$N$15</definedName>
    <definedName name="ExternalData_215" localSheetId="6">'Arizona Data'!$A$6:$B$10</definedName>
    <definedName name="ExternalData_215" localSheetId="4">'BHOPS Release Changes'!$X$5:$Z$26</definedName>
    <definedName name="ExternalData_215" localSheetId="7">'California Data'!$B$9:$F$15</definedName>
    <definedName name="ExternalData_215" localSheetId="8">'Mexico Data'!$C$6:$D$10</definedName>
    <definedName name="ExternalData_216" localSheetId="6">'Arizona Data'!$H$6:$J$18</definedName>
    <definedName name="ExternalData_216" localSheetId="4">'BHOPS Release Changes'!$P$5:$Q$11</definedName>
    <definedName name="ExternalData_216" localSheetId="7">'California Data'!$I$9:$N$15</definedName>
    <definedName name="ExternalData_217" localSheetId="6">'Arizona Data'!$L$6:$N$18</definedName>
    <definedName name="ExternalData_217" localSheetId="4">'BHOPS Release Changes'!$T$5:$U$15</definedName>
    <definedName name="ExternalData_217" localSheetId="7">'California Data'!$B$9:$F$15</definedName>
    <definedName name="ExternalData_218" localSheetId="6">'Arizona Data'!$A$6:$B$10</definedName>
    <definedName name="ExternalData_218" localSheetId="4">'BHOPS Release Changes'!$X$5:$Z$26</definedName>
    <definedName name="ExternalData_218" localSheetId="7">'California Data'!$I$9:$N$15</definedName>
    <definedName name="ExternalData_218" localSheetId="8">'Mexico Data'!$C$6:$D$10</definedName>
    <definedName name="ExternalData_219" localSheetId="6">'Arizona Data'!$H$6:$J$18</definedName>
    <definedName name="ExternalData_219" localSheetId="4">'BHOPS Release Changes'!$P$5:$Q$11</definedName>
    <definedName name="ExternalData_219" localSheetId="7">'California Data'!$B$9:$F$15</definedName>
    <definedName name="ExternalData_22" localSheetId="6">'Arizona Data'!$A$6:$B$10</definedName>
    <definedName name="ExternalData_22" localSheetId="7">'California Data'!$Y$9:$AD$21</definedName>
    <definedName name="ExternalData_22" localSheetId="8">'Mexico Data'!$C$6:$D$10</definedName>
    <definedName name="ExternalData_220" localSheetId="6">'Arizona Data'!$L$6:$N$18</definedName>
    <definedName name="ExternalData_220" localSheetId="4">'BHOPS Release Changes'!$T$5:$U$15</definedName>
    <definedName name="ExternalData_220" localSheetId="7">'California Data'!$I$9:$N$15</definedName>
    <definedName name="ExternalData_221" localSheetId="6">'Arizona Data'!$A$6:$B$10</definedName>
    <definedName name="ExternalData_221" localSheetId="4">'BHOPS Release Changes'!$X$5:$Z$26</definedName>
    <definedName name="ExternalData_221" localSheetId="7">'California Data'!$B$9:$F$15</definedName>
    <definedName name="ExternalData_221" localSheetId="8">'Mexico Data'!$C$6:$D$10</definedName>
    <definedName name="ExternalData_222" localSheetId="6">'Arizona Data'!$H$6:$J$18</definedName>
    <definedName name="ExternalData_222" localSheetId="4">'BHOPS Release Changes'!$P$5:$Q$11</definedName>
    <definedName name="ExternalData_222" localSheetId="7">'California Data'!$I$9:$N$15</definedName>
    <definedName name="ExternalData_223" localSheetId="6">'Arizona Data'!$L$6:$N$18</definedName>
    <definedName name="ExternalData_223" localSheetId="4">'BHOPS Release Changes'!$T$5:$U$15</definedName>
    <definedName name="ExternalData_223" localSheetId="7">'California Data'!$B$9:$F$15</definedName>
    <definedName name="ExternalData_224" localSheetId="6">'Arizona Data'!$A$6:$B$10</definedName>
    <definedName name="ExternalData_224" localSheetId="4">'BHOPS Release Changes'!$X$5:$Z$26</definedName>
    <definedName name="ExternalData_224" localSheetId="7">'California Data'!$I$9:$N$15</definedName>
    <definedName name="ExternalData_224" localSheetId="8">'Mexico Data'!$C$6:$D$10</definedName>
    <definedName name="ExternalData_225" localSheetId="6">'Arizona Data'!$H$6:$J$18</definedName>
    <definedName name="ExternalData_225" localSheetId="4">'BHOPS Release Changes'!$P$5:$Q$11</definedName>
    <definedName name="ExternalData_225" localSheetId="7">'California Data'!$B$9:$F$15</definedName>
    <definedName name="ExternalData_226" localSheetId="6">'Arizona Data'!$L$6:$N$18</definedName>
    <definedName name="ExternalData_226" localSheetId="4">'BHOPS Release Changes'!$T$5:$U$15</definedName>
    <definedName name="ExternalData_226" localSheetId="7">'California Data'!$I$9:$N$15</definedName>
    <definedName name="ExternalData_227" localSheetId="6">'Arizona Data'!$A$6:$B$10</definedName>
    <definedName name="ExternalData_227" localSheetId="4">'BHOPS Release Changes'!$X$5:$Z$26</definedName>
    <definedName name="ExternalData_227" localSheetId="7">'California Data'!$B$9:$F$15</definedName>
    <definedName name="ExternalData_227" localSheetId="8">'Mexico Data'!$C$6:$D$10</definedName>
    <definedName name="ExternalData_228" localSheetId="6">'Arizona Data'!$H$6:$J$18</definedName>
    <definedName name="ExternalData_228" localSheetId="4">'BHOPS Release Changes'!$P$5:$Q$11</definedName>
    <definedName name="ExternalData_228" localSheetId="7">'California Data'!$I$9:$N$15</definedName>
    <definedName name="ExternalData_229" localSheetId="6">'Arizona Data'!$L$6:$N$18</definedName>
    <definedName name="ExternalData_229" localSheetId="4">'BHOPS Release Changes'!$T$5:$U$15</definedName>
    <definedName name="ExternalData_229" localSheetId="7">'California Data'!$B$9:$F$15</definedName>
    <definedName name="ExternalData_23" localSheetId="6">'Arizona Data'!$H$6:$J$18</definedName>
    <definedName name="ExternalData_23" localSheetId="4">'BHOPS Release Changes'!$P$5:$Q$9</definedName>
    <definedName name="ExternalData_23" localSheetId="7">'California Data'!$B$9:$F$13</definedName>
    <definedName name="ExternalData_230" localSheetId="6">'Arizona Data'!$A$6:$B$10</definedName>
    <definedName name="ExternalData_230" localSheetId="4">'BHOPS Release Changes'!$X$5:$Z$26</definedName>
    <definedName name="ExternalData_230" localSheetId="7">'California Data'!$I$9:$N$15</definedName>
    <definedName name="ExternalData_230" localSheetId="8">'Mexico Data'!$C$6:$D$10</definedName>
    <definedName name="ExternalData_231" localSheetId="6">'Arizona Data'!$H$6:$J$18</definedName>
    <definedName name="ExternalData_231" localSheetId="4">'BHOPS Release Changes'!$P$5:$Q$11</definedName>
    <definedName name="ExternalData_231" localSheetId="7">'California Data'!$Q$9:$V$21</definedName>
    <definedName name="ExternalData_232" localSheetId="6">'Arizona Data'!$L$6:$N$18</definedName>
    <definedName name="ExternalData_232" localSheetId="4">'BHOPS Release Changes'!$T$5:$U$15</definedName>
    <definedName name="ExternalData_232" localSheetId="7">'California Data'!$Y$9:$AD$21</definedName>
    <definedName name="ExternalData_233" localSheetId="6">'Arizona Data'!$A$6:$B$10</definedName>
    <definedName name="ExternalData_233" localSheetId="4">'BHOPS Release Changes'!$X$5:$Z$26</definedName>
    <definedName name="ExternalData_233" localSheetId="7">'California Data'!$Q$9:$V$21</definedName>
    <definedName name="ExternalData_233" localSheetId="8">'Mexico Data'!$C$6:$D$10</definedName>
    <definedName name="ExternalData_234" localSheetId="6">'Arizona Data'!$H$6:$J$18</definedName>
    <definedName name="ExternalData_234" localSheetId="4">'BHOPS Release Changes'!$P$5:$Q$11</definedName>
    <definedName name="ExternalData_234" localSheetId="7">'California Data'!$Q$9:$V$21</definedName>
    <definedName name="ExternalData_235" localSheetId="6">'Arizona Data'!$L$6:$N$18</definedName>
    <definedName name="ExternalData_235" localSheetId="4">'BHOPS Release Changes'!$T$5:$U$15</definedName>
    <definedName name="ExternalData_235" localSheetId="7">'California Data'!$Q$9:$V$21</definedName>
    <definedName name="ExternalData_236" localSheetId="6">'Arizona Data'!$A$6:$B$10</definedName>
    <definedName name="ExternalData_236" localSheetId="4">'BHOPS Release Changes'!$X$5:$Z$26</definedName>
    <definedName name="ExternalData_236" localSheetId="7">'California Data'!$Y$9:$AD$21</definedName>
    <definedName name="ExternalData_236" localSheetId="8">'Mexico Data'!$C$6:$D$10</definedName>
    <definedName name="ExternalData_237" localSheetId="6">'Arizona Data'!$H$6:$J$18</definedName>
    <definedName name="ExternalData_237" localSheetId="4">'BHOPS Release Changes'!$P$5:$Q$11</definedName>
    <definedName name="ExternalData_237" localSheetId="7">'California Data'!$B$9:$F$15</definedName>
    <definedName name="ExternalData_238" localSheetId="6">'Arizona Data'!$L$6:$N$18</definedName>
    <definedName name="ExternalData_238" localSheetId="4">'BHOPS Release Changes'!$T$5:$U$15</definedName>
    <definedName name="ExternalData_238" localSheetId="7">'California Data'!$I$9:$N$15</definedName>
    <definedName name="ExternalData_239" localSheetId="6">'Arizona Data'!$A$6:$B$10</definedName>
    <definedName name="ExternalData_239" localSheetId="4">'BHOPS Release Changes'!$X$5:$Z$26</definedName>
    <definedName name="ExternalData_239" localSheetId="7">'California Data'!$B$9:$F$15</definedName>
    <definedName name="ExternalData_239" localSheetId="8">'Mexico Data'!$C$6:$D$10</definedName>
    <definedName name="ExternalData_24" localSheetId="4">'BHOPS Release Changes'!$P$5:$Q$9</definedName>
    <definedName name="ExternalData_24" localSheetId="7">'California Data'!$I$9:$N$17</definedName>
    <definedName name="ExternalData_240" localSheetId="6">'Arizona Data'!$H$6:$J$18</definedName>
    <definedName name="ExternalData_240" localSheetId="4">'BHOPS Release Changes'!$P$5:$Q$11</definedName>
    <definedName name="ExternalData_240" localSheetId="7">'California Data'!$I$9:$N$15</definedName>
    <definedName name="ExternalData_241" localSheetId="6">'Arizona Data'!$L$6:$N$18</definedName>
    <definedName name="ExternalData_241" localSheetId="4">'BHOPS Release Changes'!$T$5:$U$15</definedName>
    <definedName name="ExternalData_241" localSheetId="7">'California Data'!$Q$9:$V$21</definedName>
    <definedName name="ExternalData_242" localSheetId="6">'Arizona Data'!$A$6:$B$10</definedName>
    <definedName name="ExternalData_242" localSheetId="4">'BHOPS Release Changes'!$X$5:$Z$26</definedName>
    <definedName name="ExternalData_242" localSheetId="7">'California Data'!$Y$9:$AD$21</definedName>
    <definedName name="ExternalData_242" localSheetId="8">'Mexico Data'!$C$6:$D$10</definedName>
    <definedName name="ExternalData_243" localSheetId="6">'Arizona Data'!$H$6:$J$18</definedName>
    <definedName name="ExternalData_243" localSheetId="4">'BHOPS Release Changes'!$P$5:$Q$11</definedName>
    <definedName name="ExternalData_243" localSheetId="7">'California Data'!$B$9:$F$15</definedName>
    <definedName name="ExternalData_244" localSheetId="6">'Arizona Data'!$L$6:$N$18</definedName>
    <definedName name="ExternalData_244" localSheetId="4">'BHOPS Release Changes'!$T$5:$U$15</definedName>
    <definedName name="ExternalData_244" localSheetId="7">'California Data'!$I$9:$N$15</definedName>
    <definedName name="ExternalData_245" localSheetId="6">'Arizona Data'!$A$6:$B$10</definedName>
    <definedName name="ExternalData_245" localSheetId="4">'BHOPS Release Changes'!$X$5:$Z$26</definedName>
    <definedName name="ExternalData_245" localSheetId="7">'California Data'!$Q$9:$V$21</definedName>
    <definedName name="ExternalData_245" localSheetId="8">'Mexico Data'!$C$6:$D$10</definedName>
    <definedName name="ExternalData_246" localSheetId="6">'Arizona Data'!$H$6:$J$18</definedName>
    <definedName name="ExternalData_246" localSheetId="4">'BHOPS Release Changes'!$P$5:$Q$11</definedName>
    <definedName name="ExternalData_246" localSheetId="7">'California Data'!$Y$9:$AD$21</definedName>
    <definedName name="ExternalData_247" localSheetId="6">'Arizona Data'!$L$6:$N$18</definedName>
    <definedName name="ExternalData_247" localSheetId="4">'BHOPS Release Changes'!$T$5:$U$15</definedName>
    <definedName name="ExternalData_247" localSheetId="7">'California Data'!$Q$9:$V$21</definedName>
    <definedName name="ExternalData_248" localSheetId="6">'Arizona Data'!$A$6:$B$10</definedName>
    <definedName name="ExternalData_248" localSheetId="4">'BHOPS Release Changes'!$X$5:$Z$26</definedName>
    <definedName name="ExternalData_248" localSheetId="7">'California Data'!$Y$9:$AD$21</definedName>
    <definedName name="ExternalData_248" localSheetId="8">'Mexico Data'!$C$6:$D$10</definedName>
    <definedName name="ExternalData_249" localSheetId="6">'Arizona Data'!$H$6:$J$18</definedName>
    <definedName name="ExternalData_249" localSheetId="4">'BHOPS Release Changes'!$P$5:$Q$11</definedName>
    <definedName name="ExternalData_249" localSheetId="7">'California Data'!$B$9:$F$15</definedName>
    <definedName name="ExternalData_25" localSheetId="6">'Arizona Data'!$A$6:$B$10</definedName>
    <definedName name="ExternalData_25" localSheetId="4">'BHOPS Release Changes'!$X$5:$Z$36</definedName>
    <definedName name="ExternalData_25" localSheetId="7">'California Data'!$Q$9:$V$21</definedName>
    <definedName name="ExternalData_25" localSheetId="8">'Mexico Data'!$C$6:$D$10</definedName>
    <definedName name="ExternalData_250" localSheetId="6">'Arizona Data'!$L$6:$N$18</definedName>
    <definedName name="ExternalData_250" localSheetId="4">'BHOPS Release Changes'!$T$5:$U$15</definedName>
    <definedName name="ExternalData_250" localSheetId="7">'California Data'!$I$9:$N$15</definedName>
    <definedName name="ExternalData_251" localSheetId="6">'Arizona Data'!$A$6:$B$10</definedName>
    <definedName name="ExternalData_251" localSheetId="4">'BHOPS Release Changes'!$X$5:$Z$26</definedName>
    <definedName name="ExternalData_251" localSheetId="7">'California Data'!$Q$9:$V$21</definedName>
    <definedName name="ExternalData_251" localSheetId="8">'Mexico Data'!$C$6:$D$10</definedName>
    <definedName name="ExternalData_252" localSheetId="6">'Arizona Data'!$H$6:$J$18</definedName>
    <definedName name="ExternalData_252" localSheetId="4">'BHOPS Release Changes'!$P$5:$Q$11</definedName>
    <definedName name="ExternalData_252" localSheetId="7">'California Data'!$Y$9:$AD$21</definedName>
    <definedName name="ExternalData_253" localSheetId="6">'Arizona Data'!$L$6:$N$18</definedName>
    <definedName name="ExternalData_253" localSheetId="4">'BHOPS Release Changes'!$T$5:$U$15</definedName>
    <definedName name="ExternalData_253" localSheetId="7">'California Data'!$B$9:$F$15</definedName>
    <definedName name="ExternalData_254" localSheetId="6">'Arizona Data'!$A$6:$B$10</definedName>
    <definedName name="ExternalData_254" localSheetId="4">'BHOPS Release Changes'!$X$5:$Z$26</definedName>
    <definedName name="ExternalData_254" localSheetId="7">'California Data'!$I$9:$N$15</definedName>
    <definedName name="ExternalData_254" localSheetId="8">'Mexico Data'!$C$6:$D$10</definedName>
    <definedName name="ExternalData_255" localSheetId="6">'Arizona Data'!$H$6:$J$18</definedName>
    <definedName name="ExternalData_255" localSheetId="4">'BHOPS Release Changes'!$P$5:$Q$11</definedName>
    <definedName name="ExternalData_255" localSheetId="7">'California Data'!$Q$9:$V$21</definedName>
    <definedName name="ExternalData_256" localSheetId="6">'Arizona Data'!$L$6:$N$18</definedName>
    <definedName name="ExternalData_256" localSheetId="4">'BHOPS Release Changes'!$T$5:$U$22</definedName>
    <definedName name="ExternalData_256" localSheetId="7">'California Data'!$Y$9:$AD$21</definedName>
    <definedName name="ExternalData_257" localSheetId="6">'Arizona Data'!$A$6:$B$10</definedName>
    <definedName name="ExternalData_257" localSheetId="4">'BHOPS Release Changes'!$X$5:$Z$19</definedName>
    <definedName name="ExternalData_257" localSheetId="7">'California Data'!$Q$9:$V$21</definedName>
    <definedName name="ExternalData_257" localSheetId="8">'Mexico Data'!$C$6:$D$10</definedName>
    <definedName name="ExternalData_258" localSheetId="6">'Arizona Data'!$H$6:$J$18</definedName>
    <definedName name="ExternalData_258" localSheetId="4">'BHOPS Release Changes'!$P$5:$Q$11</definedName>
    <definedName name="ExternalData_258" localSheetId="7">'California Data'!$Y$9:$AD$21</definedName>
    <definedName name="ExternalData_259" localSheetId="6">'Arizona Data'!$L$6:$N$18</definedName>
    <definedName name="ExternalData_259" localSheetId="4">'BHOPS Release Changes'!$T$5:$U$22</definedName>
    <definedName name="ExternalData_259" localSheetId="7">'California Data'!$Q$9:$V$21</definedName>
    <definedName name="ExternalData_26" localSheetId="6">'Arizona Data'!$H$6:$J$18</definedName>
    <definedName name="ExternalData_26" localSheetId="4">'BHOPS Release Changes'!$P$5:$Q$9</definedName>
    <definedName name="ExternalData_26" localSheetId="7">'California Data'!$Y$9:$AD$21</definedName>
    <definedName name="ExternalData_260" localSheetId="6">'Arizona Data'!$A$6:$B$10</definedName>
    <definedName name="ExternalData_260" localSheetId="4">'BHOPS Release Changes'!$X$5:$Z$19</definedName>
    <definedName name="ExternalData_260" localSheetId="7">'California Data'!$Q$9:$V$21</definedName>
    <definedName name="ExternalData_260" localSheetId="8">'Mexico Data'!$C$6:$D$10</definedName>
    <definedName name="ExternalData_261" localSheetId="6">'Arizona Data'!$H$6:$J$18</definedName>
    <definedName name="ExternalData_261" localSheetId="4">'BHOPS Release Changes'!$P$5:$Q$11</definedName>
    <definedName name="ExternalData_261" localSheetId="7">'California Data'!$Y$9:$AD$21</definedName>
    <definedName name="ExternalData_262" localSheetId="6">'Arizona Data'!$L$6:$N$18</definedName>
    <definedName name="ExternalData_262" localSheetId="4">'BHOPS Release Changes'!$T$5:$U$22</definedName>
    <definedName name="ExternalData_262" localSheetId="7">'California Data'!$Q$9:$V$21</definedName>
    <definedName name="ExternalData_263" localSheetId="6">'Arizona Data'!$A$6:$B$10</definedName>
    <definedName name="ExternalData_263" localSheetId="4">'BHOPS Release Changes'!$X$5:$Z$19</definedName>
    <definedName name="ExternalData_263" localSheetId="7">'California Data'!$B$9:$F$15</definedName>
    <definedName name="ExternalData_263" localSheetId="8">'Mexico Data'!$C$6:$D$10</definedName>
    <definedName name="ExternalData_264" localSheetId="6">'Arizona Data'!$H$6:$J$18</definedName>
    <definedName name="ExternalData_264" localSheetId="4">'BHOPS Release Changes'!$P$5:$Q$11</definedName>
    <definedName name="ExternalData_264" localSheetId="7">'California Data'!$I$9:$N$15</definedName>
    <definedName name="ExternalData_265" localSheetId="6">'Arizona Data'!$L$6:$N$18</definedName>
    <definedName name="ExternalData_265" localSheetId="4">'BHOPS Release Changes'!$T$5:$U$22</definedName>
    <definedName name="ExternalData_265" localSheetId="7">'California Data'!$Q$9:$V$21</definedName>
    <definedName name="ExternalData_266" localSheetId="6">'Arizona Data'!$A$6:$B$10</definedName>
    <definedName name="ExternalData_266" localSheetId="4">'BHOPS Release Changes'!$X$5:$Z$19</definedName>
    <definedName name="ExternalData_266" localSheetId="7">'California Data'!$Y$9:$AD$21</definedName>
    <definedName name="ExternalData_266" localSheetId="8">'Mexico Data'!$C$6:$D$10</definedName>
    <definedName name="ExternalData_267" localSheetId="6">'Arizona Data'!$H$6:$J$18</definedName>
    <definedName name="ExternalData_267" localSheetId="4">'BHOPS Release Changes'!$P$5:$Q$11</definedName>
    <definedName name="ExternalData_267" localSheetId="7">'California Data'!$Q$9:$V$21</definedName>
    <definedName name="ExternalData_268" localSheetId="6">'Arizona Data'!$L$6:$N$18</definedName>
    <definedName name="ExternalData_268" localSheetId="4">'BHOPS Release Changes'!$T$5:$U$22</definedName>
    <definedName name="ExternalData_268" localSheetId="7">'California Data'!$Q$9:$V$21</definedName>
    <definedName name="ExternalData_269" localSheetId="6">'Arizona Data'!$A$6:$B$10</definedName>
    <definedName name="ExternalData_269" localSheetId="4">'BHOPS Release Changes'!$X$5:$Z$19</definedName>
    <definedName name="ExternalData_269" localSheetId="7">'California Data'!$Y$9:$AD$21</definedName>
    <definedName name="ExternalData_269" localSheetId="8">'Mexico Data'!$C$6:$D$10</definedName>
    <definedName name="ExternalData_27" localSheetId="6">'Arizona Data'!$L$6:$N$18</definedName>
    <definedName name="ExternalData_27" localSheetId="4">'BHOPS Release Changes'!$X$5:$Z$13</definedName>
    <definedName name="ExternalData_27" localSheetId="7">'California Data'!$B$9:$F$13</definedName>
    <definedName name="ExternalData_270" localSheetId="6">'Arizona Data'!$H$6:$J$18</definedName>
    <definedName name="ExternalData_270" localSheetId="4">'BHOPS Release Changes'!$P$5:$Q$11</definedName>
    <definedName name="ExternalData_270" localSheetId="7">'California Data'!$Q$9:$V$21</definedName>
    <definedName name="ExternalData_271" localSheetId="6">'Arizona Data'!$L$6:$N$18</definedName>
    <definedName name="ExternalData_271" localSheetId="4">'BHOPS Release Changes'!$T$5:$U$22</definedName>
    <definedName name="ExternalData_271" localSheetId="7">'California Data'!$Q$9:$V$21</definedName>
    <definedName name="ExternalData_272" localSheetId="6">'Arizona Data'!$A$6:$B$10</definedName>
    <definedName name="ExternalData_272" localSheetId="4">'BHOPS Release Changes'!$X$5:$Z$19</definedName>
    <definedName name="ExternalData_272" localSheetId="7">'California Data'!$Y$9:$AD$21</definedName>
    <definedName name="ExternalData_272" localSheetId="8">'Mexico Data'!$C$6:$D$10</definedName>
    <definedName name="ExternalData_273" localSheetId="6">'Arizona Data'!$H$6:$J$18</definedName>
    <definedName name="ExternalData_273" localSheetId="4">'BHOPS Release Changes'!$P$5:$Q$11</definedName>
    <definedName name="ExternalData_273" localSheetId="7">'California Data'!$Q$9:$V$21</definedName>
    <definedName name="ExternalData_274" localSheetId="6">'Arizona Data'!$L$6:$N$18</definedName>
    <definedName name="ExternalData_274" localSheetId="4">'BHOPS Release Changes'!$T$5:$U$22</definedName>
    <definedName name="ExternalData_274" localSheetId="7">'California Data'!$Q$9:$V$21</definedName>
    <definedName name="ExternalData_275" localSheetId="6">'Arizona Data'!$A$6:$B$10</definedName>
    <definedName name="ExternalData_275" localSheetId="4">'BHOPS Release Changes'!$X$5:$Z$19</definedName>
    <definedName name="ExternalData_275" localSheetId="7">'California Data'!$Y$9:$AD$21</definedName>
    <definedName name="ExternalData_275" localSheetId="8">'Mexico Data'!$C$6:$D$10</definedName>
    <definedName name="ExternalData_276" localSheetId="6">'Arizona Data'!$H$6:$J$18</definedName>
    <definedName name="ExternalData_276" localSheetId="4">'BHOPS Release Changes'!$P$5:$Q$11</definedName>
    <definedName name="ExternalData_276" localSheetId="7">'California Data'!$Q$9:$V$21</definedName>
    <definedName name="ExternalData_277" localSheetId="6">'Arizona Data'!$L$6:$N$18</definedName>
    <definedName name="ExternalData_277" localSheetId="4">'BHOPS Release Changes'!$T$5:$U$22</definedName>
    <definedName name="ExternalData_277" localSheetId="7">'California Data'!$Y$9:$AD$21</definedName>
    <definedName name="ExternalData_278" localSheetId="6">'Arizona Data'!$A$6:$B$10</definedName>
    <definedName name="ExternalData_278" localSheetId="4">'BHOPS Release Changes'!$X$5:$Z$19</definedName>
    <definedName name="ExternalData_278" localSheetId="7">'California Data'!$B$9:$F$15</definedName>
    <definedName name="ExternalData_278" localSheetId="8">'Mexico Data'!$C$6:$D$10</definedName>
    <definedName name="ExternalData_279" localSheetId="6">'Arizona Data'!$H$6:$J$18</definedName>
    <definedName name="ExternalData_279" localSheetId="4">'BHOPS Release Changes'!$P$5:$Q$11</definedName>
    <definedName name="ExternalData_279" localSheetId="7">'California Data'!$I$9:$N$15</definedName>
    <definedName name="ExternalData_28" localSheetId="6">'Arizona Data'!$A$6:$B$10</definedName>
    <definedName name="ExternalData_28" localSheetId="4">'BHOPS Release Changes'!$P$5:$Q$9</definedName>
    <definedName name="ExternalData_28" localSheetId="7">'California Data'!$I$9:$N$17</definedName>
    <definedName name="ExternalData_28" localSheetId="8">'Mexico Data'!$C$6:$D$10</definedName>
    <definedName name="ExternalData_280" localSheetId="6">'Arizona Data'!$L$6:$N$18</definedName>
    <definedName name="ExternalData_280" localSheetId="4">'BHOPS Release Changes'!$T$5:$U$22</definedName>
    <definedName name="ExternalData_280" localSheetId="7">'California Data'!$B$9:$F$15</definedName>
    <definedName name="ExternalData_281" localSheetId="6">'Arizona Data'!$A$6:$B$10</definedName>
    <definedName name="ExternalData_281" localSheetId="4">'BHOPS Release Changes'!$X$5:$Z$19</definedName>
    <definedName name="ExternalData_281" localSheetId="7">'California Data'!$I$9:$N$15</definedName>
    <definedName name="ExternalData_281" localSheetId="8">'Mexico Data'!$C$6:$D$10</definedName>
    <definedName name="ExternalData_282" localSheetId="6">'Arizona Data'!$H$6:$J$18</definedName>
    <definedName name="ExternalData_282" localSheetId="4">'BHOPS Release Changes'!$P$5:$Q$11</definedName>
    <definedName name="ExternalData_282" localSheetId="7">'California Data'!$Q$9:$V$21</definedName>
    <definedName name="ExternalData_283" localSheetId="6">'Arizona Data'!$L$6:$N$18</definedName>
    <definedName name="ExternalData_283" localSheetId="4">'BHOPS Release Changes'!$T$5:$U$22</definedName>
    <definedName name="ExternalData_283" localSheetId="7">'California Data'!$Q$9:$V$21</definedName>
    <definedName name="ExternalData_284" localSheetId="6">'Arizona Data'!$A$6:$B$10</definedName>
    <definedName name="ExternalData_284" localSheetId="4">'BHOPS Release Changes'!$X$5:$Z$19</definedName>
    <definedName name="ExternalData_284" localSheetId="7">'California Data'!$B$9:$F$16</definedName>
    <definedName name="ExternalData_284" localSheetId="8">'Mexico Data'!$C$6:$D$10</definedName>
    <definedName name="ExternalData_285" localSheetId="6">'Arizona Data'!$H$6:$J$18</definedName>
    <definedName name="ExternalData_285" localSheetId="4">'BHOPS Release Changes'!$P$5:$Q$11</definedName>
    <definedName name="ExternalData_285" localSheetId="7">'California Data'!$I$9:$N$14</definedName>
    <definedName name="ExternalData_286" localSheetId="6">'Arizona Data'!$L$6:$N$18</definedName>
    <definedName name="ExternalData_286" localSheetId="4">'BHOPS Release Changes'!$T$5:$U$22</definedName>
    <definedName name="ExternalData_286" localSheetId="7">'California Data'!$B$9:$F$16</definedName>
    <definedName name="ExternalData_287" localSheetId="6">'Arizona Data'!$A$6:$B$10</definedName>
    <definedName name="ExternalData_287" localSheetId="4">'BHOPS Release Changes'!$X$5:$Z$19</definedName>
    <definedName name="ExternalData_287" localSheetId="7">'California Data'!$I$9:$N$14</definedName>
    <definedName name="ExternalData_287" localSheetId="8">'Mexico Data'!$C$6:$D$10</definedName>
    <definedName name="ExternalData_288" localSheetId="6">'Arizona Data'!$H$6:$J$18</definedName>
    <definedName name="ExternalData_288" localSheetId="4">'BHOPS Release Changes'!$P$5:$Q$11</definedName>
    <definedName name="ExternalData_288" localSheetId="7">'California Data'!$Q$9:$V$21</definedName>
    <definedName name="ExternalData_289" localSheetId="6">'Arizona Data'!$L$6:$N$18</definedName>
    <definedName name="ExternalData_289" localSheetId="4">'BHOPS Release Changes'!$T$5:$U$23</definedName>
    <definedName name="ExternalData_289" localSheetId="7">'California Data'!$Y$9:$AD$21</definedName>
    <definedName name="ExternalData_29" localSheetId="6">'Arizona Data'!$H$6:$J$18</definedName>
    <definedName name="ExternalData_29" localSheetId="4">'BHOPS Release Changes'!$T$5:$U$7</definedName>
    <definedName name="ExternalData_29" localSheetId="7">'California Data'!$Q$9:$V$21</definedName>
    <definedName name="ExternalData_290" localSheetId="6">'Arizona Data'!$A$6:$B$10</definedName>
    <definedName name="ExternalData_290" localSheetId="4">'BHOPS Release Changes'!$X$5:$Z$18</definedName>
    <definedName name="ExternalData_290" localSheetId="7">'California Data'!$B$9:$F$16</definedName>
    <definedName name="ExternalData_290" localSheetId="8">'Mexico Data'!$C$6:$D$10</definedName>
    <definedName name="ExternalData_291" localSheetId="6">'Arizona Data'!$H$6:$J$18</definedName>
    <definedName name="ExternalData_291" localSheetId="4">'BHOPS Release Changes'!$P$5:$Q$11</definedName>
    <definedName name="ExternalData_291" localSheetId="7">'California Data'!$I$9:$N$14</definedName>
    <definedName name="ExternalData_292" localSheetId="6">'Arizona Data'!$L$6:$N$18</definedName>
    <definedName name="ExternalData_292" localSheetId="4">'BHOPS Release Changes'!$T$5:$U$34</definedName>
    <definedName name="ExternalData_292" localSheetId="7">'California Data'!$Q$9:$V$21</definedName>
    <definedName name="ExternalData_293" localSheetId="6">'Arizona Data'!$A$6:$B$10</definedName>
    <definedName name="ExternalData_293" localSheetId="4">'BHOPS Release Changes'!$X$5:$Z$7</definedName>
    <definedName name="ExternalData_293" localSheetId="7">'California Data'!$Y$9:$AD$21</definedName>
    <definedName name="ExternalData_293" localSheetId="8">'Mexico Data'!$C$6:$D$10</definedName>
    <definedName name="ExternalData_294" localSheetId="6">'Arizona Data'!$H$6:$J$18</definedName>
    <definedName name="ExternalData_294" localSheetId="4">'BHOPS Release Changes'!$P$5:$Q$11</definedName>
    <definedName name="ExternalData_294" localSheetId="7">'California Data'!$B$9:$F$16</definedName>
    <definedName name="ExternalData_295" localSheetId="6">'Arizona Data'!$L$6:$N$18</definedName>
    <definedName name="ExternalData_295" localSheetId="4">'BHOPS Release Changes'!$T$5:$U$34</definedName>
    <definedName name="ExternalData_295" localSheetId="7">'California Data'!$I$9:$N$14</definedName>
    <definedName name="ExternalData_296" localSheetId="6">'Arizona Data'!$A$6:$B$10</definedName>
    <definedName name="ExternalData_296" localSheetId="4">'BHOPS Release Changes'!$X$5:$Z$7</definedName>
    <definedName name="ExternalData_296" localSheetId="7">'California Data'!$Q$9:$V$21</definedName>
    <definedName name="ExternalData_296" localSheetId="8">'Mexico Data'!$C$6:$D$10</definedName>
    <definedName name="ExternalData_297" localSheetId="6">'Arizona Data'!$H$6:$J$18</definedName>
    <definedName name="ExternalData_297" localSheetId="4">'BHOPS Release Changes'!$P$5:$Q$12</definedName>
    <definedName name="ExternalData_297" localSheetId="7">'California Data'!$Y$9:$AD$21</definedName>
    <definedName name="ExternalData_298" localSheetId="6">'Arizona Data'!$L$6:$N$18</definedName>
    <definedName name="ExternalData_298" localSheetId="7">'California Data'!$B$9:$F$17</definedName>
    <definedName name="ExternalData_299" localSheetId="6">'Arizona Data'!$A$6:$B$10</definedName>
    <definedName name="ExternalData_299" localSheetId="4">'BHOPS Release Changes'!$P$5:$Q$12</definedName>
    <definedName name="ExternalData_299" localSheetId="7">'California Data'!$I$9:$N$13</definedName>
    <definedName name="ExternalData_299" localSheetId="8">'Mexico Data'!$C$6:$D$10</definedName>
    <definedName name="ExternalData_3" localSheetId="6">'Arizona Data'!$A$6:$B$10</definedName>
    <definedName name="ExternalData_3" localSheetId="4">'BHOPS Release Changes'!$P$5:$Q$9</definedName>
    <definedName name="ExternalData_3" localSheetId="8">'Mexico Data'!$C$6:$D$10</definedName>
    <definedName name="ExternalData_30" localSheetId="6">'Arizona Data'!$L$6:$N$18</definedName>
    <definedName name="ExternalData_30" localSheetId="4">'BHOPS Release Changes'!$W$5:$Y$13</definedName>
    <definedName name="ExternalData_30" localSheetId="7">'California Data'!$Y$9:$AD$21</definedName>
    <definedName name="ExternalData_300" localSheetId="6">'Arizona Data'!$H$6:$J$18</definedName>
    <definedName name="ExternalData_300" localSheetId="4">'BHOPS Release Changes'!$X$5:$Z$36</definedName>
    <definedName name="ExternalData_300" localSheetId="7">'California Data'!$Q$9:$V$21</definedName>
    <definedName name="ExternalData_301" localSheetId="6">'Arizona Data'!$L$6:$N$18</definedName>
    <definedName name="ExternalData_301" localSheetId="4">'BHOPS Release Changes'!$P$5:$Q$12</definedName>
    <definedName name="ExternalData_301" localSheetId="7">'California Data'!$Y$9:$AD$21</definedName>
    <definedName name="ExternalData_302" localSheetId="6">'Arizona Data'!$A$6:$B$10</definedName>
    <definedName name="ExternalData_302" localSheetId="4">'BHOPS Release Changes'!$X$5:$Z$36</definedName>
    <definedName name="ExternalData_302" localSheetId="7">'California Data'!$B$9:$F$18</definedName>
    <definedName name="ExternalData_302" localSheetId="8">'Mexico Data'!$C$6:$D$10</definedName>
    <definedName name="ExternalData_303" localSheetId="6">'Arizona Data'!$H$6:$J$18</definedName>
    <definedName name="ExternalData_303" localSheetId="4">'BHOPS Release Changes'!$P$5:$Q$12</definedName>
    <definedName name="ExternalData_303" localSheetId="7">'California Data'!$I$9:$N$12</definedName>
    <definedName name="ExternalData_304" localSheetId="6">'Arizona Data'!$L$6:$N$18</definedName>
    <definedName name="ExternalData_304" localSheetId="4">'BHOPS Release Changes'!$X$5:$Z$36</definedName>
    <definedName name="ExternalData_304" localSheetId="7">'California Data'!$Q$9:$V$21</definedName>
    <definedName name="ExternalData_305" localSheetId="6">'Arizona Data'!$A$6:$B$10</definedName>
    <definedName name="ExternalData_305" localSheetId="4">'BHOPS Release Changes'!$P$5:$Q$12</definedName>
    <definedName name="ExternalData_305" localSheetId="7">'California Data'!$Y$9:$AD$21</definedName>
    <definedName name="ExternalData_305" localSheetId="8">'Mexico Data'!$C$6:$D$10</definedName>
    <definedName name="ExternalData_306" localSheetId="6">'Arizona Data'!$H$6:$J$18</definedName>
    <definedName name="ExternalData_306" localSheetId="4">'BHOPS Release Changes'!$T$5:$U$7</definedName>
    <definedName name="ExternalData_306" localSheetId="7">'California Data'!$B$9:$F$19</definedName>
    <definedName name="ExternalData_307" localSheetId="6">'Arizona Data'!$L$6:$N$18</definedName>
    <definedName name="ExternalData_307" localSheetId="4">'BHOPS Release Changes'!$X$5:$Z$34</definedName>
    <definedName name="ExternalData_307" localSheetId="7">'California Data'!$I$9:$N$11</definedName>
    <definedName name="ExternalData_308" localSheetId="6">'Arizona Data'!$A$6:$B$10</definedName>
    <definedName name="ExternalData_308" localSheetId="4">'BHOPS Release Changes'!$P$5:$Q$12</definedName>
    <definedName name="ExternalData_308" localSheetId="7">'California Data'!$Q$9:$V$21</definedName>
    <definedName name="ExternalData_308" localSheetId="8">'Mexico Data'!$C$6:$D$10</definedName>
    <definedName name="ExternalData_309" localSheetId="6">'Arizona Data'!$H$6:$J$18</definedName>
    <definedName name="ExternalData_309" localSheetId="4">'BHOPS Release Changes'!$T$5:$U$7</definedName>
    <definedName name="ExternalData_309" localSheetId="7">'California Data'!$Y$9:$AD$21</definedName>
    <definedName name="ExternalData_31" localSheetId="6">'Arizona Data'!$A$6:$B$10</definedName>
    <definedName name="ExternalData_31" localSheetId="4">'BHOPS Release Changes'!$P$5:$Q$9</definedName>
    <definedName name="ExternalData_31" localSheetId="7">'California Data'!$B$9:$F$13</definedName>
    <definedName name="ExternalData_31" localSheetId="8">'Mexico Data'!$C$6:$D$10</definedName>
    <definedName name="ExternalData_310" localSheetId="6">'Arizona Data'!$L$6:$N$18</definedName>
    <definedName name="ExternalData_310" localSheetId="4">'BHOPS Release Changes'!$X$5:$Z$34</definedName>
    <definedName name="ExternalData_310" localSheetId="7">'California Data'!$B$9:$F$20</definedName>
    <definedName name="ExternalData_311" localSheetId="6">'Arizona Data'!$A$6:$B$10</definedName>
    <definedName name="ExternalData_311" localSheetId="4">'BHOPS Release Changes'!$P$5:$Q$12</definedName>
    <definedName name="ExternalData_311" localSheetId="7">'California Data'!$I$9:$N$10</definedName>
    <definedName name="ExternalData_311" localSheetId="8">'Mexico Data'!$C$6:$D$10</definedName>
    <definedName name="ExternalData_312" localSheetId="6">'Arizona Data'!$H$6:$J$18</definedName>
    <definedName name="ExternalData_312" localSheetId="4">'BHOPS Release Changes'!$T$5:$U$12</definedName>
    <definedName name="ExternalData_312" localSheetId="7">'California Data'!$Q$9:$V$21</definedName>
    <definedName name="ExternalData_313" localSheetId="6">'Arizona Data'!$L$6:$N$18</definedName>
    <definedName name="ExternalData_313" localSheetId="4">'BHOPS Release Changes'!$X$5:$Z$29</definedName>
    <definedName name="ExternalData_313" localSheetId="7">'California Data'!$Y$9:$AD$21</definedName>
    <definedName name="ExternalData_314" localSheetId="6">'Arizona Data'!$A$6:$B$10</definedName>
    <definedName name="ExternalData_314" localSheetId="4">'BHOPS Release Changes'!$P$5:$Q$13</definedName>
    <definedName name="ExternalData_314" localSheetId="7">'California Data'!$I$9:$N$21</definedName>
    <definedName name="ExternalData_314" localSheetId="8">'Mexico Data'!$C$6:$D$10</definedName>
    <definedName name="ExternalData_315" localSheetId="6">'Arizona Data'!$H$6:$J$18</definedName>
    <definedName name="ExternalData_315" localSheetId="4">'BHOPS Release Changes'!$T$5:$U$10</definedName>
    <definedName name="ExternalData_315" localSheetId="7">'California Data'!$I$9:$N$21</definedName>
    <definedName name="ExternalData_316" localSheetId="6">'Arizona Data'!$L$6:$N$18</definedName>
    <definedName name="ExternalData_316" localSheetId="4">'BHOPS Release Changes'!$X$5:$Z$30</definedName>
    <definedName name="ExternalData_316" localSheetId="7">'California Data'!$I$9:$N$21</definedName>
    <definedName name="ExternalData_317" localSheetId="6">'Arizona Data'!$A$6:$B$10</definedName>
    <definedName name="ExternalData_317" localSheetId="4">'BHOPS Release Changes'!$P$5:$Q$13</definedName>
    <definedName name="ExternalData_317" localSheetId="7">'California Data'!$I$9:$N$21</definedName>
    <definedName name="ExternalData_317" localSheetId="8">'Mexico Data'!$C$6:$D$10</definedName>
    <definedName name="ExternalData_318" localSheetId="6">'Arizona Data'!$H$6:$J$18</definedName>
    <definedName name="ExternalData_318" localSheetId="4">'BHOPS Release Changes'!$T$5:$U$10</definedName>
    <definedName name="ExternalData_318" localSheetId="7">'California Data'!$I$9:$N$21</definedName>
    <definedName name="ExternalData_319" localSheetId="6">'Arizona Data'!$L$6:$N$18</definedName>
    <definedName name="ExternalData_319" localSheetId="4">'BHOPS Release Changes'!$X$5:$Z$30</definedName>
    <definedName name="ExternalData_319" localSheetId="7">'California Data'!$I$9:$N$21</definedName>
    <definedName name="ExternalData_32" localSheetId="6">'Arizona Data'!$H$6:$J$18</definedName>
    <definedName name="ExternalData_32" localSheetId="4">'BHOPS Release Changes'!$T$5:$U$7</definedName>
    <definedName name="ExternalData_32" localSheetId="7">'California Data'!$I$9:$N$17</definedName>
    <definedName name="ExternalData_320" localSheetId="6">'Arizona Data'!$A$6:$B$10</definedName>
    <definedName name="ExternalData_320" localSheetId="4">'BHOPS Release Changes'!$P$5:$Q$13</definedName>
    <definedName name="ExternalData_320" localSheetId="7">'California Data'!$Q$9:$V$21</definedName>
    <definedName name="ExternalData_320" localSheetId="8">'Mexico Data'!$C$6:$D$10</definedName>
    <definedName name="ExternalData_321" localSheetId="6">'Arizona Data'!$H$6:$J$18</definedName>
    <definedName name="ExternalData_321" localSheetId="4">'BHOPS Release Changes'!$T$5:$U$15</definedName>
    <definedName name="ExternalData_321" localSheetId="7">'California Data'!$Y$9:$AD$21</definedName>
    <definedName name="ExternalData_322" localSheetId="6">'Arizona Data'!$L$6:$N$18</definedName>
    <definedName name="ExternalData_322" localSheetId="4">'BHOPS Release Changes'!$X$5:$Z$25</definedName>
    <definedName name="ExternalData_322" localSheetId="7">'California Data'!$I$9:$N$21</definedName>
    <definedName name="ExternalData_323" localSheetId="6">'Arizona Data'!$A$6:$B$10</definedName>
    <definedName name="ExternalData_323" localSheetId="4">'BHOPS Release Changes'!$P$5:$Q$14</definedName>
    <definedName name="ExternalData_323" localSheetId="7">'California Data'!$I$9:$N$21</definedName>
    <definedName name="ExternalData_323" localSheetId="8">'Mexico Data'!$C$6:$D$10</definedName>
    <definedName name="ExternalData_324" localSheetId="6">'Arizona Data'!$H$6:$J$18</definedName>
    <definedName name="ExternalData_324" localSheetId="4">'BHOPS Release Changes'!$T$5:$U$9</definedName>
    <definedName name="ExternalData_324" localSheetId="7">'California Data'!$I$9:$N$21</definedName>
    <definedName name="ExternalData_325" localSheetId="6">'Arizona Data'!$L$6:$N$18</definedName>
    <definedName name="ExternalData_325" localSheetId="4">'BHOPS Release Changes'!$X$5:$Z$32</definedName>
    <definedName name="ExternalData_325" localSheetId="7">'California Data'!$I$9:$N$21</definedName>
    <definedName name="ExternalData_326" localSheetId="6">'Arizona Data'!$A$6:$B$10</definedName>
    <definedName name="ExternalData_326" localSheetId="4">'BHOPS Release Changes'!$P$5:$Q$14</definedName>
    <definedName name="ExternalData_326" localSheetId="7">'California Data'!$I$9:$N$21</definedName>
    <definedName name="ExternalData_326" localSheetId="8">'Mexico Data'!$C$6:$D$10</definedName>
    <definedName name="ExternalData_327" localSheetId="6">'Arizona Data'!$H$6:$J$18</definedName>
    <definedName name="ExternalData_327" localSheetId="4">'BHOPS Release Changes'!$T$5:$U$13</definedName>
    <definedName name="ExternalData_327" localSheetId="7">'California Data'!$I$9:$N$21</definedName>
    <definedName name="ExternalData_328" localSheetId="6">'Arizona Data'!$L$6:$N$18</definedName>
    <definedName name="ExternalData_328" localSheetId="4">'BHOPS Release Changes'!$X$5:$Z$28</definedName>
    <definedName name="ExternalData_328" localSheetId="7">'California Data'!$I$9:$N$21</definedName>
    <definedName name="ExternalData_329" localSheetId="6">'Arizona Data'!$A$6:$B$10</definedName>
    <definedName name="ExternalData_329" localSheetId="4">'BHOPS Release Changes'!$P$5:$Q$15</definedName>
    <definedName name="ExternalData_329" localSheetId="7">'California Data'!$I$9:$N$21</definedName>
    <definedName name="ExternalData_329" localSheetId="8">'Mexico Data'!$C$6:$D$10</definedName>
    <definedName name="ExternalData_33" localSheetId="6">'Arizona Data'!$L$6:$N$18</definedName>
    <definedName name="ExternalData_33" localSheetId="4">'BHOPS Release Changes'!$X$5:$Z$13</definedName>
    <definedName name="ExternalData_33" localSheetId="7">'California Data'!$Q$9:$V$21</definedName>
    <definedName name="ExternalData_330" localSheetId="6">'Arizona Data'!$A$6:$B$10</definedName>
    <definedName name="ExternalData_330" localSheetId="4">'BHOPS Release Changes'!$T$5:$U$11</definedName>
    <definedName name="ExternalData_330" localSheetId="7">'California Data'!$Q$9:$V$21</definedName>
    <definedName name="ExternalData_330" localSheetId="8">'Mexico Data'!$C$6:$D$10</definedName>
    <definedName name="ExternalData_331" localSheetId="6">'Arizona Data'!$A$6:$B$10</definedName>
    <definedName name="ExternalData_331" localSheetId="4">'BHOPS Release Changes'!$X$5:$Z$29</definedName>
    <definedName name="ExternalData_331" localSheetId="7">'California Data'!$Y$9:$AD$21</definedName>
    <definedName name="ExternalData_331" localSheetId="8">'Mexico Data'!$C$6:$D$10</definedName>
    <definedName name="ExternalData_332" localSheetId="6">'Arizona Data'!$A$6:$B$10</definedName>
    <definedName name="ExternalData_332" localSheetId="4">'BHOPS Release Changes'!$P$5:$Q$15</definedName>
    <definedName name="ExternalData_332" localSheetId="7">'California Data'!$Q$9:$V$21</definedName>
    <definedName name="ExternalData_332" localSheetId="8">'Mexico Data'!$C$6:$D$10</definedName>
    <definedName name="ExternalData_333" localSheetId="6">'Arizona Data'!$A$6:$B$10</definedName>
    <definedName name="ExternalData_333" localSheetId="4">'BHOPS Release Changes'!$T$5:$U$12</definedName>
    <definedName name="ExternalData_333" localSheetId="7">'California Data'!$Y$9:$AD$21</definedName>
    <definedName name="ExternalData_333" localSheetId="8">'Mexico Data'!$C$6:$D$10</definedName>
    <definedName name="ExternalData_334" localSheetId="6">'Arizona Data'!$H$6:$J$18</definedName>
    <definedName name="ExternalData_334" localSheetId="4">'BHOPS Release Changes'!$X$5:$Z$28</definedName>
    <definedName name="ExternalData_334" localSheetId="7">'California Data'!$Q$9:$V$21</definedName>
    <definedName name="ExternalData_335" localSheetId="6">'Arizona Data'!$L$6:$N$18</definedName>
    <definedName name="ExternalData_335" localSheetId="4">'BHOPS Release Changes'!$P$5:$Q$16</definedName>
    <definedName name="ExternalData_335" localSheetId="7">'California Data'!$Y$9:$AD$21</definedName>
    <definedName name="ExternalData_336" localSheetId="6">'Arizona Data'!$H$6:$J$18</definedName>
    <definedName name="ExternalData_336" localSheetId="4">'BHOPS Release Changes'!$T$5:$U$11</definedName>
    <definedName name="ExternalData_336" localSheetId="7">'California Data'!$Q$9:$V$21</definedName>
    <definedName name="ExternalData_337" localSheetId="6">'Arizona Data'!$L$6:$N$18</definedName>
    <definedName name="ExternalData_337" localSheetId="4">'BHOPS Release Changes'!$X$5:$Z$30</definedName>
    <definedName name="ExternalData_337" localSheetId="7">'California Data'!$Y$9:$AD$21</definedName>
    <definedName name="ExternalData_338" localSheetId="6">'Arizona Data'!$H$6:$J$18</definedName>
    <definedName name="ExternalData_338" localSheetId="4">'BHOPS Release Changes'!$P$5:$Q$16</definedName>
    <definedName name="ExternalData_338" localSheetId="7">'California Data'!$Q$9:$V$21</definedName>
    <definedName name="ExternalData_339" localSheetId="6">'Arizona Data'!$L$6:$N$18</definedName>
    <definedName name="ExternalData_339" localSheetId="4">'BHOPS Release Changes'!$T$5:$U$11</definedName>
    <definedName name="ExternalData_339" localSheetId="7">'California Data'!$Y$9:$AD$21</definedName>
    <definedName name="ExternalData_34" localSheetId="6">'Arizona Data'!$A$6:$B$10</definedName>
    <definedName name="ExternalData_34" localSheetId="4">'BHOPS Release Changes'!$P$5:$Q$9</definedName>
    <definedName name="ExternalData_34" localSheetId="7">'California Data'!$Y$9:$AD$21</definedName>
    <definedName name="ExternalData_34" localSheetId="8">'Mexico Data'!$C$6:$D$10</definedName>
    <definedName name="ExternalData_340" localSheetId="6">'Arizona Data'!$H$6:$J$18</definedName>
    <definedName name="ExternalData_340" localSheetId="4">'BHOPS Release Changes'!$X$5:$Z$30</definedName>
    <definedName name="ExternalData_340" localSheetId="7">'California Data'!$Q$9:$V$21</definedName>
    <definedName name="ExternalData_341" localSheetId="6">'Arizona Data'!$L$6:$N$18</definedName>
    <definedName name="ExternalData_341" localSheetId="4">'BHOPS Release Changes'!$P$5:$Q$16</definedName>
    <definedName name="ExternalData_341" localSheetId="7">'California Data'!$Y$9:$AD$21</definedName>
    <definedName name="ExternalData_342" localSheetId="6">'Arizona Data'!$H$6:$J$18</definedName>
    <definedName name="ExternalData_342" localSheetId="4">'BHOPS Release Changes'!$T$5:$U$14</definedName>
    <definedName name="ExternalData_342" localSheetId="7">'California Data'!$I$9:$N$21</definedName>
    <definedName name="ExternalData_343" localSheetId="6">'Arizona Data'!$L$6:$N$18</definedName>
    <definedName name="ExternalData_343" localSheetId="4">'BHOPS Release Changes'!$X$5:$Z$27</definedName>
    <definedName name="ExternalData_343" localSheetId="7">'California Data'!$Q$9:$V$21</definedName>
    <definedName name="ExternalData_344" localSheetId="6">'Arizona Data'!$H$6:$J$18</definedName>
    <definedName name="ExternalData_344" localSheetId="4">'BHOPS Release Changes'!$T$5:$U$12</definedName>
    <definedName name="ExternalData_344" localSheetId="7">'California Data'!$Y$9:$AD$21</definedName>
    <definedName name="ExternalData_345" localSheetId="6">'Arizona Data'!$L$6:$N$18</definedName>
    <definedName name="ExternalData_345" localSheetId="4">'BHOPS Release Changes'!$X$5:$Z$29</definedName>
    <definedName name="ExternalData_345" localSheetId="7">'California Data'!$B$9:$F$10</definedName>
    <definedName name="ExternalData_346" localSheetId="6">'Arizona Data'!$A$6:$B$10</definedName>
    <definedName name="ExternalData_346" localSheetId="4">'BHOPS Release Changes'!$T$5:$U$12</definedName>
    <definedName name="ExternalData_346" localSheetId="7">'California Data'!$I$9:$N$20</definedName>
    <definedName name="ExternalData_346" localSheetId="8">'Mexico Data'!$C$6:$D$10</definedName>
    <definedName name="ExternalData_347" localSheetId="6">'Arizona Data'!$H$6:$J$18</definedName>
    <definedName name="ExternalData_347" localSheetId="4">'BHOPS Release Changes'!$X$5:$Z$29</definedName>
    <definedName name="ExternalData_347" localSheetId="7">'California Data'!$Q$9:$V$21</definedName>
    <definedName name="ExternalData_348" localSheetId="6">'Arizona Data'!$L$6:$N$18</definedName>
    <definedName name="ExternalData_348" localSheetId="4">'BHOPS Release Changes'!$T$5:$U$12</definedName>
    <definedName name="ExternalData_348" localSheetId="7">'California Data'!$Y$9:$AD$21</definedName>
    <definedName name="ExternalData_349" localSheetId="6">'Arizona Data'!$A$6:$B$10</definedName>
    <definedName name="ExternalData_349" localSheetId="4">'BHOPS Release Changes'!$X$5:$Z$29</definedName>
    <definedName name="ExternalData_349" localSheetId="7">'California Data'!$B$9:$F$10</definedName>
    <definedName name="ExternalData_349" localSheetId="8">'Mexico Data'!$C$6:$D$10</definedName>
    <definedName name="ExternalData_35" localSheetId="6">'Arizona Data'!$H$6:$J$18</definedName>
    <definedName name="ExternalData_35" localSheetId="4">'BHOPS Release Changes'!$T$5:$U$7</definedName>
    <definedName name="ExternalData_35" localSheetId="7">'California Data'!$B$9:$F$13</definedName>
    <definedName name="ExternalData_350" localSheetId="6">'Arizona Data'!$H$6:$J$18</definedName>
    <definedName name="ExternalData_350" localSheetId="4">'BHOPS Release Changes'!$T$5:$U$12</definedName>
    <definedName name="ExternalData_350" localSheetId="7">'California Data'!$I$9:$N$20</definedName>
    <definedName name="ExternalData_351" localSheetId="6">'Arizona Data'!$L$6:$N$18</definedName>
    <definedName name="ExternalData_351" localSheetId="4">'BHOPS Release Changes'!$X$5:$Z$29</definedName>
    <definedName name="ExternalData_351" localSheetId="7">'California Data'!$Q$9:$V$21</definedName>
    <definedName name="ExternalData_352" localSheetId="6">'Arizona Data'!$H$6:$J$18</definedName>
    <definedName name="ExternalData_352" localSheetId="4">'BHOPS Release Changes'!$T$5:$U$12</definedName>
    <definedName name="ExternalData_352" localSheetId="7">'California Data'!$Y$9:$AD$21</definedName>
    <definedName name="ExternalData_353" localSheetId="6">'Arizona Data'!$L$6:$N$18</definedName>
    <definedName name="ExternalData_353" localSheetId="4">'BHOPS Release Changes'!$X$5:$Z$29</definedName>
    <definedName name="ExternalData_353" localSheetId="7">'California Data'!$B$9:$F$10</definedName>
    <definedName name="ExternalData_354" localSheetId="6">'Arizona Data'!$A$6:$B$10</definedName>
    <definedName name="ExternalData_354" localSheetId="4">'BHOPS Release Changes'!$P$5:$Q$6</definedName>
    <definedName name="ExternalData_354" localSheetId="7">'California Data'!$I$9:$N$20</definedName>
    <definedName name="ExternalData_354" localSheetId="8">'Mexico Data'!$C$6:$D$10</definedName>
    <definedName name="ExternalData_355" localSheetId="6">'Arizona Data'!$H$6:$J$18</definedName>
    <definedName name="ExternalData_355" localSheetId="4">'BHOPS Release Changes'!$T$5:$U$15</definedName>
    <definedName name="ExternalData_355" localSheetId="7">'California Data'!$B$9:$F$10</definedName>
    <definedName name="ExternalData_356" localSheetId="6">'Arizona Data'!$L$6:$N$18</definedName>
    <definedName name="ExternalData_356" localSheetId="4">'BHOPS Release Changes'!$X$5:$Z$23</definedName>
    <definedName name="ExternalData_356" localSheetId="7">'California Data'!$I$9:$N$20</definedName>
    <definedName name="ExternalData_357" localSheetId="6">'Arizona Data'!$A$6:$B$10</definedName>
    <definedName name="ExternalData_357" localSheetId="4">'BHOPS Release Changes'!$P$5:$Q$6</definedName>
    <definedName name="ExternalData_357" localSheetId="7">'California Data'!$B$9:$F$10</definedName>
    <definedName name="ExternalData_357" localSheetId="8">'Mexico Data'!$C$6:$D$10</definedName>
    <definedName name="ExternalData_358" localSheetId="6">'Arizona Data'!$A$6:$B$10</definedName>
    <definedName name="ExternalData_358" localSheetId="4">'BHOPS Release Changes'!$T$5:$U$15</definedName>
    <definedName name="ExternalData_358" localSheetId="7">'California Data'!$I$9:$N$20</definedName>
    <definedName name="ExternalData_358" localSheetId="8">'Mexico Data'!$C$6:$D$10</definedName>
    <definedName name="ExternalData_359" localSheetId="6">'Arizona Data'!$H$6:$J$18</definedName>
    <definedName name="ExternalData_359" localSheetId="4">'BHOPS Release Changes'!$X$5:$Z$23</definedName>
    <definedName name="ExternalData_359" localSheetId="7">'California Data'!$B$9:$F$10</definedName>
    <definedName name="ExternalData_36" localSheetId="6">'Arizona Data'!$L$6:$N$18</definedName>
    <definedName name="ExternalData_36" localSheetId="4">'BHOPS Release Changes'!$X$5:$Z$13</definedName>
    <definedName name="ExternalData_36" localSheetId="7">'California Data'!$I$9:$N$17</definedName>
    <definedName name="ExternalData_360" localSheetId="6">'Arizona Data'!$L$6:$N$18</definedName>
    <definedName name="ExternalData_360" localSheetId="4">'BHOPS Release Changes'!$P$5:$Q$7</definedName>
    <definedName name="ExternalData_360" localSheetId="7">'California Data'!$I$9:$N$20</definedName>
    <definedName name="ExternalData_361" localSheetId="6">'Arizona Data'!$A$6:$B$10</definedName>
    <definedName name="ExternalData_361" localSheetId="4">'BHOPS Release Changes'!$T$5:$U$11</definedName>
    <definedName name="ExternalData_361" localSheetId="7">'California Data'!$B$9:$F$10</definedName>
    <definedName name="ExternalData_361" localSheetId="8">'Mexico Data'!$C$6:$D$10</definedName>
    <definedName name="ExternalData_362" localSheetId="6">'Arizona Data'!$A$6:$B$10</definedName>
    <definedName name="ExternalData_362" localSheetId="4">'BHOPS Release Changes'!$X$5:$Z$30</definedName>
    <definedName name="ExternalData_362" localSheetId="7">'California Data'!$I$9:$N$20</definedName>
    <definedName name="ExternalData_362" localSheetId="8">'Mexico Data'!$C$6:$D$10</definedName>
    <definedName name="ExternalData_363" localSheetId="6">'Arizona Data'!$H$6:$J$18</definedName>
    <definedName name="ExternalData_363" localSheetId="4">'BHOPS Release Changes'!$P$5:$Q$8</definedName>
    <definedName name="ExternalData_363" localSheetId="7">'California Data'!$B$9:$F$11</definedName>
    <definedName name="ExternalData_364" localSheetId="6">'Arizona Data'!$L$6:$N$18</definedName>
    <definedName name="ExternalData_364" localSheetId="4">'BHOPS Release Changes'!$T$5:$U$12</definedName>
    <definedName name="ExternalData_364" localSheetId="7">'California Data'!$I$9:$N$19</definedName>
    <definedName name="ExternalData_365" localSheetId="6">'Arizona Data'!$A$6:$B$10</definedName>
    <definedName name="ExternalData_365" localSheetId="4">'BHOPS Release Changes'!$X$5:$Z$28</definedName>
    <definedName name="ExternalData_365" localSheetId="7">'California Data'!$Q$9:$V$21</definedName>
    <definedName name="ExternalData_365" localSheetId="8">'Mexico Data'!$C$6:$D$10</definedName>
    <definedName name="ExternalData_366" localSheetId="6">'Arizona Data'!$H$6:$J$18</definedName>
    <definedName name="ExternalData_366" localSheetId="4">'BHOPS Release Changes'!$P$5:$Q$9</definedName>
    <definedName name="ExternalData_366" localSheetId="7">'California Data'!$Y$9:$AD$21</definedName>
    <definedName name="ExternalData_367" localSheetId="6">'Arizona Data'!$L$6:$N$18</definedName>
    <definedName name="ExternalData_367" localSheetId="4">'BHOPS Release Changes'!$T$5:$U$12</definedName>
    <definedName name="ExternalData_367" localSheetId="7">'California Data'!$B$9:$F$12</definedName>
    <definedName name="ExternalData_368" localSheetId="6">'Arizona Data'!$A$6:$B$11</definedName>
    <definedName name="ExternalData_368" localSheetId="4">'BHOPS Release Changes'!$X$5:$Z$29</definedName>
    <definedName name="ExternalData_368" localSheetId="7">'California Data'!$I$9:$N$18</definedName>
    <definedName name="ExternalData_368" localSheetId="8">'Mexico Data'!$C$6:$D$11</definedName>
    <definedName name="ExternalData_369" localSheetId="6">'Arizona Data'!$A$6:$B$11</definedName>
    <definedName name="ExternalData_369" localSheetId="4">'BHOPS Release Changes'!$P$5:$Q$10</definedName>
    <definedName name="ExternalData_369" localSheetId="7">'California Data'!$Q$9:$V$21</definedName>
    <definedName name="ExternalData_369" localSheetId="8">'Mexico Data'!$C$6:$D$11</definedName>
    <definedName name="ExternalData_37" localSheetId="6">'Arizona Data'!$A$6:$B$10</definedName>
    <definedName name="ExternalData_37" localSheetId="4">'BHOPS Release Changes'!$P$5:$Q$9</definedName>
    <definedName name="ExternalData_37" localSheetId="7">'California Data'!$Q$9:$V$21</definedName>
    <definedName name="ExternalData_37" localSheetId="8">'Mexico Data'!$C$6:$D$10</definedName>
    <definedName name="ExternalData_370" localSheetId="6">'Arizona Data'!$A$6:$B$11</definedName>
    <definedName name="ExternalData_370" localSheetId="4">'BHOPS Release Changes'!$T$5:$U$15</definedName>
    <definedName name="ExternalData_370" localSheetId="7">'California Data'!$Y$9:$AD$21</definedName>
    <definedName name="ExternalData_370" localSheetId="8">'Mexico Data'!$C$6:$D$11</definedName>
    <definedName name="ExternalData_371" localSheetId="6">'Arizona Data'!$A$6:$B$11</definedName>
    <definedName name="ExternalData_371" localSheetId="4">'BHOPS Release Changes'!$X$5:$Z$25</definedName>
    <definedName name="ExternalData_371" localSheetId="7">'California Data'!$B$9:$F$13</definedName>
    <definedName name="ExternalData_371" localSheetId="8">'Mexico Data'!$C$6:$D$11</definedName>
    <definedName name="ExternalData_372" localSheetId="6">'Arizona Data'!$H$6:$J$18</definedName>
    <definedName name="ExternalData_372" localSheetId="4">'BHOPS Release Changes'!$P$5:$Q$10</definedName>
    <definedName name="ExternalData_372" localSheetId="7">'California Data'!$I$9:$N$17</definedName>
    <definedName name="ExternalData_373" localSheetId="6">'Arizona Data'!$L$6:$N$18</definedName>
    <definedName name="ExternalData_373" localSheetId="4">'BHOPS Release Changes'!$T$5:$U$15</definedName>
    <definedName name="ExternalData_373" localSheetId="7">'California Data'!$Q$9:$V$21</definedName>
    <definedName name="ExternalData_374" localSheetId="6">'Arizona Data'!$H$6:$J$18</definedName>
    <definedName name="ExternalData_374" localSheetId="4">'BHOPS Release Changes'!$X$5:$Z$25</definedName>
    <definedName name="ExternalData_374" localSheetId="7">'California Data'!$Y$9:$AD$21</definedName>
    <definedName name="ExternalData_375" localSheetId="6">'Arizona Data'!$L$6:$N$18</definedName>
    <definedName name="ExternalData_375" localSheetId="4">'BHOPS Release Changes'!$P$5:$Q$11</definedName>
    <definedName name="ExternalData_375" localSheetId="7">'California Data'!$B$9:$F$14</definedName>
    <definedName name="ExternalData_376" localSheetId="6">'Arizona Data'!$A$6:$B$11</definedName>
    <definedName name="ExternalData_376" localSheetId="4">'BHOPS Release Changes'!$T$5:$U$14</definedName>
    <definedName name="ExternalData_376" localSheetId="7">'California Data'!$I$9:$N$16</definedName>
    <definedName name="ExternalData_376" localSheetId="8">'Mexico Data'!$C$6:$D$11</definedName>
    <definedName name="ExternalData_377" localSheetId="6">'Arizona Data'!$A$6:$B$11</definedName>
    <definedName name="ExternalData_377" localSheetId="4">'BHOPS Release Changes'!$X$5:$Z$27</definedName>
    <definedName name="ExternalData_377" localSheetId="7">'California Data'!$Q$9:$V$21</definedName>
    <definedName name="ExternalData_377" localSheetId="8">'Mexico Data'!$C$6:$D$11</definedName>
    <definedName name="ExternalData_378" localSheetId="6">'Arizona Data'!$A$6:$B$11</definedName>
    <definedName name="ExternalData_378" localSheetId="4">'BHOPS Release Changes'!$P$5:$Q$11</definedName>
    <definedName name="ExternalData_378" localSheetId="7">'California Data'!$Y$9:$AD$21</definedName>
    <definedName name="ExternalData_378" localSheetId="8">'Mexico Data'!$C$6:$D$11</definedName>
    <definedName name="ExternalData_379" localSheetId="6">'Arizona Data'!$A$6:$B$11</definedName>
    <definedName name="ExternalData_379" localSheetId="4">'BHOPS Release Changes'!$T$5:$U$15</definedName>
    <definedName name="ExternalData_379" localSheetId="7">'California Data'!$B$9:$F$15</definedName>
    <definedName name="ExternalData_379" localSheetId="8">'Mexico Data'!$C$6:$D$11</definedName>
    <definedName name="ExternalData_38" localSheetId="6">'Arizona Data'!$H$6:$J$18</definedName>
    <definedName name="ExternalData_38" localSheetId="4">'BHOPS Release Changes'!$T$5:$U$28</definedName>
    <definedName name="ExternalData_38" localSheetId="7">'California Data'!$Y$9:$AD$21</definedName>
    <definedName name="ExternalData_380" localSheetId="6">'Arizona Data'!$H$6:$J$18</definedName>
    <definedName name="ExternalData_380" localSheetId="4">'BHOPS Release Changes'!$X$5:$Z$26</definedName>
    <definedName name="ExternalData_380" localSheetId="7">'California Data'!$I$9:$N$15</definedName>
    <definedName name="ExternalData_381" localSheetId="6">'Arizona Data'!$L$6:$N$18</definedName>
    <definedName name="ExternalData_381" localSheetId="4">'BHOPS Release Changes'!$P$5:$Q$12</definedName>
    <definedName name="ExternalData_381" localSheetId="7">'California Data'!$Q$9:$V$21</definedName>
    <definedName name="ExternalData_382" localSheetId="6">'Arizona Data'!$H$6:$J$18</definedName>
    <definedName name="ExternalData_382" localSheetId="4">'BHOPS Release Changes'!$T$5:$U$10</definedName>
    <definedName name="ExternalData_382" localSheetId="7">'California Data'!$Y$9:$AD$21</definedName>
    <definedName name="ExternalData_383" localSheetId="6">'Arizona Data'!$L$6:$N$18</definedName>
    <definedName name="ExternalData_383" localSheetId="4">'BHOPS Release Changes'!$X$5:$Z$31</definedName>
    <definedName name="ExternalData_383" localSheetId="7">'California Data'!$B$9:$F$16</definedName>
    <definedName name="ExternalData_384" localSheetId="6">'Arizona Data'!$A$6:$B$12</definedName>
    <definedName name="ExternalData_384" localSheetId="4">'BHOPS Release Changes'!$P$5:$Q$12</definedName>
    <definedName name="ExternalData_384" localSheetId="7">'California Data'!$I$9:$N$14</definedName>
    <definedName name="ExternalData_384" localSheetId="8">'Mexico Data'!$C$6:$D$12</definedName>
    <definedName name="ExternalData_385" localSheetId="6">'Arizona Data'!$A$6:$B$13</definedName>
    <definedName name="ExternalData_385" localSheetId="4">'BHOPS Release Changes'!$T$5:$U$13</definedName>
    <definedName name="ExternalData_385" localSheetId="7">'California Data'!$Q$9:$V$21</definedName>
    <definedName name="ExternalData_385" localSheetId="8">'Mexico Data'!$C$6:$D$13</definedName>
    <definedName name="ExternalData_386" localSheetId="6">'Arizona Data'!$A$6:$B$13</definedName>
    <definedName name="ExternalData_386" localSheetId="4">'BHOPS Release Changes'!$X$5:$Z$28</definedName>
    <definedName name="ExternalData_386" localSheetId="7">'California Data'!$Y$9:$AD$21</definedName>
    <definedName name="ExternalData_386" localSheetId="8">'Mexico Data'!$C$6:$D$13</definedName>
    <definedName name="ExternalData_387" localSheetId="6">'Arizona Data'!$H$6:$J$18</definedName>
    <definedName name="ExternalData_387" localSheetId="4">'BHOPS Release Changes'!$P$5:$Q$13</definedName>
    <definedName name="ExternalData_387" localSheetId="7">'California Data'!$B$9:$F$17</definedName>
    <definedName name="ExternalData_388" localSheetId="6">'Arizona Data'!$L$6:$N$18</definedName>
    <definedName name="ExternalData_388" localSheetId="4">'BHOPS Release Changes'!$T$5:$U$10</definedName>
    <definedName name="ExternalData_388" localSheetId="7">'California Data'!$I$9:$N$13</definedName>
    <definedName name="ExternalData_389" localSheetId="6">'Arizona Data'!$A$6:$B$14</definedName>
    <definedName name="ExternalData_389" localSheetId="4">'BHOPS Release Changes'!$X$5:$Z$30</definedName>
    <definedName name="ExternalData_389" localSheetId="7">'California Data'!$Q$9:$V$21</definedName>
    <definedName name="ExternalData_389" localSheetId="8">'Mexico Data'!$C$6:$D$14</definedName>
    <definedName name="ExternalData_39" localSheetId="6">'Arizona Data'!$L$6:$N$18</definedName>
    <definedName name="ExternalData_39" localSheetId="4">'BHOPS Release Changes'!$X$5:$Z$13</definedName>
    <definedName name="ExternalData_39" localSheetId="7">'California Data'!$B$9:$F$13</definedName>
    <definedName name="ExternalData_390" localSheetId="6">'Arizona Data'!$H$6:$J$18</definedName>
    <definedName name="ExternalData_390" localSheetId="4">'BHOPS Release Changes'!$P$5:$Q$13</definedName>
    <definedName name="ExternalData_390" localSheetId="7">'California Data'!$Y$9:$AD$21</definedName>
    <definedName name="ExternalData_391" localSheetId="6">'Arizona Data'!$L$6:$N$18</definedName>
    <definedName name="ExternalData_391" localSheetId="4">'BHOPS Release Changes'!$T$5:$U$13</definedName>
    <definedName name="ExternalData_391" localSheetId="7">'California Data'!$B$9:$F$18</definedName>
    <definedName name="ExternalData_392" localSheetId="6">'Arizona Data'!$A$6:$B$15</definedName>
    <definedName name="ExternalData_392" localSheetId="4">'BHOPS Release Changes'!$X$5:$Z$27</definedName>
    <definedName name="ExternalData_392" localSheetId="7">'California Data'!$I$9:$N$12</definedName>
    <definedName name="ExternalData_392" localSheetId="8">'Mexico Data'!$C$6:$D$15</definedName>
    <definedName name="ExternalData_393" localSheetId="6">'Arizona Data'!$H$6:$J$18</definedName>
    <definedName name="ExternalData_393" localSheetId="4">'BHOPS Release Changes'!$P$5:$Q$13</definedName>
    <definedName name="ExternalData_393" localSheetId="7">'California Data'!$Q$9:$V$21</definedName>
    <definedName name="ExternalData_394" localSheetId="6">'Arizona Data'!$L$6:$N$18</definedName>
    <definedName name="ExternalData_394" localSheetId="4">'BHOPS Release Changes'!$T$5:$U$13</definedName>
    <definedName name="ExternalData_394" localSheetId="7">'California Data'!$Y$9:$AD$21</definedName>
    <definedName name="ExternalData_395" localSheetId="6">'Arizona Data'!$A$6:$B$16</definedName>
    <definedName name="ExternalData_395" localSheetId="4">'BHOPS Release Changes'!$X$5:$Z$27</definedName>
    <definedName name="ExternalData_395" localSheetId="7">'California Data'!$B$9:$F$19</definedName>
    <definedName name="ExternalData_395" localSheetId="8">'Mexico Data'!$C$6:$D$16</definedName>
    <definedName name="ExternalData_396" localSheetId="6">'Arizona Data'!$H$6:$J$18</definedName>
    <definedName name="ExternalData_396" localSheetId="4">'BHOPS Release Changes'!$P$5:$Q$14</definedName>
    <definedName name="ExternalData_396" localSheetId="7">'California Data'!$I$9:$N$11</definedName>
    <definedName name="ExternalData_397" localSheetId="6">'Arizona Data'!$L$6:$N$18</definedName>
    <definedName name="ExternalData_397" localSheetId="4">'BHOPS Release Changes'!$T$5:$U$7</definedName>
    <definedName name="ExternalData_397" localSheetId="7">'California Data'!$Q$9:$V$21</definedName>
    <definedName name="ExternalData_398" localSheetId="6">'Arizona Data'!$A$6:$B$16</definedName>
    <definedName name="ExternalData_398" localSheetId="4">'BHOPS Release Changes'!$X$5:$Z$34</definedName>
    <definedName name="ExternalData_398" localSheetId="7">'California Data'!$Y$9:$AD$21</definedName>
    <definedName name="ExternalData_398" localSheetId="8">'Mexico Data'!$C$6:$D$16</definedName>
    <definedName name="ExternalData_399" localSheetId="6">'Arizona Data'!$A$6:$B$17</definedName>
    <definedName name="ExternalData_399" localSheetId="4">'BHOPS Release Changes'!$P$5:$Q$15</definedName>
    <definedName name="ExternalData_399" localSheetId="7">'California Data'!$B$9:$F$20</definedName>
    <definedName name="ExternalData_399" localSheetId="8">'Mexico Data'!$C$6:$D$17</definedName>
    <definedName name="ExternalData_4" localSheetId="6">'Arizona Data'!$A$6:$B$10</definedName>
    <definedName name="ExternalData_4" localSheetId="4">'BHOPS Release Changes'!$P$5:$Q$9</definedName>
    <definedName name="ExternalData_4" localSheetId="8">'Mexico Data'!$C$6:$D$10</definedName>
    <definedName name="ExternalData_40" localSheetId="6">'Arizona Data'!$A$6:$B$10</definedName>
    <definedName name="ExternalData_40" localSheetId="4">'BHOPS Release Changes'!$P$5:$Q$9</definedName>
    <definedName name="ExternalData_40" localSheetId="7">'California Data'!$I$9:$N$17</definedName>
    <definedName name="ExternalData_40" localSheetId="8">'Mexico Data'!$C$6:$D$10</definedName>
    <definedName name="ExternalData_400" localSheetId="6">'Arizona Data'!$A$6:$B$17</definedName>
    <definedName name="ExternalData_400" localSheetId="4">'BHOPS Release Changes'!$T$5:$U$11</definedName>
    <definedName name="ExternalData_400" localSheetId="7">'California Data'!$I$9:$N$10</definedName>
    <definedName name="ExternalData_400" localSheetId="8">'Mexico Data'!$C$6:$D$17</definedName>
    <definedName name="ExternalData_401" localSheetId="6">'Arizona Data'!$H$6:$J$18</definedName>
    <definedName name="ExternalData_401" localSheetId="4">'BHOPS Release Changes'!$X$5:$Z$29</definedName>
    <definedName name="ExternalData_401" localSheetId="7">'California Data'!$Q$9:$V$21</definedName>
    <definedName name="ExternalData_402" localSheetId="6">'Arizona Data'!$L$6:$N$18</definedName>
    <definedName name="ExternalData_402" localSheetId="4">'BHOPS Release Changes'!$P$5:$Q$16</definedName>
    <definedName name="ExternalData_402" localSheetId="7">'California Data'!$Y$9:$AD$21</definedName>
    <definedName name="ExternalData_403" localSheetId="4">'BHOPS Release Changes'!$T$5:$U$10</definedName>
    <definedName name="ExternalData_403" localSheetId="7">'California Data'!$I$9:$N$21</definedName>
    <definedName name="ExternalData_404" localSheetId="6">'Arizona Data'!$H$6:$J$18</definedName>
    <definedName name="ExternalData_404" localSheetId="4">'BHOPS Release Changes'!$X$5:$Z$31</definedName>
    <definedName name="ExternalData_404" localSheetId="7">'California Data'!$Q$9:$V$21</definedName>
    <definedName name="ExternalData_405" localSheetId="6">'Arizona Data'!$L$6:$N$18</definedName>
    <definedName name="ExternalData_405" localSheetId="4">'BHOPS Release Changes'!$P$5:$Q$16</definedName>
    <definedName name="ExternalData_405" localSheetId="7">'California Data'!$B$9:$F$10</definedName>
    <definedName name="ExternalData_406" localSheetId="6">'Arizona Data'!$H$6:$J$18</definedName>
    <definedName name="ExternalData_406" localSheetId="4">'BHOPS Release Changes'!$T$5:$U$13</definedName>
    <definedName name="ExternalData_406" localSheetId="7">'California Data'!$I$9:$N$20</definedName>
    <definedName name="ExternalData_407" localSheetId="6">'Arizona Data'!$L$6:$N$18</definedName>
    <definedName name="ExternalData_407" localSheetId="4">'BHOPS Release Changes'!$X$5:$Z$28</definedName>
    <definedName name="ExternalData_407" localSheetId="7">'California Data'!$Q$9:$V$21</definedName>
    <definedName name="ExternalData_408" localSheetId="6">'Arizona Data'!$H$6:$J$18</definedName>
    <definedName name="ExternalData_408" localSheetId="4">'BHOPS Release Changes'!$T$5:$U$14</definedName>
    <definedName name="ExternalData_408" localSheetId="7">'California Data'!$Y$9:$AD$21</definedName>
    <definedName name="ExternalData_409" localSheetId="6">'Arizona Data'!$L$6:$N$18</definedName>
    <definedName name="ExternalData_409" localSheetId="4">'BHOPS Release Changes'!$X$5:$Z$27</definedName>
    <definedName name="ExternalData_409" localSheetId="7">'California Data'!$B$9:$F$11</definedName>
    <definedName name="ExternalData_41" localSheetId="6">'Arizona Data'!$H$6:$J$18</definedName>
    <definedName name="ExternalData_41" localSheetId="4">'BHOPS Release Changes'!$T$5:$U$28</definedName>
    <definedName name="ExternalData_41" localSheetId="7">'California Data'!$Q$9:$V$21</definedName>
    <definedName name="ExternalData_410" localSheetId="6">'Arizona Data'!$H$6:$J$18</definedName>
    <definedName name="ExternalData_410" localSheetId="4">'BHOPS Release Changes'!$T$5:$U$17</definedName>
    <definedName name="ExternalData_410" localSheetId="7">'California Data'!$I$9:$N$19</definedName>
    <definedName name="ExternalData_411" localSheetId="6">'Arizona Data'!$H$6:$J$18</definedName>
    <definedName name="ExternalData_411" localSheetId="4">'BHOPS Release Changes'!$X$5:$Z$24</definedName>
    <definedName name="ExternalData_411" localSheetId="7">'California Data'!$Q$9:$V$21</definedName>
    <definedName name="ExternalData_412" localSheetId="6">'Arizona Data'!$L$6:$N$18</definedName>
    <definedName name="ExternalData_412" localSheetId="4">'BHOPS Release Changes'!$P$5:$Q$6</definedName>
    <definedName name="ExternalData_412" localSheetId="7">'California Data'!$Y$9:$AD$21</definedName>
    <definedName name="ExternalData_413" localSheetId="6">'Arizona Data'!$H$6:$J$18</definedName>
    <definedName name="ExternalData_413" localSheetId="4">'BHOPS Release Changes'!$T$5:$U$14</definedName>
    <definedName name="ExternalData_413" localSheetId="7">'California Data'!$B$9:$F$12</definedName>
    <definedName name="ExternalData_414" localSheetId="4">'BHOPS Release Changes'!$X$5:$Z$25</definedName>
    <definedName name="ExternalData_414" localSheetId="7">'California Data'!$I$9:$N$18</definedName>
    <definedName name="ExternalData_415" localSheetId="6">'Arizona Data'!$H$6:$J$18</definedName>
    <definedName name="ExternalData_415" localSheetId="4">'BHOPS Release Changes'!$P$5:$Q$6</definedName>
    <definedName name="ExternalData_415" localSheetId="7">'California Data'!$Q$9:$V$21</definedName>
    <definedName name="ExternalData_416" localSheetId="6">'Arizona Data'!$L$6:$N$18</definedName>
    <definedName name="ExternalData_416" localSheetId="4">'BHOPS Release Changes'!$T$5:$U$16</definedName>
    <definedName name="ExternalData_416" localSheetId="7">'California Data'!$Y$9:$AD$21</definedName>
    <definedName name="ExternalData_417" localSheetId="6">'Arizona Data'!$A$6:$B$7</definedName>
    <definedName name="ExternalData_417" localSheetId="4">'BHOPS Release Changes'!$X$5:$Z$23</definedName>
    <definedName name="ExternalData_417" localSheetId="7">'California Data'!$B$9:$F$13</definedName>
    <definedName name="ExternalData_417" localSheetId="8">'Mexico Data'!$C$6:$D$7</definedName>
    <definedName name="ExternalData_418" localSheetId="6">'Arizona Data'!$H$6:$J$18</definedName>
    <definedName name="ExternalData_418" localSheetId="4">'BHOPS Release Changes'!$P$5:$Q$7</definedName>
    <definedName name="ExternalData_418" localSheetId="7">'California Data'!$I$9:$N$17</definedName>
    <definedName name="ExternalData_419" localSheetId="6">'Arizona Data'!$L$6:$N$18</definedName>
    <definedName name="ExternalData_419" localSheetId="4">'BHOPS Release Changes'!$T$5:$U$10</definedName>
    <definedName name="ExternalData_419" localSheetId="7">'California Data'!$Q$9:$V$21</definedName>
    <definedName name="ExternalData_42" localSheetId="6">'Arizona Data'!$L$6:$N$18</definedName>
    <definedName name="ExternalData_42" localSheetId="4">'BHOPS Release Changes'!$X$5:$Z$13</definedName>
    <definedName name="ExternalData_42" localSheetId="7">'California Data'!$Y$9:$AD$21</definedName>
    <definedName name="ExternalData_420" localSheetId="6">'Arizona Data'!$A$6:$B$8</definedName>
    <definedName name="ExternalData_420" localSheetId="4">'BHOPS Release Changes'!$X$5:$Z$31</definedName>
    <definedName name="ExternalData_420" localSheetId="7">'California Data'!$Y$9:$AD$21</definedName>
    <definedName name="ExternalData_420" localSheetId="8">'Mexico Data'!$C$6:$D$8</definedName>
    <definedName name="ExternalData_421" localSheetId="6">'Arizona Data'!$H$6:$J$18</definedName>
    <definedName name="ExternalData_421" localSheetId="4">'BHOPS Release Changes'!$P$5:$Q$7</definedName>
    <definedName name="ExternalData_421" localSheetId="7">'California Data'!$B$9:$F$14</definedName>
    <definedName name="ExternalData_422" localSheetId="6">'Arizona Data'!$L$6:$N$18</definedName>
    <definedName name="ExternalData_422" localSheetId="4">'BHOPS Release Changes'!$T$5:$U$13</definedName>
    <definedName name="ExternalData_422" localSheetId="7">'California Data'!$I$9:$N$16</definedName>
    <definedName name="ExternalData_423" localSheetId="6">'Arizona Data'!$A$6:$B$8</definedName>
    <definedName name="ExternalData_423" localSheetId="4">'BHOPS Release Changes'!$X$5:$Z$28</definedName>
    <definedName name="ExternalData_423" localSheetId="7">'California Data'!$Q$9:$V$21</definedName>
    <definedName name="ExternalData_423" localSheetId="8">'Mexico Data'!$C$6:$D$8</definedName>
    <definedName name="ExternalData_424" localSheetId="6">'Arizona Data'!$A$6:$B$8</definedName>
    <definedName name="ExternalData_424" localSheetId="4">'BHOPS Release Changes'!$P$5:$Q$8</definedName>
    <definedName name="ExternalData_424" localSheetId="7">'California Data'!$Y$9:$AD$21</definedName>
    <definedName name="ExternalData_424" localSheetId="8">'Mexico Data'!$C$6:$D$8</definedName>
    <definedName name="ExternalData_425" localSheetId="6">'Arizona Data'!$H$6:$J$18</definedName>
    <definedName name="ExternalData_425" localSheetId="4">'BHOPS Release Changes'!$T$5:$U$12</definedName>
    <definedName name="ExternalData_425" localSheetId="7">'California Data'!$B$9:$F$15</definedName>
    <definedName name="ExternalData_426" localSheetId="6">'Arizona Data'!$L$6:$N$18</definedName>
    <definedName name="ExternalData_426" localSheetId="4">'BHOPS Release Changes'!$X$5:$Z$28</definedName>
    <definedName name="ExternalData_426" localSheetId="7">'California Data'!$I$9:$N$15</definedName>
    <definedName name="ExternalData_427" localSheetId="6">'Arizona Data'!$A$6:$B$9</definedName>
    <definedName name="ExternalData_427" localSheetId="4">'BHOPS Release Changes'!$P$5:$Q$9</definedName>
    <definedName name="ExternalData_427" localSheetId="7">'California Data'!$Q$9:$V$21</definedName>
    <definedName name="ExternalData_427" localSheetId="8">'Mexico Data'!$C$6:$D$9</definedName>
    <definedName name="ExternalData_428" localSheetId="6">'Arizona Data'!$H$6:$J$18</definedName>
    <definedName name="ExternalData_428" localSheetId="4">'BHOPS Release Changes'!$T$5:$U$10</definedName>
    <definedName name="ExternalData_428" localSheetId="7">'California Data'!$Y$9:$AD$21</definedName>
    <definedName name="ExternalData_429" localSheetId="6">'Arizona Data'!$L$6:$N$18</definedName>
    <definedName name="ExternalData_429" localSheetId="4">'BHOPS Release Changes'!$X$5:$Z$31</definedName>
    <definedName name="ExternalData_429" localSheetId="7">'California Data'!$B$9:$F$16</definedName>
    <definedName name="ExternalData_43" localSheetId="6">'Arizona Data'!$A$6:$B$10</definedName>
    <definedName name="ExternalData_43" localSheetId="4">'BHOPS Release Changes'!$P$5:$Q$9</definedName>
    <definedName name="ExternalData_43" localSheetId="7">'California Data'!$B$9:$F$13</definedName>
    <definedName name="ExternalData_43" localSheetId="8">'Mexico Data'!$C$6:$D$10</definedName>
    <definedName name="ExternalData_430" localSheetId="6">'Arizona Data'!$A$6:$B$10</definedName>
    <definedName name="ExternalData_430" localSheetId="4">'BHOPS Release Changes'!$P$5:$Q$9</definedName>
    <definedName name="ExternalData_430" localSheetId="7">'California Data'!$I$9:$N$14</definedName>
    <definedName name="ExternalData_430" localSheetId="8">'Mexico Data'!$C$6:$D$10</definedName>
    <definedName name="ExternalData_431" localSheetId="6">'Arizona Data'!$H$6:$J$18</definedName>
    <definedName name="ExternalData_431" localSheetId="4">'BHOPS Release Changes'!$T$5:$U$10</definedName>
    <definedName name="ExternalData_431" localSheetId="7">'California Data'!$Q$9:$V$21</definedName>
    <definedName name="ExternalData_432" localSheetId="6">'Arizona Data'!$L$6:$N$18</definedName>
    <definedName name="ExternalData_432" localSheetId="4">'BHOPS Release Changes'!$X$5:$Z$31</definedName>
    <definedName name="ExternalData_432" localSheetId="7">'California Data'!$Y$9:$AD$21</definedName>
    <definedName name="ExternalData_433" localSheetId="6">'Arizona Data'!$A$6:$B$11</definedName>
    <definedName name="ExternalData_433" localSheetId="4">'BHOPS Release Changes'!$P$5:$Q$10</definedName>
    <definedName name="ExternalData_433" localSheetId="7">'California Data'!$B$9:$F$17</definedName>
    <definedName name="ExternalData_433" localSheetId="8">'Mexico Data'!$C$6:$D$11</definedName>
    <definedName name="ExternalData_434" localSheetId="6">'Arizona Data'!$H$6:$J$18</definedName>
    <definedName name="ExternalData_434" localSheetId="4">'BHOPS Release Changes'!$T$5:$U$12</definedName>
    <definedName name="ExternalData_434" localSheetId="7">'California Data'!$I$9:$N$13</definedName>
    <definedName name="ExternalData_435" localSheetId="6">'Arizona Data'!$L$6:$N$18</definedName>
    <definedName name="ExternalData_435" localSheetId="4">'BHOPS Release Changes'!$X$5:$Z$28</definedName>
    <definedName name="ExternalData_435" localSheetId="7">'California Data'!$Q$9:$V$21</definedName>
    <definedName name="ExternalData_436" localSheetId="6">'Arizona Data'!$A$6:$B$12</definedName>
    <definedName name="ExternalData_436" localSheetId="4">'BHOPS Release Changes'!$P$5:$Q$10</definedName>
    <definedName name="ExternalData_436" localSheetId="7">'California Data'!$Y$9:$AD$21</definedName>
    <definedName name="ExternalData_436" localSheetId="8">'Mexico Data'!$C$6:$D$12</definedName>
    <definedName name="ExternalData_437" localSheetId="6">'Arizona Data'!$A$6:$B$12</definedName>
    <definedName name="ExternalData_437" localSheetId="4">'BHOPS Release Changes'!$T$5:$U$12</definedName>
    <definedName name="ExternalData_437" localSheetId="7">'California Data'!$B$9:$F$17</definedName>
    <definedName name="ExternalData_437" localSheetId="8">'Mexico Data'!$C$6:$D$12</definedName>
    <definedName name="ExternalData_438" localSheetId="6">'Arizona Data'!$A$6:$B$12</definedName>
    <definedName name="ExternalData_438" localSheetId="4">'BHOPS Release Changes'!$X$5:$Z$28</definedName>
    <definedName name="ExternalData_438" localSheetId="7">'California Data'!$I$9:$N$13</definedName>
    <definedName name="ExternalData_438" localSheetId="8">'Mexico Data'!$C$6:$D$12</definedName>
    <definedName name="ExternalData_439" localSheetId="6">'Arizona Data'!$A$6:$B$12</definedName>
    <definedName name="ExternalData_439" localSheetId="4">'BHOPS Release Changes'!$P$5:$Q$11</definedName>
    <definedName name="ExternalData_439" localSheetId="7">'California Data'!$Q$9:$V$21</definedName>
    <definedName name="ExternalData_439" localSheetId="8">'Mexico Data'!$C$6:$D$12</definedName>
    <definedName name="ExternalData_44" localSheetId="6">'Arizona Data'!$H$6:$J$18</definedName>
    <definedName name="ExternalData_44" localSheetId="4">'BHOPS Release Changes'!$T$5:$U$28</definedName>
    <definedName name="ExternalData_44" localSheetId="7">'California Data'!$I$9:$N$17</definedName>
    <definedName name="ExternalData_440" localSheetId="6">'Arizona Data'!$A$6:$B$12</definedName>
    <definedName name="ExternalData_440" localSheetId="4">'BHOPS Release Changes'!$T$5:$U$11</definedName>
    <definedName name="ExternalData_440" localSheetId="7">'California Data'!$Y$9:$AD$21</definedName>
    <definedName name="ExternalData_440" localSheetId="8">'Mexico Data'!$C$6:$D$12</definedName>
    <definedName name="ExternalData_441" localSheetId="6">'Arizona Data'!$A$6:$B$12</definedName>
    <definedName name="ExternalData_441" localSheetId="4">'BHOPS Release Changes'!$X$5:$Z$30</definedName>
    <definedName name="ExternalData_441" localSheetId="7">'California Data'!$B$9:$F$18</definedName>
    <definedName name="ExternalData_441" localSheetId="8">'Mexico Data'!$C$6:$D$12</definedName>
    <definedName name="ExternalData_442" localSheetId="6">'Arizona Data'!$A$6:$B$12</definedName>
    <definedName name="ExternalData_442" localSheetId="4">'BHOPS Release Changes'!$P$5:$Q$11</definedName>
    <definedName name="ExternalData_442" localSheetId="7">'California Data'!$I$9:$N$12</definedName>
    <definedName name="ExternalData_442" localSheetId="8">'Mexico Data'!$C$6:$D$12</definedName>
    <definedName name="ExternalData_443" localSheetId="6">'Arizona Data'!$A$6:$B$12</definedName>
    <definedName name="ExternalData_443" localSheetId="4">'BHOPS Release Changes'!$T$5:$U$13</definedName>
    <definedName name="ExternalData_443" localSheetId="7">'California Data'!$Q$9:$V$21</definedName>
    <definedName name="ExternalData_443" localSheetId="8">'Mexico Data'!$C$6:$D$12</definedName>
    <definedName name="ExternalData_444" localSheetId="6">'Arizona Data'!$A$6:$B$12</definedName>
    <definedName name="ExternalData_444" localSheetId="4">'BHOPS Release Changes'!$X$5:$Z$28</definedName>
    <definedName name="ExternalData_444" localSheetId="7">'California Data'!$Y$9:$AD$21</definedName>
    <definedName name="ExternalData_444" localSheetId="8">'Mexico Data'!$C$6:$D$12</definedName>
    <definedName name="ExternalData_445" localSheetId="6">'Arizona Data'!$A$6:$B$12</definedName>
    <definedName name="ExternalData_445" localSheetId="4">'BHOPS Release Changes'!$P$5:$Q$11</definedName>
    <definedName name="ExternalData_445" localSheetId="7">'California Data'!$B$9:$F$19</definedName>
    <definedName name="ExternalData_445" localSheetId="8">'Mexico Data'!$C$6:$D$12</definedName>
    <definedName name="ExternalData_446" localSheetId="6">'Arizona Data'!$A$6:$B$12</definedName>
    <definedName name="ExternalData_446" localSheetId="4">'BHOPS Release Changes'!$T$5:$U$13</definedName>
    <definedName name="ExternalData_446" localSheetId="7">'California Data'!$I$9:$N$11</definedName>
    <definedName name="ExternalData_446" localSheetId="8">'Mexico Data'!$C$6:$D$12</definedName>
    <definedName name="ExternalData_447" localSheetId="6">'Arizona Data'!$A$6:$B$12</definedName>
    <definedName name="ExternalData_447" localSheetId="4">'BHOPS Release Changes'!$X$5:$Z$28</definedName>
    <definedName name="ExternalData_447" localSheetId="7">'California Data'!$Q$9:$V$21</definedName>
    <definedName name="ExternalData_447" localSheetId="8">'Mexico Data'!$C$6:$D$12</definedName>
    <definedName name="ExternalData_448" localSheetId="6">'Arizona Data'!$H$6:$J$18</definedName>
    <definedName name="ExternalData_448" localSheetId="4">'BHOPS Release Changes'!$P$5:$Q$12</definedName>
    <definedName name="ExternalData_448" localSheetId="7">'California Data'!$Y$9:$AD$21</definedName>
    <definedName name="ExternalData_449" localSheetId="6">'Arizona Data'!$L$6:$N$18</definedName>
    <definedName name="ExternalData_449" localSheetId="4">'BHOPS Release Changes'!$T$5:$U$9</definedName>
    <definedName name="ExternalData_449" localSheetId="7">'California Data'!$B$9:$F$20</definedName>
    <definedName name="ExternalData_45" localSheetId="6">'Arizona Data'!$L$6:$N$18</definedName>
    <definedName name="ExternalData_45" localSheetId="4">'BHOPS Release Changes'!$X$5:$Z$13</definedName>
    <definedName name="ExternalData_45" localSheetId="7">'California Data'!$Q$9:$V$21</definedName>
    <definedName name="ExternalData_450" localSheetId="6">'Arizona Data'!$A$6:$B$12</definedName>
    <definedName name="ExternalData_450" localSheetId="4">'BHOPS Release Changes'!$X$5:$Z$32</definedName>
    <definedName name="ExternalData_450" localSheetId="7">'California Data'!$I$9:$N$10</definedName>
    <definedName name="ExternalData_450" localSheetId="8">'Mexico Data'!$C$6:$D$12</definedName>
    <definedName name="ExternalData_451" localSheetId="6">'Arizona Data'!$A$6:$B$12</definedName>
    <definedName name="ExternalData_451" localSheetId="4">'BHOPS Release Changes'!$P$5:$Q$12</definedName>
    <definedName name="ExternalData_451" localSheetId="7">'California Data'!$Q$9:$V$21</definedName>
    <definedName name="ExternalData_451" localSheetId="8">'Mexico Data'!$C$6:$D$12</definedName>
    <definedName name="ExternalData_452" localSheetId="6">'Arizona Data'!$A$6:$B$12</definedName>
    <definedName name="ExternalData_452" localSheetId="4">'BHOPS Release Changes'!$T$5:$U$9</definedName>
    <definedName name="ExternalData_452" localSheetId="7">'California Data'!$Y$9:$AD$21</definedName>
    <definedName name="ExternalData_452" localSheetId="8">'Mexico Data'!$C$6:$D$12</definedName>
    <definedName name="ExternalData_453" localSheetId="6">'Arizona Data'!$H$6:$J$18</definedName>
    <definedName name="ExternalData_453" localSheetId="4">'BHOPS Release Changes'!$X$5:$Z$32</definedName>
    <definedName name="ExternalData_453" localSheetId="7">'California Data'!$I$9:$N$21</definedName>
    <definedName name="ExternalData_454" localSheetId="6">'Arizona Data'!$L$6:$N$18</definedName>
    <definedName name="ExternalData_454" localSheetId="4">'BHOPS Release Changes'!$P$5:$Q$12</definedName>
    <definedName name="ExternalData_454" localSheetId="7">'California Data'!$Q$9:$V$21</definedName>
    <definedName name="ExternalData_455" localSheetId="6">'Arizona Data'!$A$6:$B$12</definedName>
    <definedName name="ExternalData_455" localSheetId="4">'BHOPS Release Changes'!$T$5:$U$10</definedName>
    <definedName name="ExternalData_455" localSheetId="7">'California Data'!$B$9:$F$10</definedName>
    <definedName name="ExternalData_455" localSheetId="8">'Mexico Data'!$C$6:$D$12</definedName>
    <definedName name="ExternalData_456" localSheetId="6">'Arizona Data'!$H$6:$J$18</definedName>
    <definedName name="ExternalData_456" localSheetId="4">'BHOPS Release Changes'!$X$5:$Z$31</definedName>
    <definedName name="ExternalData_456" localSheetId="7">'California Data'!$I$9:$N$20</definedName>
    <definedName name="ExternalData_457" localSheetId="6">'Arizona Data'!$L$6:$N$18</definedName>
    <definedName name="ExternalData_457" localSheetId="4">'BHOPS Release Changes'!$P$5:$Q$12</definedName>
    <definedName name="ExternalData_457" localSheetId="7">'California Data'!$Q$9:$V$21</definedName>
    <definedName name="ExternalData_458" localSheetId="6">'Arizona Data'!$A$6:$B$12</definedName>
    <definedName name="ExternalData_458" localSheetId="4">'BHOPS Release Changes'!$T$5:$U$10</definedName>
    <definedName name="ExternalData_458" localSheetId="7">'California Data'!$Y$9:$AD$21</definedName>
    <definedName name="ExternalData_458" localSheetId="8">'Mexico Data'!$C$6:$D$12</definedName>
    <definedName name="ExternalData_459" localSheetId="6">'Arizona Data'!$H$6:$J$18</definedName>
    <definedName name="ExternalData_459" localSheetId="4">'BHOPS Release Changes'!$X$5:$Z$31</definedName>
    <definedName name="ExternalData_459" localSheetId="7">'California Data'!$B$9:$F$11</definedName>
    <definedName name="ExternalData_46" localSheetId="6">'Arizona Data'!$A$6:$B$10</definedName>
    <definedName name="ExternalData_46" localSheetId="4">'BHOPS Release Changes'!$P$5:$Q$9</definedName>
    <definedName name="ExternalData_46" localSheetId="7">'California Data'!$Y$9:$AD$21</definedName>
    <definedName name="ExternalData_46" localSheetId="8">'Mexico Data'!$C$6:$D$10</definedName>
    <definedName name="ExternalData_460" localSheetId="6">'Arizona Data'!$L$6:$N$18</definedName>
    <definedName name="ExternalData_460" localSheetId="4">'BHOPS Release Changes'!$P$5:$Q$12</definedName>
    <definedName name="ExternalData_460" localSheetId="7">'California Data'!$I$9:$N$19</definedName>
    <definedName name="ExternalData_461" localSheetId="6">'Arizona Data'!$A$6:$B$12</definedName>
    <definedName name="ExternalData_461" localSheetId="4">'BHOPS Release Changes'!$T$5:$U$16</definedName>
    <definedName name="ExternalData_461" localSheetId="7">'California Data'!$Q$9:$V$21</definedName>
    <definedName name="ExternalData_461" localSheetId="8">'Mexico Data'!$C$6:$D$12</definedName>
    <definedName name="ExternalData_462" localSheetId="6">'Arizona Data'!$A$6:$B$12</definedName>
    <definedName name="ExternalData_462" localSheetId="4">'BHOPS Release Changes'!$X$5:$Z$25</definedName>
    <definedName name="ExternalData_462" localSheetId="7">'California Data'!$Y$9:$AD$21</definedName>
    <definedName name="ExternalData_462" localSheetId="8">'Mexico Data'!$C$6:$D$12</definedName>
    <definedName name="ExternalData_463" localSheetId="6">'Arizona Data'!$H$6:$J$18</definedName>
    <definedName name="ExternalData_463" localSheetId="4">'BHOPS Release Changes'!$P$5:$Q$12</definedName>
    <definedName name="ExternalData_463" localSheetId="7">'California Data'!$Q$9:$V$21</definedName>
    <definedName name="ExternalData_463" localSheetId="8">'Mexico Data'!$C$6:$D$12</definedName>
    <definedName name="ExternalData_464" localSheetId="6">'Arizona Data'!$L$6:$N$18</definedName>
    <definedName name="ExternalData_464" localSheetId="4">'BHOPS Release Changes'!$T$5:$U$16</definedName>
    <definedName name="ExternalData_464" localSheetId="7">'California Data'!$Y$9:$AD$21</definedName>
    <definedName name="ExternalData_464" localSheetId="8">'Mexico Data'!$C$6:$D$12</definedName>
    <definedName name="ExternalData_465" localSheetId="6">'Arizona Data'!$A$6:$B$12</definedName>
    <definedName name="ExternalData_465" localSheetId="4">'BHOPS Release Changes'!$X$5:$Z$25</definedName>
    <definedName name="ExternalData_465" localSheetId="7">'California Data'!$Q$9:$V$21</definedName>
    <definedName name="ExternalData_465" localSheetId="8">'Mexico Data'!$C$6:$D$12</definedName>
    <definedName name="ExternalData_466" localSheetId="6">'Arizona Data'!$A$6:$B$12</definedName>
    <definedName name="ExternalData_466" localSheetId="4">'BHOPS Release Changes'!$P$5:$Q$13</definedName>
    <definedName name="ExternalData_466" localSheetId="7">'California Data'!$Y$9:$AD$21</definedName>
    <definedName name="ExternalData_466" localSheetId="8">'Mexico Data'!$G$6:$I$12</definedName>
    <definedName name="ExternalData_467" localSheetId="6">'Arizona Data'!$H$6:$J$18</definedName>
    <definedName name="ExternalData_467" localSheetId="4">'BHOPS Release Changes'!$T$5:$U$8</definedName>
    <definedName name="ExternalData_467" localSheetId="7">'California Data'!$B$9:$F$12</definedName>
    <definedName name="ExternalData_467" localSheetId="8">'Mexico Data'!$C$6:$D$12</definedName>
    <definedName name="ExternalData_468" localSheetId="4">'BHOPS Release Changes'!$X$5:$Z$32</definedName>
    <definedName name="ExternalData_468" localSheetId="7">'California Data'!$I$9:$N$18</definedName>
    <definedName name="ExternalData_468" localSheetId="8">'Mexico Data'!$F$6:$H$12</definedName>
    <definedName name="ExternalData_469" localSheetId="6">'Arizona Data'!$H$6:$J$18</definedName>
    <definedName name="ExternalData_469" localSheetId="4">'BHOPS Release Changes'!$P$5:$Q$13</definedName>
    <definedName name="ExternalData_469" localSheetId="7">'California Data'!$Q$9:$V$21</definedName>
    <definedName name="ExternalData_469" localSheetId="8">'Mexico Data'!$C$6:$D$12</definedName>
    <definedName name="ExternalData_47" localSheetId="6">'Arizona Data'!$H$6:$J$18</definedName>
    <definedName name="ExternalData_47" localSheetId="4">'BHOPS Release Changes'!$T$5:$U$28</definedName>
    <definedName name="ExternalData_47" localSheetId="7">'California Data'!$B$9:$F$13</definedName>
    <definedName name="ExternalData_470" localSheetId="6">'Arizona Data'!$A$6:$B$13</definedName>
    <definedName name="ExternalData_470" localSheetId="4">'BHOPS Release Changes'!$T$5:$U$8</definedName>
    <definedName name="ExternalData_470" localSheetId="7">'California Data'!$Y$9:$AD$21</definedName>
    <definedName name="ExternalData_470" localSheetId="8">'Mexico Data'!$C$6:$D$12</definedName>
    <definedName name="ExternalData_471" localSheetId="6">'Arizona Data'!$A$6:$B$13</definedName>
    <definedName name="ExternalData_471" localSheetId="4">'BHOPS Release Changes'!$X$5:$Z$32</definedName>
    <definedName name="ExternalData_471" localSheetId="7">'California Data'!$B$9:$F$13</definedName>
    <definedName name="ExternalData_471" localSheetId="8">'Mexico Data'!$F$6:$H$12</definedName>
    <definedName name="ExternalData_472" localSheetId="6">'Arizona Data'!$H$6:$J$18</definedName>
    <definedName name="ExternalData_472" localSheetId="4">'BHOPS Release Changes'!$P$5:$Q$13</definedName>
    <definedName name="ExternalData_472" localSheetId="7">'California Data'!$I$9:$N$17</definedName>
    <definedName name="ExternalData_472" localSheetId="8">'Mexico Data'!$C$6:$D$12</definedName>
    <definedName name="ExternalData_473" localSheetId="6">'Arizona Data'!$L$6:$N$18</definedName>
    <definedName name="ExternalData_473" localSheetId="4">'BHOPS Release Changes'!$T$5:$U$14</definedName>
    <definedName name="ExternalData_473" localSheetId="7">'California Data'!$Q$9:$V$21</definedName>
    <definedName name="ExternalData_473" localSheetId="8">'Mexico Data'!$F$6:$H$12</definedName>
    <definedName name="ExternalData_474" localSheetId="6">'Arizona Data'!$A$6:$B$13</definedName>
    <definedName name="ExternalData_474" localSheetId="4">'BHOPS Release Changes'!$X$5:$Z$26</definedName>
    <definedName name="ExternalData_474" localSheetId="7">'California Data'!$Y$9:$AD$21</definedName>
    <definedName name="ExternalData_474" localSheetId="8">'Mexico Data'!$C$6:$D$12</definedName>
    <definedName name="ExternalData_475" localSheetId="6">'Arizona Data'!$A$6:$B$13</definedName>
    <definedName name="ExternalData_475" localSheetId="4">'BHOPS Release Changes'!$P$5:$Q$14</definedName>
    <definedName name="ExternalData_475" localSheetId="7">'California Data'!$B$9:$F$14</definedName>
    <definedName name="ExternalData_475" localSheetId="8">'Mexico Data'!$F$6:$H$12</definedName>
    <definedName name="ExternalData_476" localSheetId="6">'Arizona Data'!$H$6:$J$18</definedName>
    <definedName name="ExternalData_476" localSheetId="4">'BHOPS Release Changes'!$T$5:$U$12</definedName>
    <definedName name="ExternalData_476" localSheetId="7">'California Data'!$I$9:$N$16</definedName>
    <definedName name="ExternalData_476" localSheetId="8">'Mexico Data'!$C$6:$D$12</definedName>
    <definedName name="ExternalData_477" localSheetId="6">'Arizona Data'!$L$6:$N$18</definedName>
    <definedName name="ExternalData_477" localSheetId="4">'BHOPS Release Changes'!$X$5:$Z$29</definedName>
    <definedName name="ExternalData_477" localSheetId="7">'California Data'!$Q$9:$V$21</definedName>
    <definedName name="ExternalData_477" localSheetId="8">'Mexico Data'!$F$6:$H$12</definedName>
    <definedName name="ExternalData_478" localSheetId="6">'Arizona Data'!$A$6:$B$13</definedName>
    <definedName name="ExternalData_478" localSheetId="4">'BHOPS Release Changes'!$P$5:$Q$14</definedName>
    <definedName name="ExternalData_478" localSheetId="7">'California Data'!$Y$9:$AD$21</definedName>
    <definedName name="ExternalData_478" localSheetId="8">'Mexico Data'!$C$6:$D$12</definedName>
    <definedName name="ExternalData_479" localSheetId="6">'Arizona Data'!$A$6:$B$13</definedName>
    <definedName name="ExternalData_479" localSheetId="4">'BHOPS Release Changes'!$T$5:$U$13</definedName>
    <definedName name="ExternalData_479" localSheetId="7">'California Data'!$B$9:$F$15</definedName>
    <definedName name="ExternalData_479" localSheetId="8">'Mexico Data'!$F$6:$H$12</definedName>
    <definedName name="ExternalData_48" localSheetId="6">'Arizona Data'!$L$6:$N$18</definedName>
    <definedName name="ExternalData_48" localSheetId="4">'BHOPS Release Changes'!$X$5:$Z$13</definedName>
    <definedName name="ExternalData_48" localSheetId="7">'California Data'!$I$9:$N$17</definedName>
    <definedName name="ExternalData_480" localSheetId="6">'Arizona Data'!$A$6:$B$13</definedName>
    <definedName name="ExternalData_480" localSheetId="4">'BHOPS Release Changes'!$X$5:$Z$28</definedName>
    <definedName name="ExternalData_480" localSheetId="7">'California Data'!$I$9:$N$15</definedName>
    <definedName name="ExternalData_480" localSheetId="8">'Mexico Data'!$C$6:$D$12</definedName>
    <definedName name="ExternalData_481" localSheetId="6">'Arizona Data'!$H$6:$J$18</definedName>
    <definedName name="ExternalData_481" localSheetId="4">'BHOPS Release Changes'!$P$5:$Q$14</definedName>
    <definedName name="ExternalData_481" localSheetId="7">'California Data'!$Q$9:$V$21</definedName>
    <definedName name="ExternalData_481" localSheetId="8">'Mexico Data'!$F$6:$H$12</definedName>
    <definedName name="ExternalData_482" localSheetId="6">'Arizona Data'!$L$6:$N$18</definedName>
    <definedName name="ExternalData_482" localSheetId="4">'BHOPS Release Changes'!$T$5:$U$18</definedName>
    <definedName name="ExternalData_482" localSheetId="7">'California Data'!$Y$9:$AD$21</definedName>
    <definedName name="ExternalData_482" localSheetId="8">'Mexico Data'!$C$6:$D$12</definedName>
    <definedName name="ExternalData_483" localSheetId="6">'Arizona Data'!$A$6:$B$14</definedName>
    <definedName name="ExternalData_483" localSheetId="4">'BHOPS Release Changes'!$X$5:$Z$23</definedName>
    <definedName name="ExternalData_483" localSheetId="7">'California Data'!$B$9:$F$16</definedName>
    <definedName name="ExternalData_483" localSheetId="8">'Mexico Data'!$F$6:$H$12</definedName>
    <definedName name="ExternalData_484" localSheetId="6">'Arizona Data'!$H$6:$J$18</definedName>
    <definedName name="ExternalData_484" localSheetId="4">'BHOPS Release Changes'!$P$5:$Q$15</definedName>
    <definedName name="ExternalData_484" localSheetId="7">'California Data'!$I$9:$N$14</definedName>
    <definedName name="ExternalData_484" localSheetId="8">'Mexico Data'!$C$6:$D$12</definedName>
    <definedName name="ExternalData_485" localSheetId="6">'Arizona Data'!$L$6:$N$18</definedName>
    <definedName name="ExternalData_485" localSheetId="4">'BHOPS Release Changes'!$T$5:$U$8</definedName>
    <definedName name="ExternalData_485" localSheetId="7">'California Data'!$Q$9:$V$21</definedName>
    <definedName name="ExternalData_485" localSheetId="8">'Mexico Data'!$F$6:$H$12</definedName>
    <definedName name="ExternalData_486" localSheetId="6">'Arizona Data'!$A$6:$B$15</definedName>
    <definedName name="ExternalData_486" localSheetId="4">'BHOPS Release Changes'!$X$5:$Z$32</definedName>
    <definedName name="ExternalData_486" localSheetId="7">'California Data'!$Y$9:$AD$21</definedName>
    <definedName name="ExternalData_486" localSheetId="8">'Mexico Data'!$C$6:$D$12</definedName>
    <definedName name="ExternalData_487" localSheetId="6">'Arizona Data'!$H$6:$J$18</definedName>
    <definedName name="ExternalData_487" localSheetId="4">'BHOPS Release Changes'!$P$5:$Q$15</definedName>
    <definedName name="ExternalData_487" localSheetId="7">'California Data'!$B$9:$F$17</definedName>
    <definedName name="ExternalData_487" localSheetId="8">'Mexico Data'!$F$6:$H$12</definedName>
    <definedName name="ExternalData_488" localSheetId="6">'Arizona Data'!$L$6:$N$18</definedName>
    <definedName name="ExternalData_488" localSheetId="4">'BHOPS Release Changes'!$T$5:$U$8</definedName>
    <definedName name="ExternalData_488" localSheetId="7">'California Data'!$I$9:$N$13</definedName>
    <definedName name="ExternalData_488" localSheetId="8">'Mexico Data'!$C$6:$D$12</definedName>
    <definedName name="ExternalData_489" localSheetId="6">'Arizona Data'!$A$6:$B$16</definedName>
    <definedName name="ExternalData_489" localSheetId="4">'BHOPS Release Changes'!$X$5:$Z$32</definedName>
    <definedName name="ExternalData_489" localSheetId="7">'California Data'!$Q$9:$V$21</definedName>
    <definedName name="ExternalData_489" localSheetId="8">'Mexico Data'!$F$6:$H$12</definedName>
    <definedName name="ExternalData_49" localSheetId="6">'Arizona Data'!$A$6:$B$10</definedName>
    <definedName name="ExternalData_49" localSheetId="4">'BHOPS Release Changes'!$P$5:$Q$9</definedName>
    <definedName name="ExternalData_49" localSheetId="7">'California Data'!$Q$9:$V$21</definedName>
    <definedName name="ExternalData_49" localSheetId="8">'Mexico Data'!$C$6:$D$10</definedName>
    <definedName name="ExternalData_490" localSheetId="6">'Arizona Data'!$H$6:$J$18</definedName>
    <definedName name="ExternalData_490" localSheetId="4">'BHOPS Release Changes'!$P$5:$Q$16</definedName>
    <definedName name="ExternalData_490" localSheetId="7">'California Data'!$Y$9:$AD$21</definedName>
    <definedName name="ExternalData_490" localSheetId="8">'Mexico Data'!$C$6:$D$12</definedName>
    <definedName name="ExternalData_491" localSheetId="6">'Arizona Data'!$L$6:$N$18</definedName>
    <definedName name="ExternalData_491" localSheetId="4">'BHOPS Release Changes'!$T$5:$U$8</definedName>
    <definedName name="ExternalData_491" localSheetId="7">'California Data'!$B$9:$F$17</definedName>
    <definedName name="ExternalData_491" localSheetId="8">'Mexico Data'!$F$6:$H$12</definedName>
    <definedName name="ExternalData_492" localSheetId="6">'Arizona Data'!$A$6:$B$17</definedName>
    <definedName name="ExternalData_492" localSheetId="4">'BHOPS Release Changes'!$X$5:$Z$33</definedName>
    <definedName name="ExternalData_492" localSheetId="7">'California Data'!$I$9:$N$13</definedName>
    <definedName name="ExternalData_492" localSheetId="8">'Mexico Data'!$C$6:$D$13</definedName>
    <definedName name="ExternalData_493" localSheetId="6">'Arizona Data'!$H$6:$J$18</definedName>
    <definedName name="ExternalData_493" localSheetId="4">'BHOPS Release Changes'!$T$5:$U$16</definedName>
    <definedName name="ExternalData_493" localSheetId="7">'California Data'!$B$9:$F$18</definedName>
    <definedName name="ExternalData_493" localSheetId="8">'Mexico Data'!$F$6:$H$11</definedName>
    <definedName name="ExternalData_494" localSheetId="6">'Arizona Data'!$L$6:$N$18</definedName>
    <definedName name="ExternalData_494" localSheetId="4">'BHOPS Release Changes'!$X$5:$Z$25</definedName>
    <definedName name="ExternalData_494" localSheetId="7">'California Data'!$I$9:$N$12</definedName>
    <definedName name="ExternalData_494" localSheetId="8">'Mexico Data'!$C$6:$D$13</definedName>
    <definedName name="ExternalData_495" localSheetId="6">'Arizona Data'!$H$6:$J$18</definedName>
    <definedName name="ExternalData_495" localSheetId="4">'BHOPS Release Changes'!$T$5:$U$18</definedName>
    <definedName name="ExternalData_495" localSheetId="7">'California Data'!$Q$9:$V$21</definedName>
    <definedName name="ExternalData_495" localSheetId="8">'Mexico Data'!$F$6:$H$11</definedName>
    <definedName name="ExternalData_496" localSheetId="6">'Arizona Data'!$L$6:$N$18</definedName>
    <definedName name="ExternalData_496" localSheetId="4">'BHOPS Release Changes'!$X$5:$Z$23</definedName>
    <definedName name="ExternalData_496" localSheetId="7">'California Data'!$Y$9:$AD$21</definedName>
    <definedName name="ExternalData_496" localSheetId="8">'Mexico Data'!$C$6:$D$13</definedName>
    <definedName name="ExternalData_497" localSheetId="6">'Arizona Data'!$H$6:$J$18</definedName>
    <definedName name="ExternalData_497" localSheetId="4">'BHOPS Release Changes'!$P$5:$Q$6</definedName>
    <definedName name="ExternalData_497" localSheetId="7">'California Data'!$B$9:$F$19</definedName>
    <definedName name="ExternalData_497" localSheetId="8">'Mexico Data'!$F$6:$H$11</definedName>
    <definedName name="ExternalData_498" localSheetId="6">'Arizona Data'!$L$6:$N$18</definedName>
    <definedName name="ExternalData_498" localSheetId="4">'BHOPS Release Changes'!$T$5:$U$9</definedName>
    <definedName name="ExternalData_498" localSheetId="7">'California Data'!$I$9:$N$11</definedName>
    <definedName name="ExternalData_498" localSheetId="8">'Mexico Data'!$C$6:$D$14</definedName>
    <definedName name="ExternalData_499" localSheetId="6">'Arizona Data'!$A$6:$B$7</definedName>
    <definedName name="ExternalData_499" localSheetId="4">'BHOPS Release Changes'!$X$5:$Z$29</definedName>
    <definedName name="ExternalData_499" localSheetId="7">'California Data'!$Q$9:$V$21</definedName>
    <definedName name="ExternalData_499" localSheetId="8">'Mexico Data'!$F$6:$H$10</definedName>
    <definedName name="ExternalData_5" localSheetId="6">'Arizona Data'!$A$6:$B$10</definedName>
    <definedName name="ExternalData_5" localSheetId="4">'BHOPS Release Changes'!$P$5:$Q$9</definedName>
    <definedName name="ExternalData_5" localSheetId="7">'California Data'!$A$6:$A$30</definedName>
    <definedName name="ExternalData_5" localSheetId="8">'Mexico Data'!$C$6:$D$10</definedName>
    <definedName name="ExternalData_50" localSheetId="6">'Arizona Data'!$A$6:$B$10</definedName>
    <definedName name="ExternalData_50" localSheetId="4">'BHOPS Release Changes'!$T$5:$U$28</definedName>
    <definedName name="ExternalData_50" localSheetId="7">'California Data'!$Y$9:$AD$21</definedName>
    <definedName name="ExternalData_50" localSheetId="8">'Mexico Data'!$C$6:$D$10</definedName>
    <definedName name="ExternalData_500" localSheetId="6">'Arizona Data'!$H$6:$J$18</definedName>
    <definedName name="ExternalData_500" localSheetId="4">'BHOPS Release Changes'!$P$5:$Q$6</definedName>
    <definedName name="ExternalData_500" localSheetId="7">'California Data'!$Y$9:$AD$21</definedName>
    <definedName name="ExternalData_500" localSheetId="8">'Mexico Data'!$C$6:$D$15</definedName>
    <definedName name="ExternalData_501" localSheetId="6">'Arizona Data'!$L$6:$N$18</definedName>
    <definedName name="ExternalData_501" localSheetId="4">'BHOPS Release Changes'!$T$5:$U$12</definedName>
    <definedName name="ExternalData_501" localSheetId="7">'California Data'!$B$9:$F$20</definedName>
    <definedName name="ExternalData_501" localSheetId="8">'Mexico Data'!$F$6:$H$9</definedName>
    <definedName name="ExternalData_502" localSheetId="6">'Arizona Data'!$A$6:$B$8</definedName>
    <definedName name="ExternalData_502" localSheetId="4">'BHOPS Release Changes'!$X$5:$Z$26</definedName>
    <definedName name="ExternalData_502" localSheetId="7">'California Data'!$I$9:$N$10</definedName>
    <definedName name="ExternalData_502" localSheetId="8">'Mexico Data'!$C$6:$D$16</definedName>
    <definedName name="ExternalData_503" localSheetId="6">'Arizona Data'!$H$6:$J$18</definedName>
    <definedName name="ExternalData_503" localSheetId="4">'BHOPS Release Changes'!$P$5:$Q$6</definedName>
    <definedName name="ExternalData_503" localSheetId="7">'California Data'!$Q$9:$V$21</definedName>
    <definedName name="ExternalData_503" localSheetId="8">'Mexico Data'!$F$6:$H$8</definedName>
    <definedName name="ExternalData_504" localSheetId="6">'Arizona Data'!$L$6:$N$18</definedName>
    <definedName name="ExternalData_504" localSheetId="4">'BHOPS Release Changes'!$T$5:$U$13</definedName>
    <definedName name="ExternalData_504" localSheetId="7">'California Data'!$Y$9:$AD$21</definedName>
    <definedName name="ExternalData_504" localSheetId="8">'Mexico Data'!$C$6:$D$16</definedName>
    <definedName name="ExternalData_505" localSheetId="6">'Arizona Data'!$A$6:$B$9</definedName>
    <definedName name="ExternalData_505" localSheetId="4">'BHOPS Release Changes'!$X$5:$Z$25</definedName>
    <definedName name="ExternalData_505" localSheetId="7">'California Data'!$Q$9:$V$21</definedName>
    <definedName name="ExternalData_505" localSheetId="8">'Mexico Data'!$F$6:$H$8</definedName>
    <definedName name="ExternalData_506" localSheetId="6">'Arizona Data'!$H$6:$J$18</definedName>
    <definedName name="ExternalData_506" localSheetId="4">'BHOPS Release Changes'!$P$5:$Q$6</definedName>
    <definedName name="ExternalData_506" localSheetId="7">'California Data'!$Y$9:$AD$21</definedName>
    <definedName name="ExternalData_506" localSheetId="8">'Mexico Data'!$C$6:$D$17</definedName>
    <definedName name="ExternalData_507" localSheetId="6">'Arizona Data'!$L$6:$N$18</definedName>
    <definedName name="ExternalData_507" localSheetId="4">'BHOPS Release Changes'!$T$5:$U$13</definedName>
    <definedName name="ExternalData_507" localSheetId="7">'California Data'!$Q$9:$V$21</definedName>
    <definedName name="ExternalData_507" localSheetId="8">'Mexico Data'!$F$6:$H$7</definedName>
    <definedName name="ExternalData_508" localSheetId="6">'Arizona Data'!$A$6:$B$10</definedName>
    <definedName name="ExternalData_508" localSheetId="4">'BHOPS Release Changes'!$X$5:$Z$25</definedName>
    <definedName name="ExternalData_508" localSheetId="7">'California Data'!$Y$9:$AD$21</definedName>
    <definedName name="ExternalData_508" localSheetId="8">'Mexico Data'!$F$6:$H$18</definedName>
    <definedName name="ExternalData_509" localSheetId="6">'Arizona Data'!$A$6:$B$10</definedName>
    <definedName name="ExternalData_509" localSheetId="4">'BHOPS Release Changes'!$P$5:$Q$6</definedName>
    <definedName name="ExternalData_509" localSheetId="7">'California Data'!$Q$9:$V$21</definedName>
    <definedName name="ExternalData_509" localSheetId="8">'Mexico Data'!$F$6:$H$18</definedName>
    <definedName name="ExternalData_51" localSheetId="6">'Arizona Data'!$A$6:$B$10</definedName>
    <definedName name="ExternalData_51" localSheetId="4">'BHOPS Release Changes'!$X$5:$Z$13</definedName>
    <definedName name="ExternalData_51" localSheetId="7">'California Data'!$B$9:$F$13</definedName>
    <definedName name="ExternalData_51" localSheetId="8">'Mexico Data'!$C$6:$D$10</definedName>
    <definedName name="ExternalData_510" localSheetId="6">'Arizona Data'!$H$6:$J$18</definedName>
    <definedName name="ExternalData_510" localSheetId="4">'BHOPS Release Changes'!$T$5:$U$14</definedName>
    <definedName name="ExternalData_510" localSheetId="7">'California Data'!$Y$9:$AD$21</definedName>
    <definedName name="ExternalData_510" localSheetId="8">'Mexico Data'!$C$6:$D$7</definedName>
    <definedName name="ExternalData_511" localSheetId="6">'Arizona Data'!$L$6:$N$18</definedName>
    <definedName name="ExternalData_511" localSheetId="4">'BHOPS Release Changes'!$X$5:$Z$24</definedName>
    <definedName name="ExternalData_511" localSheetId="7">'California Data'!$I$9:$N$21</definedName>
    <definedName name="ExternalData_511" localSheetId="8">'Mexico Data'!$F$6:$H$17</definedName>
    <definedName name="ExternalData_512" localSheetId="6">'Arizona Data'!$A$6:$B$11</definedName>
    <definedName name="ExternalData_512" localSheetId="4">'BHOPS Release Changes'!$P$5:$Q$7</definedName>
    <definedName name="ExternalData_512" localSheetId="7">'California Data'!$Q$9:$V$21</definedName>
    <definedName name="ExternalData_512" localSheetId="8">'Mexico Data'!$C$6:$D$8</definedName>
    <definedName name="ExternalData_513" localSheetId="6">'Arizona Data'!$H$6:$J$18</definedName>
    <definedName name="ExternalData_513" localSheetId="4">'BHOPS Release Changes'!$T$5:$U$8</definedName>
    <definedName name="ExternalData_513" localSheetId="7">'California Data'!$I$9:$N$21</definedName>
    <definedName name="ExternalData_513" localSheetId="8">'Mexico Data'!$F$6:$H$16</definedName>
    <definedName name="ExternalData_514" localSheetId="6">'Arizona Data'!$L$6:$N$18</definedName>
    <definedName name="ExternalData_514" localSheetId="4">'BHOPS Release Changes'!$X$5:$Z$33</definedName>
    <definedName name="ExternalData_514" localSheetId="7">'California Data'!$Q$9:$V$21</definedName>
    <definedName name="ExternalData_514" localSheetId="8">'Mexico Data'!$C$6:$D$9</definedName>
    <definedName name="ExternalData_515" localSheetId="6">'Arizona Data'!$A$6:$B$11</definedName>
    <definedName name="ExternalData_515" localSheetId="4">'BHOPS Release Changes'!$P$5:$Q$7</definedName>
    <definedName name="ExternalData_515" localSheetId="7">'California Data'!$B$9:$F$10</definedName>
    <definedName name="ExternalData_515" localSheetId="8">'Mexico Data'!$F$6:$H$15</definedName>
    <definedName name="ExternalData_516" localSheetId="6">'Arizona Data'!$A$6:$B$12</definedName>
    <definedName name="ExternalData_516" localSheetId="4">'BHOPS Release Changes'!$T$5:$U$8</definedName>
    <definedName name="ExternalData_516" localSheetId="7">'California Data'!$I$9:$N$20</definedName>
    <definedName name="ExternalData_516" localSheetId="8">'Mexico Data'!$C$6:$D$10</definedName>
    <definedName name="ExternalData_517" localSheetId="6">'Arizona Data'!$H$6:$J$18</definedName>
    <definedName name="ExternalData_517" localSheetId="4">'BHOPS Release Changes'!$X$5:$Z$33</definedName>
    <definedName name="ExternalData_517" localSheetId="7">'California Data'!$Q$9:$V$21</definedName>
    <definedName name="ExternalData_517" localSheetId="8">'Mexico Data'!$F$6:$H$14</definedName>
    <definedName name="ExternalData_518" localSheetId="6">'Arizona Data'!$L$6:$N$18</definedName>
    <definedName name="ExternalData_518" localSheetId="4">'BHOPS Release Changes'!$P$5:$Q$7</definedName>
    <definedName name="ExternalData_518" localSheetId="7">'California Data'!$Y$9:$AD$21</definedName>
    <definedName name="ExternalData_518" localSheetId="8">'Mexico Data'!$C$6:$D$11</definedName>
    <definedName name="ExternalData_519" localSheetId="6">'Arizona Data'!$A$6:$B$13</definedName>
    <definedName name="ExternalData_519" localSheetId="4">'BHOPS Release Changes'!$T$5:$U$12</definedName>
    <definedName name="ExternalData_519" localSheetId="7">'California Data'!$B$9:$F$11</definedName>
    <definedName name="ExternalData_519" localSheetId="8">'Mexico Data'!$F$6:$H$13</definedName>
    <definedName name="ExternalData_52" localSheetId="6">'Arizona Data'!$A$6:$B$10</definedName>
    <definedName name="ExternalData_52" localSheetId="4">'BHOPS Release Changes'!$P$5:$Q$9</definedName>
    <definedName name="ExternalData_52" localSheetId="7">'California Data'!$I$9:$N$17</definedName>
    <definedName name="ExternalData_52" localSheetId="8">'Mexico Data'!$C$6:$D$10</definedName>
    <definedName name="ExternalData_520" localSheetId="6">'Arizona Data'!$A$6:$B$13</definedName>
    <definedName name="ExternalData_520" localSheetId="4">'BHOPS Release Changes'!$X$5:$Z$29</definedName>
    <definedName name="ExternalData_520" localSheetId="7">'California Data'!$I$9:$N$19</definedName>
    <definedName name="ExternalData_520" localSheetId="8">'Mexico Data'!$C$6:$D$12</definedName>
    <definedName name="ExternalData_521" localSheetId="6">'Arizona Data'!$H$6:$J$18</definedName>
    <definedName name="ExternalData_521" localSheetId="4">'BHOPS Release Changes'!$P$5:$Q$8</definedName>
    <definedName name="ExternalData_521" localSheetId="7">'California Data'!$Q$9:$V$21</definedName>
    <definedName name="ExternalData_521" localSheetId="8">'Mexico Data'!$F$6:$H$12</definedName>
    <definedName name="ExternalData_522" localSheetId="6">'Arizona Data'!$L$6:$N$18</definedName>
    <definedName name="ExternalData_522" localSheetId="4">'BHOPS Release Changes'!$T$5:$U$11</definedName>
    <definedName name="ExternalData_522" localSheetId="7">'California Data'!$Y$9:$AD$21</definedName>
    <definedName name="ExternalData_522" localSheetId="8">'Mexico Data'!$C$6:$D$13</definedName>
    <definedName name="ExternalData_523" localSheetId="6">'Arizona Data'!$A$6:$B$14</definedName>
    <definedName name="ExternalData_523" localSheetId="4">'BHOPS Release Changes'!$X$5:$Z$29</definedName>
    <definedName name="ExternalData_523" localSheetId="7">'California Data'!$B$9:$F$12</definedName>
    <definedName name="ExternalData_523" localSheetId="8">'Mexico Data'!$F$6:$H$11</definedName>
    <definedName name="ExternalData_524" localSheetId="6">'Arizona Data'!$H$6:$J$18</definedName>
    <definedName name="ExternalData_524" localSheetId="4">'BHOPS Release Changes'!$P$5:$Q$9</definedName>
    <definedName name="ExternalData_524" localSheetId="7">'California Data'!$I$9:$N$18</definedName>
    <definedName name="ExternalData_524" localSheetId="8">'Mexico Data'!$C$6:$D$14</definedName>
    <definedName name="ExternalData_525" localSheetId="6">'Arizona Data'!$L$6:$N$18</definedName>
    <definedName name="ExternalData_525" localSheetId="4">'BHOPS Release Changes'!$T$5:$U$10</definedName>
    <definedName name="ExternalData_525" localSheetId="7">'California Data'!$Q$9:$V$21</definedName>
    <definedName name="ExternalData_525" localSheetId="8">'Mexico Data'!$F$6:$H$10</definedName>
    <definedName name="ExternalData_526" localSheetId="6">'Arizona Data'!$A$6:$B$15</definedName>
    <definedName name="ExternalData_526" localSheetId="4">'BHOPS Release Changes'!$X$5:$Z$31</definedName>
    <definedName name="ExternalData_526" localSheetId="7">'California Data'!$Y$9:$AD$21</definedName>
    <definedName name="ExternalData_526" localSheetId="8">'Mexico Data'!$C$6:$D$14</definedName>
    <definedName name="ExternalData_527" localSheetId="6">'Arizona Data'!$A$6:$B$15</definedName>
    <definedName name="ExternalData_527" localSheetId="4">'BHOPS Release Changes'!$P$5:$Q$9</definedName>
    <definedName name="ExternalData_527" localSheetId="7">'California Data'!$B$9:$F$13</definedName>
    <definedName name="ExternalData_527" localSheetId="8">'Mexico Data'!$F$6:$H$10</definedName>
    <definedName name="ExternalData_528" localSheetId="6">'Arizona Data'!$H$6:$J$18</definedName>
    <definedName name="ExternalData_528" localSheetId="4">'BHOPS Release Changes'!$T$5:$U$15</definedName>
    <definedName name="ExternalData_528" localSheetId="7">'California Data'!$I$9:$N$17</definedName>
    <definedName name="ExternalData_528" localSheetId="8">'Mexico Data'!$C$6:$D$14</definedName>
    <definedName name="ExternalData_529" localSheetId="6">'Arizona Data'!$L$6:$N$18</definedName>
    <definedName name="ExternalData_529" localSheetId="4">'BHOPS Release Changes'!$X$5:$Z$26</definedName>
    <definedName name="ExternalData_529" localSheetId="7">'California Data'!$Q$9:$V$21</definedName>
    <definedName name="ExternalData_529" localSheetId="8">'Mexico Data'!$F$6:$H$10</definedName>
    <definedName name="ExternalData_53" localSheetId="6">'Arizona Data'!$H$6:$J$18</definedName>
    <definedName name="ExternalData_53" localSheetId="4">'BHOPS Release Changes'!$T$5:$U$28</definedName>
    <definedName name="ExternalData_53" localSheetId="7">'California Data'!$Q$9:$V$21</definedName>
    <definedName name="ExternalData_530" localSheetId="6">'Arizona Data'!$A$6:$B$16</definedName>
    <definedName name="ExternalData_530" localSheetId="4">'BHOPS Release Changes'!$P$5:$Q$9</definedName>
    <definedName name="ExternalData_530" localSheetId="7">'California Data'!$Y$9:$AD$21</definedName>
    <definedName name="ExternalData_530" localSheetId="8">'Mexico Data'!$C$6:$D$15</definedName>
    <definedName name="ExternalData_531" localSheetId="6">'Arizona Data'!$A$6:$B$16</definedName>
    <definedName name="ExternalData_531" localSheetId="4">'BHOPS Release Changes'!$T$5:$U$16</definedName>
    <definedName name="ExternalData_531" localSheetId="7">'California Data'!$B$9:$F$14</definedName>
    <definedName name="ExternalData_531" localSheetId="8">'Mexico Data'!$F$6:$H$9</definedName>
    <definedName name="ExternalData_532" localSheetId="6">'Arizona Data'!$H$6:$J$18</definedName>
    <definedName name="ExternalData_532" localSheetId="4">'BHOPS Release Changes'!$X$5:$Z$25</definedName>
    <definedName name="ExternalData_532" localSheetId="7">'California Data'!$I$9:$N$16</definedName>
    <definedName name="ExternalData_532" localSheetId="8">'Mexico Data'!$C$6:$D$16</definedName>
    <definedName name="ExternalData_533" localSheetId="6">'Arizona Data'!$L$6:$N$18</definedName>
    <definedName name="ExternalData_533" localSheetId="4">'BHOPS Release Changes'!$P$5:$Q$10</definedName>
    <definedName name="ExternalData_533" localSheetId="7">'California Data'!$Q$9:$V$21</definedName>
    <definedName name="ExternalData_533" localSheetId="8">'Mexico Data'!$F$6:$H$8</definedName>
    <definedName name="ExternalData_534" localSheetId="6">'Arizona Data'!$A$6:$B$17</definedName>
    <definedName name="ExternalData_534" localSheetId="4">'BHOPS Release Changes'!$T$5:$U$12</definedName>
    <definedName name="ExternalData_534" localSheetId="7">'California Data'!$Y$9:$AD$21</definedName>
    <definedName name="ExternalData_534" localSheetId="8">'Mexico Data'!$C$6:$D$17</definedName>
    <definedName name="ExternalData_535" localSheetId="6">'Arizona Data'!$H$6:$J$18</definedName>
    <definedName name="ExternalData_535" localSheetId="4">'BHOPS Release Changes'!$X$5:$Z$28</definedName>
    <definedName name="ExternalData_535" localSheetId="7">'California Data'!$B$9:$F$15</definedName>
    <definedName name="ExternalData_535" localSheetId="8">'Mexico Data'!$F$6:$H$7</definedName>
    <definedName name="ExternalData_536" localSheetId="6">'Arizona Data'!$L$6:$N$18</definedName>
    <definedName name="ExternalData_536" localSheetId="4">'BHOPS Release Changes'!$P$5:$Q$10</definedName>
    <definedName name="ExternalData_536" localSheetId="7">'California Data'!$I$9:$N$15</definedName>
    <definedName name="ExternalData_536" localSheetId="8">'Mexico Data'!$F$6:$H$18</definedName>
    <definedName name="ExternalData_537" localSheetId="6">'Arizona Data'!$H$6:$J$18</definedName>
    <definedName name="ExternalData_537" localSheetId="4">'BHOPS Release Changes'!$T$5:$U$14</definedName>
    <definedName name="ExternalData_537" localSheetId="7">'California Data'!$Q$9:$V$21</definedName>
    <definedName name="ExternalData_537" localSheetId="8">'Mexico Data'!$T$6:$V$18</definedName>
    <definedName name="ExternalData_538" localSheetId="6">'Arizona Data'!$A$6:$B$7</definedName>
    <definedName name="ExternalData_538" localSheetId="4">'BHOPS Release Changes'!$X$5:$Z$26</definedName>
    <definedName name="ExternalData_538" localSheetId="7">'California Data'!$Y$9:$AD$21</definedName>
    <definedName name="ExternalData_538" localSheetId="8">'Mexico Data'!$F$6:$H$18</definedName>
    <definedName name="ExternalData_539" localSheetId="6">'Arizona Data'!$A$6:$B$7</definedName>
    <definedName name="ExternalData_539" localSheetId="4">'BHOPS Release Changes'!$P$5:$Q$11</definedName>
    <definedName name="ExternalData_539" localSheetId="7">'California Data'!$B$9:$F$16</definedName>
    <definedName name="ExternalData_54" localSheetId="6">'Arizona Data'!$L$6:$N$18</definedName>
    <definedName name="ExternalData_54" localSheetId="4">'BHOPS Release Changes'!$X$5:$Z$13</definedName>
    <definedName name="ExternalData_54" localSheetId="7">'California Data'!$Y$9:$AD$21</definedName>
    <definedName name="ExternalData_540" localSheetId="6">'Arizona Data'!$H$6:$J$18</definedName>
    <definedName name="ExternalData_540" localSheetId="4">'BHOPS Release Changes'!$T$5:$U$12</definedName>
    <definedName name="ExternalData_540" localSheetId="7">'California Data'!$I$9:$N$14</definedName>
    <definedName name="ExternalData_540" localSheetId="8">'Mexico Data'!$F$6:$H$18</definedName>
    <definedName name="ExternalData_541" localSheetId="6">'Arizona Data'!$L$6:$N$18</definedName>
    <definedName name="ExternalData_541" localSheetId="4">'BHOPS Release Changes'!$X$5:$Z$29</definedName>
    <definedName name="ExternalData_541" localSheetId="7">'California Data'!$Q$9:$V$21</definedName>
    <definedName name="ExternalData_542" localSheetId="6">'Arizona Data'!$A$6:$B$8</definedName>
    <definedName name="ExternalData_542" localSheetId="4">'BHOPS Release Changes'!$P$5:$Q$11</definedName>
    <definedName name="ExternalData_543" localSheetId="6">'Arizona Data'!$H$6:$J$18</definedName>
    <definedName name="ExternalData_543" localSheetId="4">'BHOPS Release Changes'!$T$5:$U$17</definedName>
    <definedName name="ExternalData_543" localSheetId="7">'California Data'!$Q$9:$V$21</definedName>
    <definedName name="ExternalData_543" localSheetId="8">'Mexico Data'!$F$6:$H$18</definedName>
    <definedName name="ExternalData_544" localSheetId="6">'Arizona Data'!$L$6:$N$18</definedName>
    <definedName name="ExternalData_544" localSheetId="4">'BHOPS Release Changes'!$X$5:$Z$24</definedName>
    <definedName name="ExternalData_544" localSheetId="8">'Mexico Data'!$F$6:$H$18</definedName>
    <definedName name="ExternalData_545" localSheetId="6">'Arizona Data'!$A$6:$B$9</definedName>
    <definedName name="ExternalData_545" localSheetId="4">'BHOPS Release Changes'!$P$5:$Q$11</definedName>
    <definedName name="ExternalData_545" localSheetId="7">'California Data'!$Q$9:$V$21</definedName>
    <definedName name="ExternalData_546" localSheetId="6">'Arizona Data'!$H$6:$J$18</definedName>
    <definedName name="ExternalData_546" localSheetId="4">'BHOPS Release Changes'!$T$5:$U$17</definedName>
    <definedName name="ExternalData_546" localSheetId="7">'California Data'!$Y$9:$AD$21</definedName>
    <definedName name="ExternalData_547" localSheetId="6">'Arizona Data'!$L$6:$N$18</definedName>
    <definedName name="ExternalData_547" localSheetId="4">'BHOPS Release Changes'!$X$5:$Z$24</definedName>
    <definedName name="ExternalData_547" localSheetId="7">'California Data'!$B$9:$F$17</definedName>
    <definedName name="ExternalData_547" localSheetId="8">'Mexico Data'!$F$6:$H$18</definedName>
    <definedName name="ExternalData_548" localSheetId="6">'Arizona Data'!$A$6:$B$10</definedName>
    <definedName name="ExternalData_548" localSheetId="4">'BHOPS Release Changes'!$P$5:$Q$11</definedName>
    <definedName name="ExternalData_548" localSheetId="7">'California Data'!$I$9:$N$13</definedName>
    <definedName name="ExternalData_549" localSheetId="6">'Arizona Data'!$H$6:$J$18</definedName>
    <definedName name="ExternalData_549" localSheetId="4">'BHOPS Release Changes'!$T$5:$U$19</definedName>
    <definedName name="ExternalData_549" localSheetId="7">'California Data'!$Q$9:$V$21</definedName>
    <definedName name="ExternalData_55" localSheetId="6">'Arizona Data'!$A$6:$B$10</definedName>
    <definedName name="ExternalData_55" localSheetId="4">'BHOPS Release Changes'!$P$5:$Q$9</definedName>
    <definedName name="ExternalData_55" localSheetId="7">'California Data'!$B$9:$F$13</definedName>
    <definedName name="ExternalData_55" localSheetId="8">'Mexico Data'!$C$6:$D$10</definedName>
    <definedName name="ExternalData_550" localSheetId="6">'Arizona Data'!$L$6:$N$18</definedName>
    <definedName name="ExternalData_550" localSheetId="4">'BHOPS Release Changes'!$X$5:$Z$22</definedName>
    <definedName name="ExternalData_550" localSheetId="7">'California Data'!$Y$9:$AD$21</definedName>
    <definedName name="ExternalData_551" localSheetId="6">'Arizona Data'!$A$6:$B$11</definedName>
    <definedName name="ExternalData_551" localSheetId="4">'BHOPS Release Changes'!$P$5:$Q$12</definedName>
    <definedName name="ExternalData_551" localSheetId="7">'California Data'!$B$9:$F$18</definedName>
    <definedName name="ExternalData_552" localSheetId="6">'Arizona Data'!$H$6:$J$18</definedName>
    <definedName name="ExternalData_552" localSheetId="4">'BHOPS Release Changes'!$T$5:$U$8</definedName>
    <definedName name="ExternalData_552" localSheetId="7">'California Data'!$I$9:$N$12</definedName>
    <definedName name="ExternalData_552" localSheetId="8">'Mexico Data'!$F$6:$H$18</definedName>
    <definedName name="ExternalData_553" localSheetId="6">'Arizona Data'!$L$6:$N$18</definedName>
    <definedName name="ExternalData_553" localSheetId="4">'BHOPS Release Changes'!$X$5:$Z$33</definedName>
    <definedName name="ExternalData_553" localSheetId="7">'California Data'!$Q$9:$V$21</definedName>
    <definedName name="ExternalData_554" localSheetId="6">'Arizona Data'!$A$6:$B$12</definedName>
    <definedName name="ExternalData_554" localSheetId="7">'California Data'!$Y$9:$AD$21</definedName>
    <definedName name="ExternalData_555" localSheetId="6">'Arizona Data'!$H$6:$J$18</definedName>
    <definedName name="ExternalData_555" localSheetId="4">'BHOPS Release Changes'!$P$5:$Q$12</definedName>
    <definedName name="ExternalData_555" localSheetId="7">'California Data'!$B$9:$F$19</definedName>
    <definedName name="ExternalData_556" localSheetId="6">'Arizona Data'!$L$6:$N$18</definedName>
    <definedName name="ExternalData_556" localSheetId="4">'BHOPS Release Changes'!$T$5:$U$8</definedName>
    <definedName name="ExternalData_556" localSheetId="7">'California Data'!$I$9:$N$11</definedName>
    <definedName name="ExternalData_557" localSheetId="6">'Arizona Data'!$A$6:$B$13</definedName>
    <definedName name="ExternalData_557" localSheetId="4">'BHOPS Release Changes'!$X$5:$Z$33</definedName>
    <definedName name="ExternalData_557" localSheetId="7">'California Data'!$Q$9:$V$21</definedName>
    <definedName name="ExternalData_557" localSheetId="8">'Mexico Data'!$F$6:$H$18</definedName>
    <definedName name="ExternalData_558" localSheetId="6">'Arizona Data'!$H$6:$J$18</definedName>
    <definedName name="ExternalData_558" localSheetId="4">'BHOPS Release Changes'!$P$5:$Q$12</definedName>
    <definedName name="ExternalData_558" localSheetId="7">'California Data'!$Y$9:$AD$21</definedName>
    <definedName name="ExternalData_559" localSheetId="6">'Arizona Data'!$L$6:$N$18</definedName>
    <definedName name="ExternalData_559" localSheetId="4">'BHOPS Release Changes'!$T$5:$U$9</definedName>
    <definedName name="ExternalData_559" localSheetId="7">'California Data'!$B$9:$F$20</definedName>
    <definedName name="ExternalData_56" localSheetId="6">'Arizona Data'!$H$6:$J$18</definedName>
    <definedName name="ExternalData_56" localSheetId="4">'BHOPS Release Changes'!$T$5:$U$28</definedName>
    <definedName name="ExternalData_56" localSheetId="7">'California Data'!$I$9:$N$17</definedName>
    <definedName name="ExternalData_560" localSheetId="6">'Arizona Data'!$A$6:$B$14</definedName>
    <definedName name="ExternalData_560" localSheetId="4">'BHOPS Release Changes'!$X$5:$Z$32</definedName>
    <definedName name="ExternalData_560" localSheetId="7">'California Data'!$I$9:$N$10</definedName>
    <definedName name="ExternalData_560" localSheetId="8">'Mexico Data'!$F$6:$H$18</definedName>
    <definedName name="ExternalData_561" localSheetId="6">'Arizona Data'!$H$6:$J$18</definedName>
    <definedName name="ExternalData_561" localSheetId="4">'BHOPS Release Changes'!$P$5:$Q$13</definedName>
    <definedName name="ExternalData_561" localSheetId="7">'California Data'!$Q$9:$V$21</definedName>
    <definedName name="ExternalData_562" localSheetId="6">'Arizona Data'!$L$6:$N$18</definedName>
    <definedName name="ExternalData_562" localSheetId="4">'BHOPS Release Changes'!$T$5:$U$12</definedName>
    <definedName name="ExternalData_562" localSheetId="7">'California Data'!$Y$9:$AD$21</definedName>
    <definedName name="ExternalData_563" localSheetId="6">'Arizona Data'!$A$6:$B$14</definedName>
    <definedName name="ExternalData_563" localSheetId="4">'BHOPS Release Changes'!$X$5:$Z$28</definedName>
    <definedName name="ExternalData_563" localSheetId="7">'California Data'!$I$9:$N$21</definedName>
    <definedName name="ExternalData_564" localSheetId="6">'Arizona Data'!$H$6:$J$18</definedName>
    <definedName name="ExternalData_564" localSheetId="4">'BHOPS Release Changes'!$P$5:$Q$13</definedName>
    <definedName name="ExternalData_564" localSheetId="7">'California Data'!$Q$9:$V$21</definedName>
    <definedName name="ExternalData_565" localSheetId="6">'Arizona Data'!$L$6:$N$18</definedName>
    <definedName name="ExternalData_565" localSheetId="4">'BHOPS Release Changes'!$T$5:$U$13</definedName>
    <definedName name="ExternalData_565" localSheetId="7">'California Data'!$B$9:$F$10</definedName>
    <definedName name="ExternalData_565" localSheetId="8">'Mexico Data'!$F$6:$H$18</definedName>
    <definedName name="ExternalData_566" localSheetId="6">'Arizona Data'!$H$6:$J$18</definedName>
    <definedName name="ExternalData_566" localSheetId="4">'BHOPS Release Changes'!$X$5:$Z$27</definedName>
    <definedName name="ExternalData_566" localSheetId="7">'California Data'!$I$9:$N$20</definedName>
    <definedName name="ExternalData_567" localSheetId="6">'Arizona Data'!$L$6:$N$18</definedName>
    <definedName name="ExternalData_567" localSheetId="4">'BHOPS Release Changes'!$P$5:$Q$14</definedName>
    <definedName name="ExternalData_567" localSheetId="7">'California Data'!$Q$9:$V$21</definedName>
    <definedName name="ExternalData_568" localSheetId="6">'Arizona Data'!$A$6:$B$15</definedName>
    <definedName name="ExternalData_568" localSheetId="4">'BHOPS Release Changes'!$T$5:$U$11</definedName>
    <definedName name="ExternalData_568" localSheetId="7">'California Data'!$Y$9:$AD$21</definedName>
    <definedName name="ExternalData_569" localSheetId="6">'Arizona Data'!$H$6:$J$18</definedName>
    <definedName name="ExternalData_569" localSheetId="4">'BHOPS Release Changes'!$X$5:$Z$30</definedName>
    <definedName name="ExternalData_569" localSheetId="7">'California Data'!$B$9:$F$11</definedName>
    <definedName name="ExternalData_57" localSheetId="6">'Arizona Data'!$L$6:$N$18</definedName>
    <definedName name="ExternalData_57" localSheetId="4">'BHOPS Release Changes'!$X$5:$Z$13</definedName>
    <definedName name="ExternalData_57" localSheetId="7">'California Data'!$Q$9:$V$21</definedName>
    <definedName name="ExternalData_570" localSheetId="6">'Arizona Data'!$L$6:$N$18</definedName>
    <definedName name="ExternalData_570" localSheetId="4">'BHOPS Release Changes'!$P$5:$Q$14</definedName>
    <definedName name="ExternalData_570" localSheetId="7">'California Data'!$I$9:$N$19</definedName>
    <definedName name="ExternalData_571" localSheetId="6">'Arizona Data'!$A$6:$B$16</definedName>
    <definedName name="ExternalData_571" localSheetId="4">'BHOPS Release Changes'!$T$5:$U$16</definedName>
    <definedName name="ExternalData_571" localSheetId="7">'California Data'!$Q$9:$V$21</definedName>
    <definedName name="ExternalData_572" localSheetId="6">'Arizona Data'!$H$6:$J$18</definedName>
    <definedName name="ExternalData_572" localSheetId="4">'BHOPS Release Changes'!$X$5:$Z$25</definedName>
    <definedName name="ExternalData_572" localSheetId="7">'California Data'!$Y$9:$AD$21</definedName>
    <definedName name="ExternalData_572" localSheetId="8">'Mexico Data'!$F$6:$H$18</definedName>
    <definedName name="ExternalData_573" localSheetId="6">'Arizona Data'!$L$6:$N$18</definedName>
    <definedName name="ExternalData_573" localSheetId="4">'BHOPS Release Changes'!$P$5:$Q$15</definedName>
    <definedName name="ExternalData_573" localSheetId="7">'California Data'!$B$9:$F$12</definedName>
    <definedName name="ExternalData_574" localSheetId="6">'Arizona Data'!$A$6:$B$17</definedName>
    <definedName name="ExternalData_574" localSheetId="4">'BHOPS Release Changes'!$T$5:$U$8</definedName>
    <definedName name="ExternalData_574" localSheetId="7">'California Data'!$I$9:$N$18</definedName>
    <definedName name="ExternalData_575" localSheetId="6">'Arizona Data'!$H$6:$J$18</definedName>
    <definedName name="ExternalData_575" localSheetId="4">'BHOPS Release Changes'!$X$5:$Z$32</definedName>
    <definedName name="ExternalData_575" localSheetId="7">'California Data'!$Q$9:$V$21</definedName>
    <definedName name="ExternalData_576" localSheetId="6">'Arizona Data'!$L$6:$N$18</definedName>
    <definedName name="ExternalData_576" localSheetId="4">'BHOPS Release Changes'!$P$5:$Q$16</definedName>
    <definedName name="ExternalData_576" localSheetId="7">'California Data'!$Y$9:$AD$21</definedName>
    <definedName name="ExternalData_577" localSheetId="6">'Arizona Data'!$H$6:$J$18</definedName>
    <definedName name="ExternalData_577" localSheetId="4">'BHOPS Release Changes'!$T$5:$U$11</definedName>
    <definedName name="ExternalData_577" localSheetId="7">'California Data'!$B$9:$F$13</definedName>
    <definedName name="ExternalData_578" localSheetId="6">'Arizona Data'!$A$6:$B$7</definedName>
    <definedName name="ExternalData_578" localSheetId="4">'BHOPS Release Changes'!$X$5:$Z$30</definedName>
    <definedName name="ExternalData_578" localSheetId="7">'California Data'!$I$9:$N$17</definedName>
    <definedName name="ExternalData_579" localSheetId="6">'Arizona Data'!$H$6:$J$18</definedName>
    <definedName name="ExternalData_579" localSheetId="4">'BHOPS Release Changes'!$P$5:$Q$16</definedName>
    <definedName name="ExternalData_579" localSheetId="7">'California Data'!$Q$9:$V$21</definedName>
    <definedName name="ExternalData_579" localSheetId="8">'Mexico Data'!$F$6:$H$18</definedName>
    <definedName name="ExternalData_58" localSheetId="6">'Arizona Data'!$A$6:$B$10</definedName>
    <definedName name="ExternalData_58" localSheetId="4">'BHOPS Release Changes'!$P$5:$Q$9</definedName>
    <definedName name="ExternalData_58" localSheetId="7">'California Data'!$Y$9:$AD$21</definedName>
    <definedName name="ExternalData_58" localSheetId="8">'Mexico Data'!$C$6:$D$10</definedName>
    <definedName name="ExternalData_580" localSheetId="6">'Arizona Data'!$L$6:$N$18</definedName>
    <definedName name="ExternalData_580" localSheetId="4">'BHOPS Release Changes'!$T$5:$U$11</definedName>
    <definedName name="ExternalData_580" localSheetId="7">'California Data'!$Y$9:$AD$21</definedName>
    <definedName name="ExternalData_581" localSheetId="6">'Arizona Data'!$A$6:$B$8</definedName>
    <definedName name="ExternalData_581" localSheetId="4">'BHOPS Release Changes'!$X$5:$Z$30</definedName>
    <definedName name="ExternalData_581" localSheetId="7">'California Data'!$B$9:$F$14</definedName>
    <definedName name="ExternalData_582" localSheetId="6">'Arizona Data'!$H$6:$J$18</definedName>
    <definedName name="ExternalData_582" localSheetId="4">'BHOPS Release Changes'!$P$5:$Q$16</definedName>
    <definedName name="ExternalData_582" localSheetId="7">'California Data'!$I$9:$N$16</definedName>
    <definedName name="ExternalData_583" localSheetId="6">'Arizona Data'!$L$6:$N$18</definedName>
    <definedName name="ExternalData_583" localSheetId="4">'BHOPS Release Changes'!$T$5:$U$13</definedName>
    <definedName name="ExternalData_583" localSheetId="7">'California Data'!$Q$9:$V$21</definedName>
    <definedName name="ExternalData_584" localSheetId="6">'Arizona Data'!$H$6:$J$18</definedName>
    <definedName name="ExternalData_584" localSheetId="4">'BHOPS Release Changes'!$X$5:$Z$28</definedName>
    <definedName name="ExternalData_584" localSheetId="7">'California Data'!$Y$9:$AD$21</definedName>
    <definedName name="ExternalData_585" localSheetId="6">'Arizona Data'!$L$6:$N$18</definedName>
    <definedName name="ExternalData_585" localSheetId="7">'California Data'!$B$9:$F$15</definedName>
    <definedName name="ExternalData_586" localSheetId="6">'Arizona Data'!$H$6:$J$18</definedName>
    <definedName name="ExternalData_586" localSheetId="4">'BHOPS Release Changes'!$T$5:$U$10</definedName>
    <definedName name="ExternalData_586" localSheetId="7">'California Data'!$I$9:$N$15</definedName>
    <definedName name="ExternalData_586" localSheetId="8">'Mexico Data'!$F$6:$H$18</definedName>
    <definedName name="ExternalData_587" localSheetId="6">'Arizona Data'!$L$6:$N$18</definedName>
    <definedName name="ExternalData_587" localSheetId="4">'BHOPS Release Changes'!$X$5:$Z$31</definedName>
    <definedName name="ExternalData_587" localSheetId="7">'California Data'!$Q$9:$V$21</definedName>
    <definedName name="ExternalData_588" localSheetId="6">'Arizona Data'!$A$6:$B$9</definedName>
    <definedName name="ExternalData_588" localSheetId="4">'BHOPS Release Changes'!$T$5:$U$15</definedName>
    <definedName name="ExternalData_588" localSheetId="7">'California Data'!$Y$9:$AD$21</definedName>
    <definedName name="ExternalData_589" localSheetId="6">'Arizona Data'!$A$6:$B$9</definedName>
    <definedName name="ExternalData_589" localSheetId="4">'BHOPS Release Changes'!$X$5:$Z$26</definedName>
    <definedName name="ExternalData_589" localSheetId="7">'California Data'!$B$9:$F$16</definedName>
    <definedName name="ExternalData_59" localSheetId="6">'Arizona Data'!$H$6:$J$18</definedName>
    <definedName name="ExternalData_59" localSheetId="4">'BHOPS Release Changes'!$T$5:$U$28</definedName>
    <definedName name="ExternalData_59" localSheetId="7">'California Data'!$B$9:$F$13</definedName>
    <definedName name="ExternalData_590" localSheetId="6">'Arizona Data'!$H$6:$J$18</definedName>
    <definedName name="ExternalData_590" localSheetId="4">'BHOPS Release Changes'!$P$5:$Q$6</definedName>
    <definedName name="ExternalData_590" localSheetId="7">'California Data'!$I$9:$N$14</definedName>
    <definedName name="ExternalData_591" localSheetId="6">'Arizona Data'!$L$6:$N$18</definedName>
    <definedName name="ExternalData_591" localSheetId="4">'BHOPS Release Changes'!$T$5:$U$11</definedName>
    <definedName name="ExternalData_591" localSheetId="7">'California Data'!$Q$9:$V$21</definedName>
    <definedName name="ExternalData_592" localSheetId="6">'Arizona Data'!$A$6:$B$10</definedName>
    <definedName name="ExternalData_592" localSheetId="4">'BHOPS Release Changes'!$X$5:$Z$27</definedName>
    <definedName name="ExternalData_592" localSheetId="7">'California Data'!$Y$9:$AD$21</definedName>
    <definedName name="ExternalData_593" localSheetId="6">'Arizona Data'!$H$6:$J$18</definedName>
    <definedName name="ExternalData_593" localSheetId="4">'BHOPS Release Changes'!$P$5:$Q$6</definedName>
    <definedName name="ExternalData_593" localSheetId="7">'California Data'!$B$9:$F$17</definedName>
    <definedName name="ExternalData_593" localSheetId="8">'Mexico Data'!$F$6:$H$18</definedName>
    <definedName name="ExternalData_594" localSheetId="6">'Arizona Data'!$L$6:$N$18</definedName>
    <definedName name="ExternalData_594" localSheetId="4">'BHOPS Release Changes'!$T$5:$U$13</definedName>
    <definedName name="ExternalData_594" localSheetId="7">'California Data'!$I$9:$N$13</definedName>
    <definedName name="ExternalData_595" localSheetId="6">'Arizona Data'!$A$6:$B$11</definedName>
    <definedName name="ExternalData_595" localSheetId="4">'BHOPS Release Changes'!$X$5:$Z$25</definedName>
    <definedName name="ExternalData_595" localSheetId="7">'California Data'!$Q$9:$V$21</definedName>
    <definedName name="ExternalData_596" localSheetId="6">'Arizona Data'!$H$6:$J$18</definedName>
    <definedName name="ExternalData_596" localSheetId="4">'BHOPS Release Changes'!$P$5:$Q$7</definedName>
    <definedName name="ExternalData_596" localSheetId="7">'California Data'!$Y$9:$AD$21</definedName>
    <definedName name="ExternalData_597" localSheetId="6">'Arizona Data'!$L$6:$N$18</definedName>
    <definedName name="ExternalData_597" localSheetId="4">'BHOPS Release Changes'!$T$5:$U$11</definedName>
    <definedName name="ExternalData_597" localSheetId="7">'California Data'!$B$9:$F$18</definedName>
    <definedName name="ExternalData_598" localSheetId="6">'Arizona Data'!$A$6:$B$12</definedName>
    <definedName name="ExternalData_598" localSheetId="4">'BHOPS Release Changes'!$X$5:$Z$30</definedName>
    <definedName name="ExternalData_598" localSheetId="7">'California Data'!$I$9:$N$12</definedName>
    <definedName name="ExternalData_599" localSheetId="6">'Arizona Data'!$A$6:$B$12</definedName>
    <definedName name="ExternalData_599" localSheetId="4">'BHOPS Release Changes'!$P$5:$Q$7</definedName>
    <definedName name="ExternalData_599" localSheetId="7">'California Data'!$Q$9:$V$21</definedName>
    <definedName name="ExternalData_6" localSheetId="6">'Arizona Data'!#REF!</definedName>
    <definedName name="ExternalData_6" localSheetId="4">'BHOPS Release Changes'!$P$5:$Q$9</definedName>
    <definedName name="ExternalData_6" localSheetId="7">'California Data'!$A$6:$E$27</definedName>
    <definedName name="ExternalData_6" localSheetId="8">'Mexico Data'!#REF!</definedName>
    <definedName name="ExternalData_60" localSheetId="6">'Arizona Data'!$L$6:$N$18</definedName>
    <definedName name="ExternalData_60" localSheetId="4">'BHOPS Release Changes'!$X$5:$Z$13</definedName>
    <definedName name="ExternalData_60" localSheetId="7">'California Data'!$I$9:$N$17</definedName>
    <definedName name="ExternalData_600" localSheetId="6">'Arizona Data'!$H$6:$J$18</definedName>
    <definedName name="ExternalData_600" localSheetId="4">'BHOPS Release Changes'!$T$5:$U$14</definedName>
    <definedName name="ExternalData_600" localSheetId="7">'California Data'!$Y$9:$AD$21</definedName>
    <definedName name="ExternalData_600" localSheetId="8">'Mexico Data'!$F$6:$H$18</definedName>
    <definedName name="ExternalData_601" localSheetId="6">'Arizona Data'!$L$6:$N$18</definedName>
    <definedName name="ExternalData_601" localSheetId="4">'BHOPS Release Changes'!$X$5:$Z$27</definedName>
    <definedName name="ExternalData_601" localSheetId="7">'California Data'!$B$9:$F$19</definedName>
    <definedName name="ExternalData_602" localSheetId="6">'Arizona Data'!$A$6:$B$13</definedName>
    <definedName name="ExternalData_602" localSheetId="4">'BHOPS Release Changes'!$P$5:$Q$8</definedName>
    <definedName name="ExternalData_602" localSheetId="7">'California Data'!$I$9:$N$11</definedName>
    <definedName name="ExternalData_603" localSheetId="6">'Arizona Data'!$A$6:$B$13</definedName>
    <definedName name="ExternalData_603" localSheetId="4">'BHOPS Release Changes'!$T$5:$U$11</definedName>
    <definedName name="ExternalData_603" localSheetId="7">'California Data'!$Q$9:$V$21</definedName>
    <definedName name="ExternalData_604" localSheetId="6">'Arizona Data'!$H$6:$J$18</definedName>
    <definedName name="ExternalData_604" localSheetId="4">'BHOPS Release Changes'!$X$5:$Z$29</definedName>
    <definedName name="ExternalData_604" localSheetId="7">'California Data'!$Y$9:$AD$21</definedName>
    <definedName name="ExternalData_605" localSheetId="6">'Arizona Data'!$L$6:$N$18</definedName>
    <definedName name="ExternalData_605" localSheetId="4">'BHOPS Release Changes'!$P$5:$Q$8</definedName>
    <definedName name="ExternalData_605" localSheetId="7">'California Data'!$B$9:$F$20</definedName>
    <definedName name="ExternalData_606" localSheetId="6">'Arizona Data'!$A$6:$B$14</definedName>
    <definedName name="ExternalData_606" localSheetId="4">'BHOPS Release Changes'!$T$5:$U$15</definedName>
    <definedName name="ExternalData_606" localSheetId="7">'California Data'!$I$9:$N$10</definedName>
    <definedName name="ExternalData_607" localSheetId="6">'Arizona Data'!$H$6:$J$18</definedName>
    <definedName name="ExternalData_607" localSheetId="4">'BHOPS Release Changes'!$X$5:$Z$25</definedName>
    <definedName name="ExternalData_607" localSheetId="7">'California Data'!$Q$9:$V$21</definedName>
    <definedName name="ExternalData_607" localSheetId="8">'Mexico Data'!$F$6:$H$18</definedName>
    <definedName name="ExternalData_608" localSheetId="6">'Arizona Data'!$L$6:$N$18</definedName>
    <definedName name="ExternalData_608" localSheetId="4">'BHOPS Release Changes'!$P$5:$Q$9</definedName>
    <definedName name="ExternalData_608" localSheetId="7">'California Data'!$Y$9:$AD$21</definedName>
    <definedName name="ExternalData_609" localSheetId="6">'Arizona Data'!$A$6:$B$14</definedName>
    <definedName name="ExternalData_609" localSheetId="4">'BHOPS Release Changes'!$T$5:$U$14</definedName>
    <definedName name="ExternalData_609" localSheetId="7">'California Data'!$I$9:$N$21</definedName>
    <definedName name="ExternalData_61" localSheetId="6">'Arizona Data'!$A$6:$B$10</definedName>
    <definedName name="ExternalData_61" localSheetId="4">'BHOPS Release Changes'!$P$5:$Q$9</definedName>
    <definedName name="ExternalData_61" localSheetId="7">'California Data'!$Q$9:$V$21</definedName>
    <definedName name="ExternalData_61" localSheetId="8">'Mexico Data'!$C$6:$D$10</definedName>
    <definedName name="ExternalData_610" localSheetId="6">'Arizona Data'!$A$6:$B$15</definedName>
    <definedName name="ExternalData_610" localSheetId="7">'California Data'!$Q$9:$V$21</definedName>
    <definedName name="ExternalData_611" localSheetId="6">'Arizona Data'!$H$6:$J$18</definedName>
    <definedName name="ExternalData_611" localSheetId="4">'BHOPS Release Changes'!$P$5:$Q$9</definedName>
    <definedName name="ExternalData_611" localSheetId="7">'California Data'!$Y$9:$AD$21</definedName>
    <definedName name="ExternalData_612" localSheetId="6">'Arizona Data'!$L$6:$N$18</definedName>
    <definedName name="ExternalData_612" localSheetId="4">'BHOPS Release Changes'!$T$5:$U$14</definedName>
    <definedName name="ExternalData_612" localSheetId="7">'California Data'!$B$9:$F$10</definedName>
    <definedName name="ExternalData_613" localSheetId="6">'Arizona Data'!$A$6:$B$16</definedName>
    <definedName name="ExternalData_613" localSheetId="4">'BHOPS Release Changes'!$X$5:$Z$27</definedName>
    <definedName name="ExternalData_613" localSheetId="7">'California Data'!$I$9:$N$20</definedName>
    <definedName name="ExternalData_614" localSheetId="6">'Arizona Data'!$H$6:$J$18</definedName>
    <definedName name="ExternalData_614" localSheetId="4">'BHOPS Release Changes'!$P$5:$Q$9</definedName>
    <definedName name="ExternalData_614" localSheetId="7">'California Data'!$Q$9:$V$21</definedName>
    <definedName name="ExternalData_614" localSheetId="8">'Mexico Data'!$F$6:$H$18</definedName>
    <definedName name="ExternalData_615" localSheetId="6">'Arizona Data'!$L$6:$N$18</definedName>
    <definedName name="ExternalData_615" localSheetId="4">'BHOPS Release Changes'!$T$5:$U$16</definedName>
    <definedName name="ExternalData_615" localSheetId="7">'California Data'!$Y$9:$AD$21</definedName>
    <definedName name="ExternalData_616" localSheetId="6">'Arizona Data'!$H$6:$J$18</definedName>
    <definedName name="ExternalData_616" localSheetId="4">'BHOPS Release Changes'!$X$5:$Z$25</definedName>
    <definedName name="ExternalData_616" localSheetId="7">'California Data'!$B$9:$F$11</definedName>
    <definedName name="ExternalData_617" localSheetId="6">'Arizona Data'!$L$6:$N$18</definedName>
    <definedName name="ExternalData_617" localSheetId="4">'BHOPS Release Changes'!$P$5:$Q$10</definedName>
    <definedName name="ExternalData_617" localSheetId="7">'California Data'!$I$9:$N$19</definedName>
    <definedName name="ExternalData_618" localSheetId="6">'Arizona Data'!$A$6:$B$17</definedName>
    <definedName name="ExternalData_618" localSheetId="4">'BHOPS Release Changes'!$T$5:$U$12</definedName>
    <definedName name="ExternalData_618" localSheetId="7">'California Data'!$Q$9:$V$21</definedName>
    <definedName name="ExternalData_619" localSheetId="6">'Arizona Data'!$H$6:$J$18</definedName>
    <definedName name="ExternalData_619" localSheetId="4">'BHOPS Release Changes'!$X$5:$Z$28</definedName>
    <definedName name="ExternalData_619" localSheetId="7">'California Data'!$Y$9:$AD$21</definedName>
    <definedName name="ExternalData_62" localSheetId="6">'Arizona Data'!$H$6:$J$18</definedName>
    <definedName name="ExternalData_62" localSheetId="4">'BHOPS Release Changes'!$T$5:$U$28</definedName>
    <definedName name="ExternalData_62" localSheetId="7">'California Data'!$Y$9:$AD$21</definedName>
    <definedName name="ExternalData_620" localSheetId="6">'Arizona Data'!$L$6:$N$18</definedName>
    <definedName name="ExternalData_620" localSheetId="4">'BHOPS Release Changes'!$P$5:$Q$10</definedName>
    <definedName name="ExternalData_620" localSheetId="7">'California Data'!$B$9:$F$12</definedName>
    <definedName name="ExternalData_621" localSheetId="6">'Arizona Data'!$H$6:$J$18</definedName>
    <definedName name="ExternalData_621" localSheetId="4">'BHOPS Release Changes'!$T$5:$U$13</definedName>
    <definedName name="ExternalData_621" localSheetId="7">'California Data'!$I$9:$N$18</definedName>
    <definedName name="ExternalData_621" localSheetId="8">'Mexico Data'!$F$6:$H$18</definedName>
    <definedName name="ExternalData_622" localSheetId="6">'Arizona Data'!$L$6:$N$18</definedName>
    <definedName name="ExternalData_622" localSheetId="4">'BHOPS Release Changes'!$X$5:$Z$27</definedName>
    <definedName name="ExternalData_622" localSheetId="7">'California Data'!$Q$9:$V$21</definedName>
    <definedName name="ExternalData_623" localSheetId="6">'Arizona Data'!$H$6:$J$18</definedName>
    <definedName name="ExternalData_623" localSheetId="4">'BHOPS Release Changes'!$P$5:$Q$10</definedName>
    <definedName name="ExternalData_623" localSheetId="7">'California Data'!$Y$9:$AD$21</definedName>
    <definedName name="ExternalData_624" localSheetId="6">'Arizona Data'!$H$6:$J$18</definedName>
    <definedName name="ExternalData_624" localSheetId="4">'BHOPS Release Changes'!$T$5:$U$17</definedName>
    <definedName name="ExternalData_624" localSheetId="7">'California Data'!$B$9:$F$12</definedName>
    <definedName name="ExternalData_625" localSheetId="6">'Arizona Data'!$A$6:$B$7</definedName>
    <definedName name="ExternalData_625" localSheetId="4">'BHOPS Release Changes'!$X$5:$Z$23</definedName>
    <definedName name="ExternalData_625" localSheetId="7">'California Data'!$I$9:$N$18</definedName>
    <definedName name="ExternalData_626" localSheetId="6">'Arizona Data'!$H$6:$J$18</definedName>
    <definedName name="ExternalData_626" localSheetId="4">'BHOPS Release Changes'!$P$5:$Q$11</definedName>
    <definedName name="ExternalData_626" localSheetId="7">'California Data'!$B$9:$F$12</definedName>
    <definedName name="ExternalData_627" localSheetId="6">'Arizona Data'!$L$6:$N$18</definedName>
    <definedName name="ExternalData_627" localSheetId="4">'BHOPS Release Changes'!$T$5:$U$11</definedName>
    <definedName name="ExternalData_627" localSheetId="7">'California Data'!$I$9:$N$18</definedName>
    <definedName name="ExternalData_628" localSheetId="6">'Arizona Data'!$A$6:$B$8</definedName>
    <definedName name="ExternalData_628" localSheetId="4">'BHOPS Release Changes'!$X$5:$Z$30</definedName>
    <definedName name="ExternalData_628" localSheetId="7">'California Data'!$B$9:$F$13</definedName>
    <definedName name="ExternalData_628" localSheetId="8">'Mexico Data'!$F$6:$H$18</definedName>
    <definedName name="ExternalData_629" localSheetId="6">'Arizona Data'!$A$6:$B$8</definedName>
    <definedName name="ExternalData_629" localSheetId="4">'BHOPS Release Changes'!$P$5:$Q$11</definedName>
    <definedName name="ExternalData_629" localSheetId="7">'California Data'!$I$9:$N$17</definedName>
    <definedName name="ExternalData_63" localSheetId="6">'Arizona Data'!$L$6:$N$18</definedName>
    <definedName name="ExternalData_63" localSheetId="4">'BHOPS Release Changes'!$X$5:$Z$13</definedName>
    <definedName name="ExternalData_63" localSheetId="7">'California Data'!$B$9:$F$13</definedName>
    <definedName name="ExternalData_630" localSheetId="6">'Arizona Data'!$H$6:$J$18</definedName>
    <definedName name="ExternalData_630" localSheetId="4">'BHOPS Release Changes'!$T$5:$U$11</definedName>
    <definedName name="ExternalData_630" localSheetId="7">'California Data'!$Q$9:$V$21</definedName>
    <definedName name="ExternalData_631" localSheetId="6">'Arizona Data'!$L$6:$N$18</definedName>
    <definedName name="ExternalData_631" localSheetId="4">'BHOPS Release Changes'!$X$5:$Z$30</definedName>
    <definedName name="ExternalData_631" localSheetId="7">'California Data'!$Y$9:$AD$21</definedName>
    <definedName name="ExternalData_632" localSheetId="6">'Arizona Data'!$A$6:$B$9</definedName>
    <definedName name="ExternalData_632" localSheetId="4">'BHOPS Release Changes'!$P$5:$Q$11</definedName>
    <definedName name="ExternalData_632" localSheetId="7">'California Data'!$B$9:$F$14</definedName>
    <definedName name="ExternalData_633" localSheetId="6">'Arizona Data'!$A$6:$B$9</definedName>
    <definedName name="ExternalData_633" localSheetId="4">'BHOPS Release Changes'!$T$5:$U$16</definedName>
    <definedName name="ExternalData_633" localSheetId="7">'California Data'!$I$9:$N$16</definedName>
    <definedName name="ExternalData_634" localSheetId="6">'Arizona Data'!$H$6:$J$18</definedName>
    <definedName name="ExternalData_634" localSheetId="4">'BHOPS Release Changes'!$X$5:$Z$25</definedName>
    <definedName name="ExternalData_634" localSheetId="7">'California Data'!$Q$9:$V$21</definedName>
    <definedName name="ExternalData_635" localSheetId="4">'BHOPS Release Changes'!$P$5:$Q$12</definedName>
    <definedName name="ExternalData_635" localSheetId="7">'California Data'!$Y$9:$AD$21</definedName>
    <definedName name="ExternalData_635" localSheetId="8">'Mexico Data'!$F$6:$H$18</definedName>
    <definedName name="ExternalData_636" localSheetId="6">'Arizona Data'!$H$6:$J$18</definedName>
    <definedName name="ExternalData_636" localSheetId="4">'BHOPS Release Changes'!$T$5:$U$9</definedName>
    <definedName name="ExternalData_636" localSheetId="7">'California Data'!$B$9:$F$15</definedName>
    <definedName name="ExternalData_637" localSheetId="6">'Arizona Data'!$L$6:$N$18</definedName>
    <definedName name="ExternalData_637" localSheetId="4">'BHOPS Release Changes'!$X$5:$Z$32</definedName>
    <definedName name="ExternalData_637" localSheetId="7">'California Data'!$I$9:$N$15</definedName>
    <definedName name="ExternalData_638" localSheetId="6">'Arizona Data'!$A$6:$B$10</definedName>
    <definedName name="ExternalData_638" localSheetId="4">'BHOPS Release Changes'!$P$5:$Q$12</definedName>
    <definedName name="ExternalData_638" localSheetId="7">'California Data'!$Q$9:$V$21</definedName>
    <definedName name="ExternalData_639" localSheetId="6">'Arizona Data'!$A$6:$B$10</definedName>
    <definedName name="ExternalData_639" localSheetId="4">'BHOPS Release Changes'!$T$5:$U$12</definedName>
    <definedName name="ExternalData_639" localSheetId="7">'California Data'!$Y$9:$AD$21</definedName>
    <definedName name="ExternalData_64" localSheetId="6">'Arizona Data'!$A$6:$B$10</definedName>
    <definedName name="ExternalData_64" localSheetId="4">'BHOPS Release Changes'!$P$5:$Q$9</definedName>
    <definedName name="ExternalData_64" localSheetId="7">'California Data'!$B$9:$F$13</definedName>
    <definedName name="ExternalData_64" localSheetId="8">'Mexico Data'!$C$6:$D$10</definedName>
    <definedName name="ExternalData_640" localSheetId="6">'Arizona Data'!$H$6:$J$18</definedName>
    <definedName name="ExternalData_640" localSheetId="4">'BHOPS Release Changes'!$X$5:$Z$29</definedName>
    <definedName name="ExternalData_640" localSheetId="7">'California Data'!$B$9:$F$15</definedName>
    <definedName name="ExternalData_641" localSheetId="6">'Arizona Data'!$L$6:$N$18</definedName>
    <definedName name="ExternalData_641" localSheetId="4">'BHOPS Release Changes'!$P$5:$Q$12</definedName>
    <definedName name="ExternalData_641" localSheetId="7">'California Data'!$I$9:$N$15</definedName>
    <definedName name="ExternalData_642" localSheetId="4">'BHOPS Release Changes'!$T$5:$U$15</definedName>
    <definedName name="ExternalData_642" localSheetId="7">'California Data'!$Q$9:$V$21</definedName>
    <definedName name="ExternalData_642" localSheetId="8">'Mexico Data'!$F$6:$H$18</definedName>
    <definedName name="ExternalData_643" localSheetId="6">'Arizona Data'!$A$6:$B$11</definedName>
    <definedName name="ExternalData_643" localSheetId="4">'BHOPS Release Changes'!$X$5:$Z$26</definedName>
    <definedName name="ExternalData_643" localSheetId="7">'California Data'!$Y$9:$AD$21</definedName>
    <definedName name="ExternalData_644" localSheetId="6">'Arizona Data'!$H$6:$J$18</definedName>
    <definedName name="ExternalData_644" localSheetId="4">'BHOPS Release Changes'!$P$5:$Q$13</definedName>
    <definedName name="ExternalData_644" localSheetId="7">'California Data'!$B$9:$F$16</definedName>
    <definedName name="ExternalData_645" localSheetId="6">'Arizona Data'!$L$6:$N$18</definedName>
    <definedName name="ExternalData_645" localSheetId="4">'BHOPS Release Changes'!$T$5:$U$12</definedName>
    <definedName name="ExternalData_645" localSheetId="7">'California Data'!$I$9:$N$14</definedName>
    <definedName name="ExternalData_646" localSheetId="6">'Arizona Data'!$A$6:$B$12</definedName>
    <definedName name="ExternalData_646" localSheetId="4">'BHOPS Release Changes'!$X$5:$Z$28</definedName>
    <definedName name="ExternalData_647" localSheetId="6">'Arizona Data'!$H$6:$J$18</definedName>
    <definedName name="ExternalData_647" localSheetId="4">'BHOPS Release Changes'!$P$5:$Q$13</definedName>
    <definedName name="ExternalData_648" localSheetId="6">'Arizona Data'!$L$6:$N$18</definedName>
    <definedName name="ExternalData_648" localSheetId="4">'BHOPS Release Changes'!$T$5:$U$17</definedName>
    <definedName name="ExternalData_648" localSheetId="7">'California Data'!$Q$9:$V$21</definedName>
    <definedName name="ExternalData_649" localSheetId="6">'Arizona Data'!$A$6:$B$13</definedName>
    <definedName name="ExternalData_649" localSheetId="4">'BHOPS Release Changes'!$X$5:$Z$23</definedName>
    <definedName name="ExternalData_649" localSheetId="7">'California Data'!$Y$9:$AD$21</definedName>
    <definedName name="ExternalData_649" localSheetId="8">'Mexico Data'!$F$6:$H$18</definedName>
    <definedName name="ExternalData_65" localSheetId="6">'Arizona Data'!$H$6:$J$18</definedName>
    <definedName name="ExternalData_65" localSheetId="4">'BHOPS Release Changes'!$T$5:$U$28</definedName>
    <definedName name="ExternalData_65" localSheetId="7">'California Data'!$B$9:$F$13</definedName>
    <definedName name="ExternalData_650" localSheetId="6">'Arizona Data'!$H$6:$J$18</definedName>
    <definedName name="ExternalData_650" localSheetId="4">'BHOPS Release Changes'!$P$5:$Q$14</definedName>
    <definedName name="ExternalData_650" localSheetId="7">'California Data'!$B$9:$F$16</definedName>
    <definedName name="ExternalData_651" localSheetId="6">'Arizona Data'!$L$6:$N$18</definedName>
    <definedName name="ExternalData_651" localSheetId="4">'BHOPS Release Changes'!$T$5:$U$11</definedName>
    <definedName name="ExternalData_651" localSheetId="7">'California Data'!$I$9:$N$14</definedName>
    <definedName name="ExternalData_652" localSheetId="6">'Arizona Data'!$A$6:$B$14</definedName>
    <definedName name="ExternalData_652" localSheetId="4">'BHOPS Release Changes'!$X$5:$Z$30</definedName>
    <definedName name="ExternalData_652" localSheetId="7">'California Data'!$Q$9:$V$21</definedName>
    <definedName name="ExternalData_653" localSheetId="6">'Arizona Data'!$H$6:$J$18</definedName>
    <definedName name="ExternalData_653" localSheetId="4">'BHOPS Release Changes'!$P$5:$Q$14</definedName>
    <definedName name="ExternalData_653" localSheetId="7">'California Data'!$Y$9:$AD$21</definedName>
    <definedName name="ExternalData_654" localSheetId="6">'Arizona Data'!$L$6:$N$18</definedName>
    <definedName name="ExternalData_654" localSheetId="4">'BHOPS Release Changes'!$T$5:$U$15</definedName>
    <definedName name="ExternalData_654" localSheetId="7">'California Data'!$B$9:$F$17</definedName>
    <definedName name="ExternalData_655" localSheetId="6">'Arizona Data'!$A$6:$B$15</definedName>
    <definedName name="ExternalData_655" localSheetId="4">'BHOPS Release Changes'!$X$5:$Z$26</definedName>
    <definedName name="ExternalData_655" localSheetId="7">'California Data'!$I$9:$N$13</definedName>
    <definedName name="ExternalData_656" localSheetId="6">'Arizona Data'!$H$6:$J$18</definedName>
    <definedName name="ExternalData_656" localSheetId="4">'BHOPS Release Changes'!$P$5:$Q$15</definedName>
    <definedName name="ExternalData_656" localSheetId="7">'California Data'!$Q$9:$V$21</definedName>
    <definedName name="ExternalData_656" localSheetId="8">'Mexico Data'!$C$6:$D$7</definedName>
    <definedName name="ExternalData_657" localSheetId="6">'Arizona Data'!$L$6:$N$18</definedName>
    <definedName name="ExternalData_657" localSheetId="4">'BHOPS Release Changes'!$T$5:$U$11</definedName>
    <definedName name="ExternalData_657" localSheetId="7">'California Data'!$Y$9:$AD$21</definedName>
    <definedName name="ExternalData_657" localSheetId="8">'Mexico Data'!$F$6:$H$17</definedName>
    <definedName name="ExternalData_658" localSheetId="6">'Arizona Data'!$A$6:$B$16</definedName>
    <definedName name="ExternalData_658" localSheetId="4">'BHOPS Release Changes'!$X$5:$Z$29</definedName>
    <definedName name="ExternalData_658" localSheetId="7">'California Data'!$B$9:$F$18</definedName>
    <definedName name="ExternalData_659" localSheetId="6">'Arizona Data'!$H$6:$J$18</definedName>
    <definedName name="ExternalData_659" localSheetId="4">'BHOPS Release Changes'!$P$5:$Q$15</definedName>
    <definedName name="ExternalData_659" localSheetId="7">'California Data'!$I$9:$N$12</definedName>
    <definedName name="ExternalData_66" localSheetId="6">'Arizona Data'!$L$6:$N$18</definedName>
    <definedName name="ExternalData_66" localSheetId="4">'BHOPS Release Changes'!$X$5:$Z$13</definedName>
    <definedName name="ExternalData_66" localSheetId="7">'California Data'!$B$9:$F$13</definedName>
    <definedName name="ExternalData_660" localSheetId="6">'Arizona Data'!$L$6:$N$18</definedName>
    <definedName name="ExternalData_660" localSheetId="4">'BHOPS Release Changes'!$T$5:$U$19</definedName>
    <definedName name="ExternalData_660" localSheetId="7">'California Data'!$Q$9:$V$21</definedName>
    <definedName name="ExternalData_661" localSheetId="6">'Arizona Data'!$A$6:$B$17</definedName>
    <definedName name="ExternalData_661" localSheetId="4">'BHOPS Release Changes'!$X$5:$Z$21</definedName>
    <definedName name="ExternalData_661" localSheetId="7">'California Data'!$Y$9:$AD$21</definedName>
    <definedName name="ExternalData_662" localSheetId="6">'Arizona Data'!$H$6:$J$18</definedName>
    <definedName name="ExternalData_662" localSheetId="4">'BHOPS Release Changes'!$P$5:$Q$16</definedName>
    <definedName name="ExternalData_662" localSheetId="7">'California Data'!$B$9:$F$19</definedName>
    <definedName name="ExternalData_663" localSheetId="6">'Arizona Data'!$L$6:$N$18</definedName>
    <definedName name="ExternalData_663" localSheetId="4">'BHOPS Release Changes'!$T$5:$U$11</definedName>
    <definedName name="ExternalData_663" localSheetId="7">'California Data'!$I$9:$N$11</definedName>
    <definedName name="ExternalData_664" localSheetId="6">'Arizona Data'!$H$6:$J$18</definedName>
    <definedName name="ExternalData_664" localSheetId="4">'BHOPS Release Changes'!$X$5:$Z$30</definedName>
    <definedName name="ExternalData_664" localSheetId="7">'California Data'!$Q$9:$V$21</definedName>
    <definedName name="ExternalData_665" localSheetId="6">'Arizona Data'!$A$6:$B$7</definedName>
    <definedName name="ExternalData_665" localSheetId="4">'BHOPS Release Changes'!$P$5:$Q$16</definedName>
    <definedName name="ExternalData_665" localSheetId="7">'California Data'!$Y$9:$AD$21</definedName>
    <definedName name="ExternalData_666" localSheetId="6">'Arizona Data'!$H$6:$J$18</definedName>
    <definedName name="ExternalData_666" localSheetId="4">'BHOPS Release Changes'!$T$5:$U$11</definedName>
    <definedName name="ExternalData_666" localSheetId="7">'California Data'!$B$9:$F$19</definedName>
    <definedName name="ExternalData_667" localSheetId="6">'Arizona Data'!$L$6:$N$18</definedName>
    <definedName name="ExternalData_667" localSheetId="4">'BHOPS Release Changes'!$X$5:$Z$30</definedName>
    <definedName name="ExternalData_667" localSheetId="7">'California Data'!$I$9:$N$11</definedName>
    <definedName name="ExternalData_667" localSheetId="8">'Mexico Data'!$C$6:$D$8</definedName>
    <definedName name="ExternalData_668" localSheetId="6">'Arizona Data'!$A$6:$B$8</definedName>
    <definedName name="ExternalData_668" localSheetId="4">'BHOPS Release Changes'!$T$5:$U$13</definedName>
    <definedName name="ExternalData_668" localSheetId="7">'California Data'!$Q$9:$V$21</definedName>
    <definedName name="ExternalData_668" localSheetId="8">'Mexico Data'!$F$6:$H$16</definedName>
    <definedName name="ExternalData_669" localSheetId="6">'Arizona Data'!$A$6:$B$8</definedName>
    <definedName name="ExternalData_669" localSheetId="4">'BHOPS Release Changes'!$X$5:$Z$28</definedName>
    <definedName name="ExternalData_669" localSheetId="7">'California Data'!$Y$9:$AD$21</definedName>
    <definedName name="ExternalData_67" localSheetId="6">'Arizona Data'!$A$6:$B$10</definedName>
    <definedName name="ExternalData_67" localSheetId="4">'BHOPS Release Changes'!$P$5:$Q$9</definedName>
    <definedName name="ExternalData_67" localSheetId="7">'California Data'!$B$9:$F$13</definedName>
    <definedName name="ExternalData_67" localSheetId="8">'Mexico Data'!$C$6:$D$10</definedName>
    <definedName name="ExternalData_670" localSheetId="6">'Arizona Data'!$H$6:$J$18</definedName>
    <definedName name="ExternalData_670" localSheetId="4">'BHOPS Release Changes'!$P$5:$Q$6</definedName>
    <definedName name="ExternalData_670" localSheetId="7">'California Data'!$B$9:$F$19</definedName>
    <definedName name="ExternalData_671" localSheetId="6">'Arizona Data'!$L$6:$N$18</definedName>
    <definedName name="ExternalData_671" localSheetId="4">'BHOPS Release Changes'!$T$5:$U$11</definedName>
    <definedName name="ExternalData_671" localSheetId="7">'California Data'!$I$9:$N$11</definedName>
    <definedName name="ExternalData_672" localSheetId="6">'Arizona Data'!$A$6:$B$9</definedName>
    <definedName name="ExternalData_672" localSheetId="4">'BHOPS Release Changes'!$X$5:$Z$27</definedName>
    <definedName name="ExternalData_672" localSheetId="7">'California Data'!$Q$9:$V$21</definedName>
    <definedName name="ExternalData_673" localSheetId="6">'Arizona Data'!$H$6:$J$18</definedName>
    <definedName name="ExternalData_673" localSheetId="4">'BHOPS Release Changes'!$P$5:$Q$6</definedName>
    <definedName name="ExternalData_673" localSheetId="7">'California Data'!$Y$9:$AD$21</definedName>
    <definedName name="ExternalData_674" localSheetId="6">'Arizona Data'!$L$6:$N$18</definedName>
    <definedName name="ExternalData_674" localSheetId="4">'BHOPS Release Changes'!$T$5:$U$12</definedName>
    <definedName name="ExternalData_674" localSheetId="7">'California Data'!$B$9:$F$20</definedName>
    <definedName name="ExternalData_675" localSheetId="6">'Arizona Data'!$A$6:$B$10</definedName>
    <definedName name="ExternalData_675" localSheetId="4">'BHOPS Release Changes'!$X$5:$Z$26</definedName>
    <definedName name="ExternalData_675" localSheetId="7">'California Data'!$I$9:$N$10</definedName>
    <definedName name="ExternalData_676" localSheetId="6">'Arizona Data'!$H$6:$J$18</definedName>
    <definedName name="ExternalData_676" localSheetId="4">'BHOPS Release Changes'!$P$5:$Q$7</definedName>
    <definedName name="ExternalData_676" localSheetId="7">'California Data'!$Q$9:$V$21</definedName>
    <definedName name="ExternalData_677" localSheetId="6">'Arizona Data'!$L$6:$N$18</definedName>
    <definedName name="ExternalData_677" localSheetId="4">'BHOPS Release Changes'!$T$5:$U$11</definedName>
    <definedName name="ExternalData_677" localSheetId="7">'California Data'!$Y$9:$AD$21</definedName>
    <definedName name="ExternalData_678" localSheetId="6">'Arizona Data'!$A$6:$B$11</definedName>
    <definedName name="ExternalData_678" localSheetId="4">'BHOPS Release Changes'!$X$5:$Z$30</definedName>
    <definedName name="ExternalData_678" localSheetId="7">'California Data'!$I$9:$N$21</definedName>
    <definedName name="ExternalData_678" localSheetId="8">'Mexico Data'!$C$6:$D$8</definedName>
    <definedName name="ExternalData_679" localSheetId="6">'Arizona Data'!$H$6:$J$18</definedName>
    <definedName name="ExternalData_679" localSheetId="4">'BHOPS Release Changes'!$P$5:$Q$7</definedName>
    <definedName name="ExternalData_679" localSheetId="7">'California Data'!$Q$9:$V$21</definedName>
    <definedName name="ExternalData_679" localSheetId="8">'Mexico Data'!$F$6:$H$16</definedName>
    <definedName name="ExternalData_68" localSheetId="6">'Arizona Data'!$H$6:$J$18</definedName>
    <definedName name="ExternalData_68" localSheetId="4">'BHOPS Release Changes'!$T$5:$U$28</definedName>
    <definedName name="ExternalData_68" localSheetId="7">'California Data'!$B$9:$F$13</definedName>
    <definedName name="ExternalData_680" localSheetId="6">'Arizona Data'!$L$6:$N$18</definedName>
    <definedName name="ExternalData_680" localSheetId="4">'BHOPS Release Changes'!$T$5:$U$13</definedName>
    <definedName name="ExternalData_680" localSheetId="7">'California Data'!$Y$9:$AD$21</definedName>
    <definedName name="ExternalData_681" localSheetId="6">'Arizona Data'!$A$6:$B$12</definedName>
    <definedName name="ExternalData_681" localSheetId="4">'BHOPS Release Changes'!$X$5:$Z$28</definedName>
    <definedName name="ExternalData_681" localSheetId="7">'California Data'!$I$9:$N$21</definedName>
    <definedName name="ExternalData_682" localSheetId="6">'Arizona Data'!$H$6:$J$18</definedName>
    <definedName name="ExternalData_682" localSheetId="4">'BHOPS Release Changes'!$P$5:$Q$8</definedName>
    <definedName name="ExternalData_682" localSheetId="7">'California Data'!$Q$9:$V$21</definedName>
    <definedName name="ExternalData_683" localSheetId="6">'Arizona Data'!$L$6:$N$18</definedName>
    <definedName name="ExternalData_683" localSheetId="4">'BHOPS Release Changes'!$T$5:$U$11</definedName>
    <definedName name="ExternalData_683" localSheetId="7">'California Data'!$Y$9:$AD$21</definedName>
    <definedName name="ExternalData_684" localSheetId="6">'Arizona Data'!$A$6:$B$13</definedName>
    <definedName name="ExternalData_684" localSheetId="4">'BHOPS Release Changes'!$X$5:$Z$29</definedName>
    <definedName name="ExternalData_684" localSheetId="7">'California Data'!$B$9:$F$10</definedName>
    <definedName name="ExternalData_685" localSheetId="6">'Arizona Data'!$H$6:$J$18</definedName>
    <definedName name="ExternalData_685" localSheetId="4">'BHOPS Release Changes'!$P$5:$Q$8</definedName>
    <definedName name="ExternalData_685" localSheetId="7">'California Data'!$I$9:$N$20</definedName>
    <definedName name="ExternalData_686" localSheetId="6">'Arizona Data'!$L$6:$N$18</definedName>
    <definedName name="ExternalData_686" localSheetId="4">'BHOPS Release Changes'!$T$5:$U$14</definedName>
    <definedName name="ExternalData_686" localSheetId="7">'California Data'!$Q$9:$V$21</definedName>
    <definedName name="ExternalData_687" localSheetId="6">'Arizona Data'!$A$6:$B$14</definedName>
    <definedName name="ExternalData_687" localSheetId="4">'BHOPS Release Changes'!$X$5:$Z$26</definedName>
    <definedName name="ExternalData_687" localSheetId="7">'California Data'!$Y$9:$AD$21</definedName>
    <definedName name="ExternalData_688" localSheetId="6">'Arizona Data'!$H$6:$J$18</definedName>
    <definedName name="ExternalData_688" localSheetId="4">'BHOPS Release Changes'!$P$5:$Q$9</definedName>
    <definedName name="ExternalData_688" localSheetId="7">'California Data'!$B$9:$F$11</definedName>
    <definedName name="ExternalData_689" localSheetId="6">'Arizona Data'!$L$6:$N$18</definedName>
    <definedName name="ExternalData_689" localSheetId="4">'BHOPS Release Changes'!$T$5:$U$12</definedName>
    <definedName name="ExternalData_689" localSheetId="7">'California Data'!$I$9:$N$19</definedName>
    <definedName name="ExternalData_689" localSheetId="8">'Mexico Data'!$C$6:$D$9</definedName>
    <definedName name="ExternalData_69" localSheetId="6">'Arizona Data'!$L$6:$N$18</definedName>
    <definedName name="ExternalData_69" localSheetId="4">'BHOPS Release Changes'!$X$5:$Z$13</definedName>
    <definedName name="ExternalData_69" localSheetId="7">'California Data'!$B$9:$F$13</definedName>
    <definedName name="ExternalData_690" localSheetId="4">'BHOPS Release Changes'!$X$5:$Z$29</definedName>
    <definedName name="ExternalData_690" localSheetId="7">'California Data'!$Q$9:$V$21</definedName>
    <definedName name="ExternalData_690" localSheetId="8">'Mexico Data'!$F$6:$H$15</definedName>
    <definedName name="ExternalData_691" localSheetId="6">'Arizona Data'!$A$6:$B$15</definedName>
    <definedName name="ExternalData_691" localSheetId="4">'BHOPS Release Changes'!$P$5:$Q$10</definedName>
    <definedName name="ExternalData_691" localSheetId="7">'California Data'!$Y$9:$AD$21</definedName>
    <definedName name="ExternalData_692" localSheetId="6">'Arizona Data'!$H$6:$J$18</definedName>
    <definedName name="ExternalData_692" localSheetId="4">'BHOPS Release Changes'!$T$5:$U$12</definedName>
    <definedName name="ExternalData_692" localSheetId="7">'California Data'!$B$9:$F$12</definedName>
    <definedName name="ExternalData_693" localSheetId="6">'Arizona Data'!$L$6:$N$18</definedName>
    <definedName name="ExternalData_693" localSheetId="4">'BHOPS Release Changes'!$X$5:$Z$28</definedName>
    <definedName name="ExternalData_693" localSheetId="7">'California Data'!$I$9:$N$18</definedName>
    <definedName name="ExternalData_694" localSheetId="6">'Arizona Data'!$A$6:$B$16</definedName>
    <definedName name="ExternalData_694" localSheetId="4">'BHOPS Release Changes'!$P$5:$Q$11</definedName>
    <definedName name="ExternalData_694" localSheetId="7">'California Data'!$Q$9:$V$21</definedName>
    <definedName name="ExternalData_695" localSheetId="6">'Arizona Data'!$H$6:$J$18</definedName>
    <definedName name="ExternalData_695" localSheetId="4">'BHOPS Release Changes'!$T$5:$U$11</definedName>
    <definedName name="ExternalData_695" localSheetId="7">'California Data'!$Y$9:$AD$21</definedName>
    <definedName name="ExternalData_696" localSheetId="6">'Arizona Data'!$L$6:$N$18</definedName>
    <definedName name="ExternalData_696" localSheetId="4">'BHOPS Release Changes'!$X$5:$Z$30</definedName>
    <definedName name="ExternalData_696" localSheetId="7">'California Data'!$B$9:$F$13</definedName>
    <definedName name="ExternalData_697" localSheetId="6">'Arizona Data'!$A$6:$B$17</definedName>
    <definedName name="ExternalData_697" localSheetId="4">'BHOPS Release Changes'!$P$5:$Q$12</definedName>
    <definedName name="ExternalData_697" localSheetId="7">'California Data'!$I$9:$N$17</definedName>
    <definedName name="ExternalData_698" localSheetId="6">'Arizona Data'!$A$6:$B$17</definedName>
    <definedName name="ExternalData_698" localSheetId="4">'BHOPS Release Changes'!$T$5:$U$8</definedName>
    <definedName name="ExternalData_698" localSheetId="7">'California Data'!$Q$9:$V$21</definedName>
    <definedName name="ExternalData_699" localSheetId="6">'Arizona Data'!$H$6:$J$18</definedName>
    <definedName name="ExternalData_699" localSheetId="4">'BHOPS Release Changes'!$X$5:$Z$33</definedName>
    <definedName name="ExternalData_699" localSheetId="7">'California Data'!$Y$9:$AD$21</definedName>
    <definedName name="ExternalData_7" localSheetId="6">'Arizona Data'!$A$6:$B$10</definedName>
    <definedName name="ExternalData_7" localSheetId="4">'BHOPS Release Changes'!$P$5:$Q$9</definedName>
    <definedName name="ExternalData_7" localSheetId="7">'California Data'!$B$9:$F$13</definedName>
    <definedName name="ExternalData_7" localSheetId="8">'Mexico Data'!$C$6:$D$10</definedName>
    <definedName name="ExternalData_70" localSheetId="6">'Arizona Data'!$A$6:$B$10</definedName>
    <definedName name="ExternalData_70" localSheetId="4">'BHOPS Release Changes'!$P$5:$Q$9</definedName>
    <definedName name="ExternalData_70" localSheetId="7">'California Data'!$B$9:$F$13</definedName>
    <definedName name="ExternalData_70" localSheetId="8">'Mexico Data'!$C$6:$D$10</definedName>
    <definedName name="ExternalData_700" localSheetId="6">'Arizona Data'!$L$6:$N$18</definedName>
    <definedName name="ExternalData_700" localSheetId="4">'BHOPS Release Changes'!$P$5:$Q$13</definedName>
    <definedName name="ExternalData_700" localSheetId="7">'California Data'!$B$9:$F$14</definedName>
    <definedName name="ExternalData_700" localSheetId="8">'Mexico Data'!$C$6:$D$9</definedName>
    <definedName name="ExternalData_701" localSheetId="6">'Arizona Data'!$H$6:$J$18</definedName>
    <definedName name="ExternalData_701" localSheetId="4">'BHOPS Release Changes'!$T$5:$U$10</definedName>
    <definedName name="ExternalData_701" localSheetId="7">'California Data'!$I$9:$N$16</definedName>
    <definedName name="ExternalData_701" localSheetId="8">'Mexico Data'!$F$6:$H$15</definedName>
    <definedName name="ExternalData_702" localSheetId="6">'Arizona Data'!$L$6:$N$18</definedName>
    <definedName name="ExternalData_702" localSheetId="4">'BHOPS Release Changes'!$X$5:$Z$30</definedName>
    <definedName name="ExternalData_702" localSheetId="7">'California Data'!$Q$9:$V$21</definedName>
    <definedName name="ExternalData_703" localSheetId="6">'Arizona Data'!$A$6:$B$7</definedName>
    <definedName name="ExternalData_703" localSheetId="4">'BHOPS Release Changes'!$P$5:$Q$13</definedName>
    <definedName name="ExternalData_703" localSheetId="7">'California Data'!$Y$9:$AD$21</definedName>
    <definedName name="ExternalData_704" localSheetId="6">'Arizona Data'!$H$6:$J$18</definedName>
    <definedName name="ExternalData_704" localSheetId="4">'BHOPS Release Changes'!$T$5:$U$11</definedName>
    <definedName name="ExternalData_704" localSheetId="7">'California Data'!$B$9:$F$15</definedName>
    <definedName name="ExternalData_705" localSheetId="6">'Arizona Data'!$L$6:$N$18</definedName>
    <definedName name="ExternalData_705" localSheetId="4">'BHOPS Release Changes'!$X$5:$Z$29</definedName>
    <definedName name="ExternalData_705" localSheetId="7">'California Data'!$I$9:$N$15</definedName>
    <definedName name="ExternalData_706" localSheetId="6">'Arizona Data'!$A$6:$B$8</definedName>
    <definedName name="ExternalData_706" localSheetId="4">'BHOPS Release Changes'!$P$5:$Q$14</definedName>
    <definedName name="ExternalData_706" localSheetId="7">'California Data'!$Q$9:$V$21</definedName>
    <definedName name="ExternalData_707" localSheetId="6">'Arizona Data'!$A$6:$B$8</definedName>
    <definedName name="ExternalData_707" localSheetId="4">'BHOPS Release Changes'!$T$5:$U$9</definedName>
    <definedName name="ExternalData_707" localSheetId="7">'California Data'!$Y$9:$AD$21</definedName>
    <definedName name="ExternalData_708" localSheetId="6">'Arizona Data'!$H$6:$J$18</definedName>
    <definedName name="ExternalData_708" localSheetId="4">'BHOPS Release Changes'!$X$5:$Z$32</definedName>
    <definedName name="ExternalData_708" localSheetId="7">'California Data'!$B$9:$F$16</definedName>
    <definedName name="ExternalData_709" localSheetId="6">'Arizona Data'!$L$6:$N$18</definedName>
    <definedName name="ExternalData_709" localSheetId="4">'BHOPS Release Changes'!$P$5:$Q$14</definedName>
    <definedName name="ExternalData_709" localSheetId="7">'California Data'!$I$9:$N$14</definedName>
    <definedName name="ExternalData_71" localSheetId="6">'Arizona Data'!$H$6:$J$18</definedName>
    <definedName name="ExternalData_71" localSheetId="4">'BHOPS Release Changes'!$T$5:$U$28</definedName>
    <definedName name="ExternalData_71" localSheetId="7">'California Data'!$Q$9:$V$21</definedName>
    <definedName name="ExternalData_710" localSheetId="6">'Arizona Data'!$A$6:$B$9</definedName>
    <definedName name="ExternalData_710" localSheetId="4">'BHOPS Release Changes'!$T$5:$U$14</definedName>
    <definedName name="ExternalData_710" localSheetId="7">'California Data'!$Q$9:$V$21</definedName>
    <definedName name="ExternalData_711" localSheetId="6">'Arizona Data'!$H$6:$J$18</definedName>
    <definedName name="ExternalData_711" localSheetId="4">'BHOPS Release Changes'!$X$5:$Z$27</definedName>
    <definedName name="ExternalData_711" localSheetId="7">'California Data'!$Y$9:$AD$21</definedName>
    <definedName name="ExternalData_711" localSheetId="8">'Mexico Data'!$C$6:$D$10</definedName>
    <definedName name="ExternalData_712" localSheetId="6">'Arizona Data'!$L$6:$N$18</definedName>
    <definedName name="ExternalData_712" localSheetId="4">'BHOPS Release Changes'!$P$5:$Q$15</definedName>
    <definedName name="ExternalData_712" localSheetId="7">'California Data'!$B$9:$F$16</definedName>
    <definedName name="ExternalData_712" localSheetId="8">'Mexico Data'!$F$6:$H$14</definedName>
    <definedName name="ExternalData_713" localSheetId="6">'Arizona Data'!$A$6:$B$10</definedName>
    <definedName name="ExternalData_713" localSheetId="4">'BHOPS Release Changes'!$T$5:$U$7</definedName>
    <definedName name="ExternalData_713" localSheetId="7">'California Data'!$I$9:$N$14</definedName>
    <definedName name="ExternalData_714" localSheetId="6">'Arizona Data'!$H$6:$J$18</definedName>
    <definedName name="ExternalData_714" localSheetId="4">'BHOPS Release Changes'!$X$5:$Z$33</definedName>
    <definedName name="ExternalData_714" localSheetId="7">'California Data'!$B$9:$F$17</definedName>
    <definedName name="ExternalData_715" localSheetId="6">'Arizona Data'!$L$6:$N$18</definedName>
    <definedName name="ExternalData_715" localSheetId="4">'BHOPS Release Changes'!$P$5:$Q$16</definedName>
    <definedName name="ExternalData_715" localSheetId="7">'California Data'!$I$9:$N$13</definedName>
    <definedName name="ExternalData_716" localSheetId="6">'Arizona Data'!$A$6:$B$11</definedName>
    <definedName name="ExternalData_716" localSheetId="4">'BHOPS Release Changes'!$T$5:$U$9</definedName>
    <definedName name="ExternalData_716" localSheetId="7">'California Data'!$Q$9:$V$21</definedName>
    <definedName name="ExternalData_717" localSheetId="6">'Arizona Data'!$H$6:$J$18</definedName>
    <definedName name="ExternalData_717" localSheetId="4">'BHOPS Release Changes'!$X$5:$Z$32</definedName>
    <definedName name="ExternalData_717" localSheetId="7">'California Data'!$Y$9:$AD$21</definedName>
    <definedName name="ExternalData_718" localSheetId="6">'Arizona Data'!$L$6:$N$18</definedName>
    <definedName name="ExternalData_718" localSheetId="4">'BHOPS Release Changes'!$P$5:$Q$16</definedName>
    <definedName name="ExternalData_718" localSheetId="7">'California Data'!$B$9:$F$18</definedName>
    <definedName name="ExternalData_719" localSheetId="6">'Arizona Data'!$A$6:$B$12</definedName>
    <definedName name="ExternalData_719" localSheetId="4">'BHOPS Release Changes'!$T$5:$U$16</definedName>
    <definedName name="ExternalData_719" localSheetId="7">'California Data'!$I$9:$N$12</definedName>
    <definedName name="ExternalData_72" localSheetId="6">'Arizona Data'!$L$6:$N$18</definedName>
    <definedName name="ExternalData_72" localSheetId="4">'BHOPS Release Changes'!$X$5:$Z$13</definedName>
    <definedName name="ExternalData_72" localSheetId="7">'California Data'!$Y$9:$AD$21</definedName>
    <definedName name="ExternalData_720" localSheetId="4">'BHOPS Release Changes'!$X$5:$Z$25</definedName>
    <definedName name="ExternalData_720" localSheetId="7">'California Data'!$Q$9:$V$21</definedName>
    <definedName name="ExternalData_721" localSheetId="6">'Arizona Data'!$H$6:$J$18</definedName>
    <definedName name="ExternalData_721" localSheetId="4">'BHOPS Release Changes'!$T$5:$U$12</definedName>
    <definedName name="ExternalData_721" localSheetId="7">'California Data'!$Y$9:$AD$21</definedName>
    <definedName name="ExternalData_722" localSheetId="6">'Arizona Data'!$L$6:$N$18</definedName>
    <definedName name="ExternalData_722" localSheetId="4">'BHOPS Release Changes'!$X$5:$Z$29</definedName>
    <definedName name="ExternalData_722" localSheetId="7">'California Data'!$B$9:$F$18</definedName>
    <definedName name="ExternalData_722" localSheetId="8">'Mexico Data'!$C$6:$D$11</definedName>
    <definedName name="ExternalData_723" localSheetId="6">'Arizona Data'!$A$6:$B$12</definedName>
    <definedName name="ExternalData_723" localSheetId="4">'BHOPS Release Changes'!$P$5:$Q$6</definedName>
    <definedName name="ExternalData_723" localSheetId="7">'California Data'!$I$9:$N$12</definedName>
    <definedName name="ExternalData_723" localSheetId="8">'Mexico Data'!$F$6:$H$13</definedName>
    <definedName name="ExternalData_724" localSheetId="6">'Arizona Data'!$H$6:$J$18</definedName>
    <definedName name="ExternalData_724" localSheetId="4">'BHOPS Release Changes'!$T$5:$U$10</definedName>
    <definedName name="ExternalData_724" localSheetId="7">'California Data'!$Q$9:$V$21</definedName>
    <definedName name="ExternalData_725" localSheetId="6">'Arizona Data'!$L$6:$N$18</definedName>
    <definedName name="ExternalData_725" localSheetId="4">'BHOPS Release Changes'!$X$5:$Z$29</definedName>
    <definedName name="ExternalData_725" localSheetId="7">'California Data'!$Y$9:$AD$21</definedName>
    <definedName name="ExternalData_726" localSheetId="6">'Arizona Data'!$A$6:$B$13</definedName>
    <definedName name="ExternalData_726" localSheetId="4">'BHOPS Release Changes'!$P$5:$Q$6</definedName>
    <definedName name="ExternalData_726" localSheetId="7">'California Data'!$B$9:$F$19</definedName>
    <definedName name="ExternalData_727" localSheetId="6">'Arizona Data'!$H$6:$J$18</definedName>
    <definedName name="ExternalData_727" localSheetId="4">'BHOPS Release Changes'!$T$5:$U$13</definedName>
    <definedName name="ExternalData_727" localSheetId="7">'California Data'!$I$9:$N$11</definedName>
    <definedName name="ExternalData_728" localSheetId="6">'Arizona Data'!$L$6:$N$18</definedName>
    <definedName name="ExternalData_728" localSheetId="4">'BHOPS Release Changes'!$X$5:$Z$26</definedName>
    <definedName name="ExternalData_728" localSheetId="7">'California Data'!$Q$9:$V$21</definedName>
    <definedName name="ExternalData_729" localSheetId="6">'Arizona Data'!$A$6:$B$13</definedName>
    <definedName name="ExternalData_729" localSheetId="4">'BHOPS Release Changes'!$P$5:$Q$7</definedName>
    <definedName name="ExternalData_729" localSheetId="7">'California Data'!$Y$9:$AD$21</definedName>
    <definedName name="ExternalData_73" localSheetId="6">'Arizona Data'!$A$6:$B$10</definedName>
    <definedName name="ExternalData_73" localSheetId="4">'BHOPS Release Changes'!$P$5:$Q$9</definedName>
    <definedName name="ExternalData_73" localSheetId="7">'California Data'!$Q$9:$V$21</definedName>
    <definedName name="ExternalData_73" localSheetId="8">'Mexico Data'!$C$6:$D$10</definedName>
    <definedName name="ExternalData_730" localSheetId="6">'Arizona Data'!$H$6:$J$18</definedName>
    <definedName name="ExternalData_730" localSheetId="4">'BHOPS Release Changes'!$T$5:$U$11</definedName>
    <definedName name="ExternalData_730" localSheetId="7">'California Data'!$B$9:$F$20</definedName>
    <definedName name="ExternalData_731" localSheetId="4">'BHOPS Release Changes'!$X$5:$Z$30</definedName>
    <definedName name="ExternalData_731" localSheetId="7">'California Data'!$I$9:$N$10</definedName>
    <definedName name="ExternalData_732" localSheetId="6">'Arizona Data'!$H$6:$J$18</definedName>
    <definedName name="ExternalData_732" localSheetId="4">'BHOPS Release Changes'!$P$5:$Q$8</definedName>
    <definedName name="ExternalData_732" localSheetId="7">'California Data'!$Q$9:$V$21</definedName>
    <definedName name="ExternalData_733" localSheetId="6">'Arizona Data'!$L$6:$N$18</definedName>
    <definedName name="ExternalData_733" localSheetId="4">'BHOPS Release Changes'!$T$5:$U$12</definedName>
    <definedName name="ExternalData_733" localSheetId="7">'California Data'!$Y$9:$AD$21</definedName>
    <definedName name="ExternalData_733" localSheetId="8">'Mexico Data'!$C$6:$D$11</definedName>
    <definedName name="ExternalData_734" localSheetId="6">'Arizona Data'!$A$6:$B$14</definedName>
    <definedName name="ExternalData_734" localSheetId="4">'BHOPS Release Changes'!$X$5:$Z$28</definedName>
    <definedName name="ExternalData_734" localSheetId="7">'California Data'!$I$9:$N$21</definedName>
    <definedName name="ExternalData_734" localSheetId="8">'Mexico Data'!$F$6:$H$13</definedName>
    <definedName name="ExternalData_735" localSheetId="6">'Arizona Data'!$H$6:$J$18</definedName>
    <definedName name="ExternalData_735" localSheetId="4">'BHOPS Release Changes'!$P$5:$Q$9</definedName>
    <definedName name="ExternalData_735" localSheetId="7">'California Data'!$Q$9:$V$21</definedName>
    <definedName name="ExternalData_736" localSheetId="6">'Arizona Data'!$L$6:$N$18</definedName>
    <definedName name="ExternalData_736" localSheetId="4">'BHOPS Release Changes'!$T$5:$U$11</definedName>
    <definedName name="ExternalData_736" localSheetId="7">'California Data'!$B$9:$F$10</definedName>
    <definedName name="ExternalData_737" localSheetId="6">'Arizona Data'!$A$6:$B$15</definedName>
    <definedName name="ExternalData_737" localSheetId="4">'BHOPS Release Changes'!$X$5:$Z$30</definedName>
    <definedName name="ExternalData_737" localSheetId="7">'California Data'!$I$9:$N$20</definedName>
    <definedName name="ExternalData_738" localSheetId="6">'Arizona Data'!$H$6:$J$18</definedName>
    <definedName name="ExternalData_738" localSheetId="4">'BHOPS Release Changes'!$P$5:$Q$10</definedName>
    <definedName name="ExternalData_738" localSheetId="7">'California Data'!$Q$9:$V$21</definedName>
    <definedName name="ExternalData_739" localSheetId="6">'Arizona Data'!$L$6:$N$18</definedName>
    <definedName name="ExternalData_739" localSheetId="4">'BHOPS Release Changes'!$T$5:$U$11</definedName>
    <definedName name="ExternalData_739" localSheetId="7">'California Data'!$Y$9:$AD$21</definedName>
    <definedName name="ExternalData_74" localSheetId="6">'Arizona Data'!$H$6:$J$18</definedName>
    <definedName name="ExternalData_74" localSheetId="4">'BHOPS Release Changes'!$T$5:$U$28</definedName>
    <definedName name="ExternalData_74" localSheetId="7">'California Data'!$Y$9:$AD$21</definedName>
    <definedName name="ExternalData_740" localSheetId="6">'Arizona Data'!$A$6:$B$16</definedName>
    <definedName name="ExternalData_740" localSheetId="4">'BHOPS Release Changes'!$X$5:$Z$29</definedName>
    <definedName name="ExternalData_740" localSheetId="7">'California Data'!$B$9:$F$11</definedName>
    <definedName name="ExternalData_741" localSheetId="6">'Arizona Data'!$H$6:$J$18</definedName>
    <definedName name="ExternalData_741" localSheetId="4">'BHOPS Release Changes'!$P$5:$Q$11</definedName>
    <definedName name="ExternalData_741" localSheetId="7">'California Data'!$I$9:$N$19</definedName>
    <definedName name="ExternalData_742" localSheetId="6">'Arizona Data'!$L$6:$N$18</definedName>
    <definedName name="ExternalData_742" localSheetId="4">'BHOPS Release Changes'!$T$5:$U$6</definedName>
    <definedName name="ExternalData_742" localSheetId="7">'California Data'!$Q$9:$V$21</definedName>
    <definedName name="ExternalData_743" localSheetId="6">'Arizona Data'!$A$6:$B$16</definedName>
    <definedName name="ExternalData_743" localSheetId="4">'BHOPS Release Changes'!$X$5:$Z$35</definedName>
    <definedName name="ExternalData_743" localSheetId="7">'California Data'!$Y$9:$AD$21</definedName>
    <definedName name="ExternalData_744" localSheetId="6">'Arizona Data'!$H$6:$J$18</definedName>
    <definedName name="ExternalData_744" localSheetId="4">'BHOPS Release Changes'!$P$5:$Q$11</definedName>
    <definedName name="ExternalData_744" localSheetId="7">'California Data'!$B$9:$F$12</definedName>
    <definedName name="ExternalData_744" localSheetId="8">'Mexico Data'!$C$6:$D$11</definedName>
    <definedName name="ExternalData_745" localSheetId="6">'Arizona Data'!$L$6:$N$18</definedName>
    <definedName name="ExternalData_745" localSheetId="4">'BHOPS Release Changes'!$T$5:$U$7</definedName>
    <definedName name="ExternalData_745" localSheetId="7">'California Data'!$I$9:$N$18</definedName>
    <definedName name="ExternalData_745" localSheetId="8">'Mexico Data'!$F$6:$H$13</definedName>
    <definedName name="ExternalData_746" localSheetId="6">'Arizona Data'!$A$6:$B$17</definedName>
    <definedName name="ExternalData_746" localSheetId="4">'BHOPS Release Changes'!$X$5:$Z$34</definedName>
    <definedName name="ExternalData_746" localSheetId="7">'California Data'!$Q$9:$V$21</definedName>
    <definedName name="ExternalData_747" localSheetId="6">'Arizona Data'!$H$6:$J$18</definedName>
    <definedName name="ExternalData_747" localSheetId="4">'BHOPS Release Changes'!$P$5:$Q$12</definedName>
    <definedName name="ExternalData_747" localSheetId="7">'California Data'!$Y$9:$AD$21</definedName>
    <definedName name="ExternalData_748" localSheetId="6">'Arizona Data'!$L$6:$N$18</definedName>
    <definedName name="ExternalData_748" localSheetId="4">'BHOPS Release Changes'!$T$5:$U$9</definedName>
    <definedName name="ExternalData_748" localSheetId="7">'California Data'!$B$9:$F$13</definedName>
    <definedName name="ExternalData_749" localSheetId="6">'Arizona Data'!$H$6:$J$18</definedName>
    <definedName name="ExternalData_749" localSheetId="4">'BHOPS Release Changes'!$X$5:$Z$32</definedName>
    <definedName name="ExternalData_749" localSheetId="7">'California Data'!$I$9:$N$17</definedName>
    <definedName name="ExternalData_75" localSheetId="6">'Arizona Data'!$L$6:$N$18</definedName>
    <definedName name="ExternalData_75" localSheetId="4">'BHOPS Release Changes'!$X$5:$Z$13</definedName>
    <definedName name="ExternalData_75" localSheetId="7">'California Data'!$I$9:$N$17</definedName>
    <definedName name="ExternalData_750" localSheetId="6">'Arizona Data'!$L$6:$N$18</definedName>
    <definedName name="ExternalData_750" localSheetId="4">'BHOPS Release Changes'!$P$5:$Q$12</definedName>
    <definedName name="ExternalData_750" localSheetId="7">'California Data'!$Q$9:$V$21</definedName>
    <definedName name="ExternalData_751" localSheetId="6">'Arizona Data'!$A$6:$B$7</definedName>
    <definedName name="ExternalData_751" localSheetId="4">'BHOPS Release Changes'!$T$5:$U$10</definedName>
    <definedName name="ExternalData_751" localSheetId="7">'California Data'!$Y$9:$AD$21</definedName>
    <definedName name="ExternalData_752" localSheetId="6">'Arizona Data'!$H$6:$J$18</definedName>
    <definedName name="ExternalData_752" localSheetId="4">'BHOPS Release Changes'!$X$5:$Z$31</definedName>
    <definedName name="ExternalData_753" localSheetId="6">'Arizona Data'!$L$6:$N$18</definedName>
    <definedName name="ExternalData_753" localSheetId="4">'BHOPS Release Changes'!$P$5:$Q$13</definedName>
    <definedName name="ExternalData_754" localSheetId="6">'Arizona Data'!$A$6:$B$8</definedName>
    <definedName name="ExternalData_754" localSheetId="4">'BHOPS Release Changes'!$T$5:$U$9</definedName>
    <definedName name="ExternalData_755" localSheetId="6">'Arizona Data'!$H$6:$J$18</definedName>
    <definedName name="ExternalData_755" localSheetId="4">'BHOPS Release Changes'!$X$5:$Z$31</definedName>
    <definedName name="ExternalData_755" localSheetId="8">'Mexico Data'!$C$6:$D$11</definedName>
    <definedName name="ExternalData_756" localSheetId="6">'Arizona Data'!$L$6:$N$18</definedName>
    <definedName name="ExternalData_756" localSheetId="4">'BHOPS Release Changes'!$P$5:$Q$14</definedName>
    <definedName name="ExternalData_756" localSheetId="8">'Mexico Data'!$F$6:$H$13</definedName>
    <definedName name="ExternalData_757" localSheetId="6">'Arizona Data'!$A$6:$B$9</definedName>
    <definedName name="ExternalData_757" localSheetId="4">'BHOPS Release Changes'!$T$5:$U$7</definedName>
    <definedName name="ExternalData_758" localSheetId="6">'Arizona Data'!$H$6:$J$18</definedName>
    <definedName name="ExternalData_758" localSheetId="4">'BHOPS Release Changes'!$X$5:$Z$34</definedName>
    <definedName name="ExternalData_759" localSheetId="6">'Arizona Data'!$L$6:$N$18</definedName>
    <definedName name="ExternalData_759" localSheetId="4">'BHOPS Release Changes'!$P$5:$Q$15</definedName>
    <definedName name="ExternalData_76" localSheetId="6">'Arizona Data'!$A$6:$B$10</definedName>
    <definedName name="ExternalData_76" localSheetId="4">'BHOPS Release Changes'!$P$5:$Q$9</definedName>
    <definedName name="ExternalData_76" localSheetId="7">'California Data'!$B$9:$F$13</definedName>
    <definedName name="ExternalData_76" localSheetId="8">'Mexico Data'!$C$6:$D$10</definedName>
    <definedName name="ExternalData_760" localSheetId="6">'Arizona Data'!$A$6:$B$10</definedName>
    <definedName name="ExternalData_760" localSheetId="4">'BHOPS Release Changes'!$T$5:$U$9</definedName>
    <definedName name="ExternalData_761" localSheetId="6">'Arizona Data'!$H$6:$J$18</definedName>
    <definedName name="ExternalData_761" localSheetId="4">'BHOPS Release Changes'!$X$5:$Z$31</definedName>
    <definedName name="ExternalData_762" localSheetId="6">'Arizona Data'!$L$6:$N$18</definedName>
    <definedName name="ExternalData_762" localSheetId="4">'BHOPS Release Changes'!$P$5:$Q$15</definedName>
    <definedName name="ExternalData_763" localSheetId="6">'Arizona Data'!$A$6:$B$11</definedName>
    <definedName name="ExternalData_763" localSheetId="4">'BHOPS Release Changes'!$T$5:$U$10</definedName>
    <definedName name="ExternalData_763" localSheetId="8">'Mexico Data'!$C$6:$D$11</definedName>
    <definedName name="ExternalData_764" localSheetId="6">'Arizona Data'!$H$6:$J$18</definedName>
    <definedName name="ExternalData_764" localSheetId="4">'BHOPS Release Changes'!$X$5:$Z$30</definedName>
    <definedName name="ExternalData_764" localSheetId="8">'Mexico Data'!$F$6:$H$13</definedName>
    <definedName name="ExternalData_765" localSheetId="6">'Arizona Data'!$L$6:$N$18</definedName>
    <definedName name="ExternalData_765" localSheetId="4">'BHOPS Release Changes'!$P$5:$Q$16</definedName>
    <definedName name="ExternalData_766" localSheetId="6">'Arizona Data'!$A$6:$B$12</definedName>
    <definedName name="ExternalData_766" localSheetId="4">'BHOPS Release Changes'!$T$5:$U$8</definedName>
    <definedName name="ExternalData_767" localSheetId="6">'Arizona Data'!$H$6:$J$18</definedName>
    <definedName name="ExternalData_767" localSheetId="4">'BHOPS Release Changes'!$X$5:$Z$33</definedName>
    <definedName name="ExternalData_768" localSheetId="6">'Arizona Data'!$L$6:$N$18</definedName>
    <definedName name="ExternalData_768" localSheetId="4">'BHOPS Release Changes'!$T$5:$U$14</definedName>
    <definedName name="ExternalData_769" localSheetId="6">'Arizona Data'!$A$6:$B$13</definedName>
    <definedName name="ExternalData_769" localSheetId="4">'BHOPS Release Changes'!$X$5:$Z$27</definedName>
    <definedName name="ExternalData_77" localSheetId="6">'Arizona Data'!$H$6:$J$18</definedName>
    <definedName name="ExternalData_77" localSheetId="4">'BHOPS Release Changes'!$T$5:$U$28</definedName>
    <definedName name="ExternalData_77" localSheetId="7">'California Data'!$I$9:$N$17</definedName>
    <definedName name="ExternalData_770" localSheetId="6">'Arizona Data'!$H$6:$J$18</definedName>
    <definedName name="ExternalData_770" localSheetId="4">'BHOPS Release Changes'!$T$5:$U$14</definedName>
    <definedName name="ExternalData_771" localSheetId="6">'Arizona Data'!$L$6:$N$18</definedName>
    <definedName name="ExternalData_771" localSheetId="4">'BHOPS Release Changes'!$X$5:$Z$27</definedName>
    <definedName name="ExternalData_771" localSheetId="8">'Mexico Data'!$C$6:$D$11</definedName>
    <definedName name="ExternalData_772" localSheetId="6">'Arizona Data'!$A$6:$B$14</definedName>
    <definedName name="ExternalData_772" localSheetId="4">'BHOPS Release Changes'!$P$5:$Q$6</definedName>
    <definedName name="ExternalData_772" localSheetId="8">'Mexico Data'!$F$6:$H$13</definedName>
    <definedName name="ExternalData_773" localSheetId="6">'Arizona Data'!$A$6:$B$14</definedName>
    <definedName name="ExternalData_773" localSheetId="4">'BHOPS Release Changes'!$T$5:$U$14</definedName>
    <definedName name="ExternalData_774" localSheetId="6">'Arizona Data'!$H$6:$J$18</definedName>
    <definedName name="ExternalData_774" localSheetId="4">'BHOPS Release Changes'!$X$5:$Z$24</definedName>
    <definedName name="ExternalData_775" localSheetId="6">'Arizona Data'!$L$6:$N$18</definedName>
    <definedName name="ExternalData_775" localSheetId="4">'BHOPS Release Changes'!$P$5:$Q$7</definedName>
    <definedName name="ExternalData_776" localSheetId="6">'Arizona Data'!$A$6:$B$15</definedName>
    <definedName name="ExternalData_776" localSheetId="4">'BHOPS Release Changes'!$T$5:$U$11</definedName>
    <definedName name="ExternalData_777" localSheetId="6">'Arizona Data'!$H$6:$J$18</definedName>
    <definedName name="ExternalData_777" localSheetId="4">'BHOPS Release Changes'!$X$5:$Z$30</definedName>
    <definedName name="ExternalData_778" localSheetId="6">'Arizona Data'!$L$6:$N$18</definedName>
    <definedName name="ExternalData_778" localSheetId="4">'BHOPS Release Changes'!$P$5:$Q$8</definedName>
    <definedName name="ExternalData_779" localSheetId="6">'Arizona Data'!$A$6:$B$15</definedName>
    <definedName name="ExternalData_779" localSheetId="4">'BHOPS Release Changes'!$T$5:$U$8</definedName>
    <definedName name="ExternalData_779" localSheetId="8">'Mexico Data'!$C$6:$D$11</definedName>
    <definedName name="ExternalData_78" localSheetId="6">'Arizona Data'!$L$6:$N$18</definedName>
    <definedName name="ExternalData_78" localSheetId="4">'BHOPS Release Changes'!$X$5:$Z$13</definedName>
    <definedName name="ExternalData_78" localSheetId="7">'California Data'!$Q$9:$V$21</definedName>
    <definedName name="ExternalData_780" localSheetId="6">'Arizona Data'!$H$6:$J$18</definedName>
    <definedName name="ExternalData_780" localSheetId="4">'BHOPS Release Changes'!$X$5:$Z$32</definedName>
    <definedName name="ExternalData_780" localSheetId="8">'Mexico Data'!$F$6:$H$13</definedName>
    <definedName name="ExternalData_781" localSheetId="6">'Arizona Data'!$L$6:$N$18</definedName>
    <definedName name="ExternalData_781" localSheetId="4">'BHOPS Release Changes'!$P$5:$Q$9</definedName>
    <definedName name="ExternalData_782" localSheetId="6">'Arizona Data'!$A$6:$B$16</definedName>
    <definedName name="ExternalData_782" localSheetId="4">'BHOPS Release Changes'!$T$5:$U$11</definedName>
    <definedName name="ExternalData_783" localSheetId="6">'Arizona Data'!$H$6:$J$18</definedName>
    <definedName name="ExternalData_783" localSheetId="4">'BHOPS Release Changes'!$X$5:$Z$30</definedName>
    <definedName name="ExternalData_784" localSheetId="6">'Arizona Data'!$L$6:$N$18</definedName>
    <definedName name="ExternalData_784" localSheetId="4">'BHOPS Release Changes'!$P$5:$Q$9</definedName>
    <definedName name="ExternalData_785" localSheetId="6">'Arizona Data'!$A$6:$B$17</definedName>
    <definedName name="ExternalData_785" localSheetId="4">'BHOPS Release Changes'!$T$5:$U$11</definedName>
    <definedName name="ExternalData_786" localSheetId="6">'Arizona Data'!$H$6:$J$18</definedName>
    <definedName name="ExternalData_786" localSheetId="4">'BHOPS Release Changes'!$X$5:$Z$30</definedName>
    <definedName name="ExternalData_787" localSheetId="6">'Arizona Data'!$L$6:$N$18</definedName>
    <definedName name="ExternalData_787" localSheetId="4">'BHOPS Release Changes'!$P$5:$Q$10</definedName>
    <definedName name="ExternalData_787" localSheetId="8">'Mexico Data'!$C$6:$D$11</definedName>
    <definedName name="ExternalData_788" localSheetId="6">'Arizona Data'!$H$6:$J$18</definedName>
    <definedName name="ExternalData_788" localSheetId="4">'BHOPS Release Changes'!$T$5:$U$10</definedName>
    <definedName name="ExternalData_788" localSheetId="8">'Mexico Data'!$F$6:$H$13</definedName>
    <definedName name="ExternalData_789" localSheetId="6">'Arizona Data'!$A$6:$B$7</definedName>
    <definedName name="ExternalData_789" localSheetId="4">'BHOPS Release Changes'!$X$5:$Z$30</definedName>
    <definedName name="ExternalData_79" localSheetId="6">'Arizona Data'!$A$6:$B$10</definedName>
    <definedName name="ExternalData_79" localSheetId="4">'BHOPS Release Changes'!$P$5:$Q$9</definedName>
    <definedName name="ExternalData_79" localSheetId="7">'California Data'!$Y$9:$AD$21</definedName>
    <definedName name="ExternalData_79" localSheetId="8">'Mexico Data'!$C$6:$D$10</definedName>
    <definedName name="ExternalData_790" localSheetId="6">'Arizona Data'!$H$6:$J$18</definedName>
    <definedName name="ExternalData_790" localSheetId="4">'BHOPS Release Changes'!$P$5:$Q$11</definedName>
    <definedName name="ExternalData_791" localSheetId="6">'Arizona Data'!$L$6:$N$18</definedName>
    <definedName name="ExternalData_791" localSheetId="4">'BHOPS Release Changes'!$T$5:$U$11</definedName>
    <definedName name="ExternalData_792" localSheetId="6">'Arizona Data'!$A$6:$B$8</definedName>
    <definedName name="ExternalData_792" localSheetId="4">'BHOPS Release Changes'!$X$5:$Z$30</definedName>
    <definedName name="ExternalData_793" localSheetId="6">'Arizona Data'!$H$6:$J$18</definedName>
    <definedName name="ExternalData_793" localSheetId="4">'BHOPS Release Changes'!$P$5:$Q$11</definedName>
    <definedName name="ExternalData_794" localSheetId="6">'Arizona Data'!$L$6:$N$18</definedName>
    <definedName name="ExternalData_794" localSheetId="4">'BHOPS Release Changes'!$T$5:$U$13</definedName>
    <definedName name="ExternalData_795" localSheetId="6">'Arizona Data'!$A$6:$B$9</definedName>
    <definedName name="ExternalData_795" localSheetId="4">'BHOPS Release Changes'!$X$5:$Z$28</definedName>
    <definedName name="ExternalData_795" localSheetId="8">'Mexico Data'!$C$6:$D$11</definedName>
    <definedName name="ExternalData_796" localSheetId="6">'Arizona Data'!$H$6:$J$18</definedName>
    <definedName name="ExternalData_796" localSheetId="4">'BHOPS Release Changes'!$P$5:$Q$12</definedName>
    <definedName name="ExternalData_796" localSheetId="8">'Mexico Data'!$F$6:$H$13</definedName>
    <definedName name="ExternalData_797" localSheetId="6">'Arizona Data'!$L$6:$N$18</definedName>
    <definedName name="ExternalData_797" localSheetId="4">'BHOPS Release Changes'!$T$5:$U$10</definedName>
    <definedName name="ExternalData_798" localSheetId="6">'Arizona Data'!$A$6:$B$10</definedName>
    <definedName name="ExternalData_798" localSheetId="4">'BHOPS Release Changes'!$X$5:$Z$31</definedName>
    <definedName name="ExternalData_799" localSheetId="6">'Arizona Data'!$A$6:$B$10</definedName>
    <definedName name="ExternalData_799" localSheetId="4">'BHOPS Release Changes'!$P$5:$Q$12</definedName>
    <definedName name="ExternalData_8" localSheetId="6">'Arizona Data'!$D$6:$F$14</definedName>
    <definedName name="ExternalData_8" localSheetId="4">'BHOPS Release Changes'!$P$5:$Q$9</definedName>
    <definedName name="ExternalData_8" localSheetId="7">'California Data'!$B$9:$F$13</definedName>
    <definedName name="ExternalData_8" localSheetId="8">'Mexico Data'!$G$6:$I$14</definedName>
    <definedName name="ExternalData_80" localSheetId="6">'Arizona Data'!$H$6:$J$18</definedName>
    <definedName name="ExternalData_80" localSheetId="4">'BHOPS Release Changes'!$T$5:$U$28</definedName>
    <definedName name="ExternalData_80" localSheetId="7">'California Data'!$I$9:$N$17</definedName>
    <definedName name="ExternalData_800" localSheetId="6">'Arizona Data'!$H$6:$J$18</definedName>
    <definedName name="ExternalData_800" localSheetId="4">'BHOPS Release Changes'!$T$5:$U$11</definedName>
    <definedName name="ExternalData_801" localSheetId="6">'Arizona Data'!$L$6:$N$18</definedName>
    <definedName name="ExternalData_801" localSheetId="4">'BHOPS Release Changes'!$X$5:$Z$30</definedName>
    <definedName name="ExternalData_802" localSheetId="4">'BHOPS Release Changes'!$P$5:$Q$13</definedName>
    <definedName name="ExternalData_803" localSheetId="4">'BHOPS Release Changes'!$T$5:$U$8</definedName>
    <definedName name="ExternalData_803" localSheetId="8">'Mexico Data'!$C$6:$D$11</definedName>
    <definedName name="ExternalData_804" localSheetId="4">'BHOPS Release Changes'!$X$5:$Z$32</definedName>
    <definedName name="ExternalData_804" localSheetId="8">'Mexico Data'!$F$6:$H$13</definedName>
    <definedName name="ExternalData_805" localSheetId="4">'BHOPS Release Changes'!$P$5:$Q$14</definedName>
    <definedName name="ExternalData_806" localSheetId="4">'BHOPS Release Changes'!$T$5:$U$11</definedName>
    <definedName name="ExternalData_807" localSheetId="4">'BHOPS Release Changes'!$X$5:$Z$30</definedName>
    <definedName name="ExternalData_808" localSheetId="4">'BHOPS Release Changes'!$P$5:$Q$14</definedName>
    <definedName name="ExternalData_809" localSheetId="4">'BHOPS Release Changes'!$T$5:$U$11</definedName>
    <definedName name="ExternalData_81" localSheetId="6">'Arizona Data'!$L$6:$N$18</definedName>
    <definedName name="ExternalData_81" localSheetId="4">'BHOPS Release Changes'!$X$5:$Z$13</definedName>
    <definedName name="ExternalData_81" localSheetId="7">'California Data'!$I$9:$N$17</definedName>
    <definedName name="ExternalData_810" localSheetId="4">'BHOPS Release Changes'!$X$5:$Z$30</definedName>
    <definedName name="ExternalData_811" localSheetId="4">'BHOPS Release Changes'!$P$5:$Q$15</definedName>
    <definedName name="ExternalData_811" localSheetId="8">'Mexico Data'!$C$6:$D$11</definedName>
    <definedName name="ExternalData_812" localSheetId="4">'BHOPS Release Changes'!$T$5:$U$8</definedName>
    <definedName name="ExternalData_812" localSheetId="8">'Mexico Data'!$F$6:$H$13</definedName>
    <definedName name="ExternalData_813" localSheetId="4">'BHOPS Release Changes'!$X$5:$Z$32</definedName>
    <definedName name="ExternalData_814" localSheetId="4">'BHOPS Release Changes'!$P$5:$Q$16</definedName>
    <definedName name="ExternalData_815" localSheetId="4">'BHOPS Release Changes'!$T$5:$U$8</definedName>
    <definedName name="ExternalData_816" localSheetId="4">'BHOPS Release Changes'!$X$5:$Z$33</definedName>
    <definedName name="ExternalData_817" localSheetId="4">'BHOPS Release Changes'!$T$5:$U$13</definedName>
    <definedName name="ExternalData_818" localSheetId="4">'BHOPS Release Changes'!$X$5:$Z$28</definedName>
    <definedName name="ExternalData_819" localSheetId="4">'BHOPS Release Changes'!$P$5:$Q$6</definedName>
    <definedName name="ExternalData_819" localSheetId="8">'Mexico Data'!$C$6:$D$11</definedName>
    <definedName name="ExternalData_82" localSheetId="6">'Arizona Data'!$A$6:$B$10</definedName>
    <definedName name="ExternalData_82" localSheetId="4">'BHOPS Release Changes'!$P$5:$Q$9</definedName>
    <definedName name="ExternalData_82" localSheetId="7">'California Data'!$B$9:$F$13</definedName>
    <definedName name="ExternalData_82" localSheetId="8">'Mexico Data'!$C$6:$D$10</definedName>
    <definedName name="ExternalData_820" localSheetId="4">'BHOPS Release Changes'!$T$5:$U$10</definedName>
    <definedName name="ExternalData_820" localSheetId="8">'Mexico Data'!$F$6:$H$13</definedName>
    <definedName name="ExternalData_821" localSheetId="4">'BHOPS Release Changes'!$X$5:$Z$28</definedName>
    <definedName name="ExternalData_822" localSheetId="4">'BHOPS Release Changes'!$P$5:$Q$7</definedName>
    <definedName name="ExternalData_823" localSheetId="4">'BHOPS Release Changes'!$T$5:$U$10</definedName>
    <definedName name="ExternalData_824" localSheetId="4">'BHOPS Release Changes'!$X$5:$Z$31</definedName>
    <definedName name="ExternalData_825" localSheetId="4">'BHOPS Release Changes'!$P$5:$Q$8</definedName>
    <definedName name="ExternalData_826" localSheetId="4">'BHOPS Release Changes'!$T$5:$U$10</definedName>
    <definedName name="ExternalData_827" localSheetId="4">'BHOPS Release Changes'!$X$5:$Z$30</definedName>
    <definedName name="ExternalData_827" localSheetId="8">'Mexico Data'!$F$6:$G$11</definedName>
    <definedName name="ExternalData_828" localSheetId="4">'BHOPS Release Changes'!$P$5:$Q$8</definedName>
    <definedName name="ExternalData_828" localSheetId="8">'Mexico Data'!$F$21:$H$28</definedName>
    <definedName name="ExternalData_829" localSheetId="4">'BHOPS Release Changes'!$T$5:$U$11</definedName>
    <definedName name="ExternalData_83" localSheetId="6">'Arizona Data'!$H$6:$J$18</definedName>
    <definedName name="ExternalData_83" localSheetId="4">'BHOPS Release Changes'!$T$5:$U$28</definedName>
    <definedName name="ExternalData_83" localSheetId="7">'California Data'!$I$9:$N$17</definedName>
    <definedName name="ExternalData_830" localSheetId="4">'BHOPS Release Changes'!$X$5:$Z$29</definedName>
    <definedName name="ExternalData_831" localSheetId="4">'BHOPS Release Changes'!$P$5:$Q$9</definedName>
    <definedName name="ExternalData_833" localSheetId="4">'BHOPS Release Changes'!$P$5:$Q$9</definedName>
    <definedName name="ExternalData_834" localSheetId="4">'BHOPS Release Changes'!$T$5:$U$12</definedName>
    <definedName name="ExternalData_835" localSheetId="4">'BHOPS Release Changes'!$X$5:$Z$29</definedName>
    <definedName name="ExternalData_835" localSheetId="8">'Mexico Data'!$F$6:$G$11</definedName>
    <definedName name="ExternalData_836" localSheetId="8">'Mexico Data'!$F$21:$H$28</definedName>
    <definedName name="ExternalData_84" localSheetId="6">'Arizona Data'!$L$6:$N$18</definedName>
    <definedName name="ExternalData_84" localSheetId="4">'BHOPS Release Changes'!$X$5:$Z$13</definedName>
    <definedName name="ExternalData_84" localSheetId="7">'California Data'!$Q$9:$V$21</definedName>
    <definedName name="ExternalData_843" localSheetId="8">'Mexico Data'!$F$6:$J$11</definedName>
    <definedName name="ExternalData_844" localSheetId="8">'Mexico Data'!$C$21:$H$28</definedName>
    <definedName name="ExternalData_845" localSheetId="8">'Mexico Data'!$C$6:$G$11</definedName>
    <definedName name="ExternalData_846" localSheetId="8">'Mexico Data'!$C$21:$H$28</definedName>
    <definedName name="ExternalData_847" localSheetId="8">'Mexico Data'!$C$6:$G$11</definedName>
    <definedName name="ExternalData_848" localSheetId="8">'Mexico Data'!$C$21:$H$28</definedName>
    <definedName name="ExternalData_849" localSheetId="8">'Mexico Data'!$C$6:$G$11</definedName>
    <definedName name="ExternalData_85" localSheetId="6">'Arizona Data'!$A$6:$B$10</definedName>
    <definedName name="ExternalData_85" localSheetId="4">'BHOPS Release Changes'!$P$5:$Q$9</definedName>
    <definedName name="ExternalData_85" localSheetId="7">'California Data'!$Y$9:$AD$21</definedName>
    <definedName name="ExternalData_85" localSheetId="8">'Mexico Data'!$C$6:$D$10</definedName>
    <definedName name="ExternalData_850" localSheetId="8">'Mexico Data'!$C$21:$H$28</definedName>
    <definedName name="ExternalData_851" localSheetId="8">'Mexico Data'!$C$6:$G$11</definedName>
    <definedName name="ExternalData_852" localSheetId="8">'Mexico Data'!$C$21:$H$28</definedName>
    <definedName name="ExternalData_853" localSheetId="8">'Mexico Data'!$C$6:$G$12</definedName>
    <definedName name="ExternalData_854" localSheetId="8">'Mexico Data'!$C$21:$H$27</definedName>
    <definedName name="ExternalData_855" localSheetId="8">'Mexico Data'!$C$6:$G$13</definedName>
    <definedName name="ExternalData_856" localSheetId="8">'Mexico Data'!$C$21:$H$26</definedName>
    <definedName name="ExternalData_857" localSheetId="8">'Mexico Data'!$C$6:$G$14</definedName>
    <definedName name="ExternalData_858" localSheetId="8">'Mexico Data'!$C$21:$H$25</definedName>
    <definedName name="ExternalData_859" localSheetId="8">'Mexico Data'!$C$6:$G$14</definedName>
    <definedName name="ExternalData_86" localSheetId="6">'Arizona Data'!$H$6:$J$18</definedName>
    <definedName name="ExternalData_86" localSheetId="4">'BHOPS Release Changes'!$T$5:$U$28</definedName>
    <definedName name="ExternalData_86" localSheetId="7">'California Data'!$B$9:$F$13</definedName>
    <definedName name="ExternalData_860" localSheetId="8">'Mexico Data'!$C$21:$H$25</definedName>
    <definedName name="ExternalData_861" localSheetId="8">'Mexico Data'!$C$6:$G$15</definedName>
    <definedName name="ExternalData_862" localSheetId="8">'Mexico Data'!$C$21:$H$24</definedName>
    <definedName name="ExternalData_863" localSheetId="8">'Mexico Data'!$C$6:$G$16</definedName>
    <definedName name="ExternalData_864" localSheetId="8">'Mexico Data'!$C$21:$H$23</definedName>
    <definedName name="ExternalData_865" localSheetId="8">'Mexico Data'!$C$6:$G$17</definedName>
    <definedName name="ExternalData_866" localSheetId="8">'Mexico Data'!$C$21:$H$22</definedName>
    <definedName name="ExternalData_867" localSheetId="8">'Mexico Data'!$C$21:$H$33</definedName>
    <definedName name="ExternalData_868" localSheetId="8">'Mexico Data'!$C$21:$H$33</definedName>
    <definedName name="ExternalData_869" localSheetId="8">'Mexico Data'!$C$6:$G$7</definedName>
    <definedName name="ExternalData_87" localSheetId="6">'Arizona Data'!$L$6:$N$18</definedName>
    <definedName name="ExternalData_87" localSheetId="4">'BHOPS Release Changes'!$X$5:$Z$13</definedName>
    <definedName name="ExternalData_87" localSheetId="7">'California Data'!$I$9:$N$17</definedName>
    <definedName name="ExternalData_870" localSheetId="8">'Mexico Data'!$C$21:$H$32</definedName>
    <definedName name="ExternalData_871" localSheetId="8">'Mexico Data'!$C$6:$D$8</definedName>
    <definedName name="ExternalData_872" localSheetId="8">'Mexico Data'!$C$21:$H$31</definedName>
    <definedName name="ExternalData_873" localSheetId="8">'Mexico Data'!$C$6:$D$18</definedName>
    <definedName name="ExternalData_874" localSheetId="8">'Mexico Data'!$A$6:$B$8</definedName>
    <definedName name="ExternalData_875" localSheetId="8">'Mexico Data'!$A$21:$F$33</definedName>
    <definedName name="ExternalData_876" localSheetId="8">'Mexico Data'!$A$6:$B$8</definedName>
    <definedName name="ExternalData_877" localSheetId="8">'Mexico Data'!$A$6:$B$8</definedName>
    <definedName name="ExternalData_878" localSheetId="8">'Mexico Data'!$A$21:$F$33</definedName>
    <definedName name="ExternalData_879" localSheetId="8">'Mexico Data'!$A$6:$B$8</definedName>
    <definedName name="ExternalData_88" localSheetId="6">'Arizona Data'!$A$6:$B$10</definedName>
    <definedName name="ExternalData_88" localSheetId="4">'BHOPS Release Changes'!$P$5:$Q$9</definedName>
    <definedName name="ExternalData_88" localSheetId="7">'California Data'!$Q$9:$V$21</definedName>
    <definedName name="ExternalData_88" localSheetId="8">'Mexico Data'!$C$6:$D$10</definedName>
    <definedName name="ExternalData_880" localSheetId="8">'Mexico Data'!$A$21:$F$33</definedName>
    <definedName name="ExternalData_881" localSheetId="8">'Mexico Data'!$A$6:$B$8</definedName>
    <definedName name="ExternalData_882" localSheetId="8">'Mexico Data'!$A$21:$F$33</definedName>
    <definedName name="ExternalData_883" localSheetId="8">'Mexico Data'!$A$6:$B$8</definedName>
    <definedName name="ExternalData_884" localSheetId="8">'Mexico Data'!$A$21:$F$33</definedName>
    <definedName name="ExternalData_885" localSheetId="8">'Mexico Data'!$A$6:$B$8</definedName>
    <definedName name="ExternalData_886" localSheetId="8">'Mexico Data'!$A$21:$F$33</definedName>
    <definedName name="ExternalData_887" localSheetId="8">'Mexico Data'!$A$6:$B$9</definedName>
    <definedName name="ExternalData_888" localSheetId="8">'Mexico Data'!$A$21:$F$33</definedName>
    <definedName name="ExternalData_889" localSheetId="8">'Mexico Data'!$A$6:$B$10</definedName>
    <definedName name="ExternalData_89" localSheetId="6">'Arizona Data'!$H$6:$J$18</definedName>
    <definedName name="ExternalData_89" localSheetId="4">'BHOPS Release Changes'!$T$5:$U$28</definedName>
    <definedName name="ExternalData_89" localSheetId="7">'California Data'!$Y$9:$AD$21</definedName>
    <definedName name="ExternalData_890" localSheetId="8">'Mexico Data'!$A$21:$F$33</definedName>
    <definedName name="ExternalData_891" localSheetId="8">'Mexico Data'!$A$6:$B$11</definedName>
    <definedName name="ExternalData_892" localSheetId="8">'Mexico Data'!$A$21:$F$33</definedName>
    <definedName name="ExternalData_893" localSheetId="8">'Mexico Data'!$A$6:$B$11</definedName>
    <definedName name="ExternalData_894" localSheetId="8">'Mexico Data'!$A$21:$F$33</definedName>
    <definedName name="ExternalData_895" localSheetId="8">'Mexico Data'!$A$6:$B$12</definedName>
    <definedName name="ExternalData_896" localSheetId="8">'Mexico Data'!$A$21:$F$33</definedName>
    <definedName name="ExternalData_897" localSheetId="8">'Mexico Data'!$A$6:$B$13</definedName>
    <definedName name="ExternalData_898" localSheetId="8">'Mexico Data'!$A$21:$F$33</definedName>
    <definedName name="ExternalData_899" localSheetId="8">'Mexico Data'!$A$6:$B$13</definedName>
    <definedName name="ExternalData_9" localSheetId="6">'Arizona Data'!$A$6:$B$10</definedName>
    <definedName name="ExternalData_9" localSheetId="4">'BHOPS Release Changes'!$P$5:$Q$9</definedName>
    <definedName name="ExternalData_9" localSheetId="7">'California Data'!$B$9:$F$13</definedName>
    <definedName name="ExternalData_9" localSheetId="8">'Mexico Data'!$C$6:$D$10</definedName>
    <definedName name="ExternalData_90" localSheetId="6">'Arizona Data'!$L$6:$N$18</definedName>
    <definedName name="ExternalData_90" localSheetId="4">'BHOPS Release Changes'!$X$5:$Z$13</definedName>
    <definedName name="ExternalData_90" localSheetId="7">'California Data'!$B$9:$F$13</definedName>
    <definedName name="ExternalData_900" localSheetId="8">'Mexico Data'!$A$21:$G$33</definedName>
    <definedName name="ExternalData_901" localSheetId="8">'Mexico Data'!$A$6:$B$13</definedName>
    <definedName name="ExternalData_902" localSheetId="8">'Mexico Data'!$A$21:$G$33</definedName>
    <definedName name="ExternalData_903" localSheetId="8">'Mexico Data'!$A$6:$B$14</definedName>
    <definedName name="ExternalData_904" localSheetId="8">'Mexico Data'!$A$21:$G$33</definedName>
    <definedName name="ExternalData_905" localSheetId="8">'Mexico Data'!$A$6:$B$14</definedName>
    <definedName name="ExternalData_906" localSheetId="8">'Mexico Data'!$A$21:$G$33</definedName>
    <definedName name="ExternalData_907" localSheetId="8">'Mexico Data'!$A$6:$B$15</definedName>
    <definedName name="ExternalData_908" localSheetId="8">'Mexico Data'!$A$21:$G$33</definedName>
    <definedName name="ExternalData_909" localSheetId="8">'Mexico Data'!$A$6:$B$16</definedName>
    <definedName name="ExternalData_91" localSheetId="6">'Arizona Data'!$A$6:$B$10</definedName>
    <definedName name="ExternalData_91" localSheetId="4">'BHOPS Release Changes'!$P$5:$Q$9</definedName>
    <definedName name="ExternalData_91" localSheetId="7">'California Data'!$I$9:$N$17</definedName>
    <definedName name="ExternalData_91" localSheetId="8">'Mexico Data'!$C$6:$D$10</definedName>
    <definedName name="ExternalData_910" localSheetId="8">'Mexico Data'!$A$21:$G$33</definedName>
    <definedName name="ExternalData_911" localSheetId="8">'Mexico Data'!$A$6:$B$17</definedName>
    <definedName name="ExternalData_912" localSheetId="8">'Mexico Data'!$A$21:$G$33</definedName>
    <definedName name="ExternalData_913" localSheetId="8">'Mexico Data'!$A$6:$B$18</definedName>
    <definedName name="ExternalData_914" localSheetId="8">'Mexico Data'!$A$21:$G$33</definedName>
    <definedName name="ExternalData_915" localSheetId="8">'Mexico Data'!$A$6:$B$18</definedName>
    <definedName name="ExternalData_916" localSheetId="8">'Mexico Data'!$A$21:$G$33</definedName>
    <definedName name="ExternalData_917" localSheetId="8">'Mexico Data'!$A$6:$B$18</definedName>
    <definedName name="ExternalData_918" localSheetId="8">'Mexico Data'!$A$21:$G$33</definedName>
    <definedName name="ExternalData_919" localSheetId="8">'Mexico Data'!$A$6:$B$18</definedName>
    <definedName name="ExternalData_92" localSheetId="6">'Arizona Data'!$H$6:$J$18</definedName>
    <definedName name="ExternalData_92" localSheetId="4">'BHOPS Release Changes'!$T$5:$U$28</definedName>
    <definedName name="ExternalData_92" localSheetId="7">'California Data'!$Q$9:$V$21</definedName>
    <definedName name="ExternalData_920" localSheetId="8">'Mexico Data'!$A$21:$G$33</definedName>
    <definedName name="ExternalData_921" localSheetId="8">'Mexico Data'!$A$6:$B$18</definedName>
    <definedName name="ExternalData_922" localSheetId="8">'Mexico Data'!$A$21:$G$33</definedName>
    <definedName name="ExternalData_923" localSheetId="8">'Mexico Data'!$A$6:$B$18</definedName>
    <definedName name="ExternalData_924" localSheetId="8">'Mexico Data'!$A$21:$G$33</definedName>
    <definedName name="ExternalData_925" localSheetId="8">'Mexico Data'!$A$6:$B$18</definedName>
    <definedName name="ExternalData_926" localSheetId="8">'Mexico Data'!$A$21:$G$33</definedName>
    <definedName name="ExternalData_927" localSheetId="8">'Mexico Data'!$A$6:$B$18</definedName>
    <definedName name="ExternalData_928" localSheetId="8">'Mexico Data'!$A$21:$G$33</definedName>
    <definedName name="ExternalData_929" localSheetId="8">'Mexico Data'!$A$6:$B$18</definedName>
    <definedName name="ExternalData_93" localSheetId="6">'Arizona Data'!$L$6:$N$18</definedName>
    <definedName name="ExternalData_93" localSheetId="4">'BHOPS Release Changes'!$X$5:$Z$13</definedName>
    <definedName name="ExternalData_93" localSheetId="7">'California Data'!$Y$9:$AD$21</definedName>
    <definedName name="ExternalData_930" localSheetId="8">'Mexico Data'!$A$21:$G$33</definedName>
    <definedName name="ExternalData_931" localSheetId="8">'Mexico Data'!$A$6:$B$18</definedName>
    <definedName name="ExternalData_932" localSheetId="8">'Mexico Data'!$A$21:$G$33</definedName>
    <definedName name="ExternalData_933" localSheetId="8">'Mexico Data'!$A$6:$B$18</definedName>
    <definedName name="ExternalData_934" localSheetId="8">'Mexico Data'!$A$21:$G$33</definedName>
    <definedName name="ExternalData_935" localSheetId="8">'Mexico Data'!$A$6:$B$18</definedName>
    <definedName name="ExternalData_936" localSheetId="8">'Mexico Data'!$A$21:$G$33</definedName>
    <definedName name="ExternalData_937" localSheetId="8">'Mexico Data'!$A$6:$B$18</definedName>
    <definedName name="ExternalData_938" localSheetId="8">'Mexico Data'!$A$21:$G$33</definedName>
    <definedName name="ExternalData_939" localSheetId="8">'Mexico Data'!$A$6:$B$18</definedName>
    <definedName name="ExternalData_94" localSheetId="6">'Arizona Data'!$A$6:$B$10</definedName>
    <definedName name="ExternalData_94" localSheetId="4">'BHOPS Release Changes'!$P$5:$Q$9</definedName>
    <definedName name="ExternalData_94" localSheetId="7">'California Data'!$B$9:$F$13</definedName>
    <definedName name="ExternalData_94" localSheetId="8">'Mexico Data'!$C$6:$D$10</definedName>
    <definedName name="ExternalData_940" localSheetId="8">'Mexico Data'!$A$21:$G$33</definedName>
    <definedName name="ExternalData_941" localSheetId="8">'Mexico Data'!$A$6:$B$18</definedName>
    <definedName name="ExternalData_942" localSheetId="8">'Mexico Data'!$A$21:$G$33</definedName>
    <definedName name="ExternalData_943" localSheetId="8">'Mexico Data'!$A$6:$B$18</definedName>
    <definedName name="ExternalData_944" localSheetId="8">'Mexico Data'!$A$21:$G$33</definedName>
    <definedName name="ExternalData_945" localSheetId="8">'Mexico Data'!$A$6:$B$18</definedName>
    <definedName name="ExternalData_946" localSheetId="8">'Mexico Data'!$A$21:$G$33</definedName>
    <definedName name="ExternalData_947" localSheetId="8">'Mexico Data'!$A$6:$B$18</definedName>
    <definedName name="ExternalData_948" localSheetId="8">'Mexico Data'!$A$21:$G$33</definedName>
    <definedName name="ExternalData_949" localSheetId="8">'Mexico Data'!$A$6:$B$18</definedName>
    <definedName name="ExternalData_95" localSheetId="6">'Arizona Data'!$H$6:$J$18</definedName>
    <definedName name="ExternalData_95" localSheetId="4">'BHOPS Release Changes'!$T$5:$U$28</definedName>
    <definedName name="ExternalData_95" localSheetId="7">'California Data'!$I$9:$N$17</definedName>
    <definedName name="ExternalData_950" localSheetId="8">'Mexico Data'!$A$21:$G$33</definedName>
    <definedName name="ExternalData_951" localSheetId="8">'Mexico Data'!$A$6:$B$18</definedName>
    <definedName name="ExternalData_952" localSheetId="8">'Mexico Data'!$A$21:$G$33</definedName>
    <definedName name="ExternalData_953" localSheetId="8">'Mexico Data'!$A$6:$B$18</definedName>
    <definedName name="ExternalData_954" localSheetId="8">'Mexico Data'!$A$21:$G$33</definedName>
    <definedName name="ExternalData_955" localSheetId="8">'Mexico Data'!$A$6:$B$18</definedName>
    <definedName name="ExternalData_956" localSheetId="8">'Mexico Data'!$A$21:$G$33</definedName>
    <definedName name="ExternalData_957" localSheetId="8">'Mexico Data'!$A$6:$B$18</definedName>
    <definedName name="ExternalData_958" localSheetId="8">'Mexico Data'!$A$21:$G$33</definedName>
    <definedName name="ExternalData_959" localSheetId="8">'Mexico Data'!$A$6:$B$18</definedName>
    <definedName name="ExternalData_96" localSheetId="6">'Arizona Data'!$L$6:$N$18</definedName>
    <definedName name="ExternalData_96" localSheetId="4">'BHOPS Release Changes'!$X$5:$Z$13</definedName>
    <definedName name="ExternalData_96" localSheetId="7">'California Data'!$Q$9:$V$21</definedName>
    <definedName name="ExternalData_960" localSheetId="8">'Mexico Data'!$A$21:$G$33</definedName>
    <definedName name="ExternalData_961" localSheetId="8">'Mexico Data'!$A$6:$B$18</definedName>
    <definedName name="ExternalData_962" localSheetId="8">'Mexico Data'!$A$21:$G$33</definedName>
    <definedName name="ExternalData_963" localSheetId="8">'Mexico Data'!$A$6:$B$18</definedName>
    <definedName name="ExternalData_964" localSheetId="8">'Mexico Data'!$A$21:$G$33</definedName>
    <definedName name="ExternalData_965" localSheetId="8">'Mexico Data'!$A$6:$B$18</definedName>
    <definedName name="ExternalData_966" localSheetId="8">'Mexico Data'!$A$21:$G$33</definedName>
    <definedName name="ExternalData_967" localSheetId="8">'Mexico Data'!$A$6:$B$18</definedName>
    <definedName name="ExternalData_968" localSheetId="8">'Mexico Data'!$A$21:$G$33</definedName>
    <definedName name="ExternalData_969" localSheetId="8">'Mexico Data'!$A$6:$B$18</definedName>
    <definedName name="ExternalData_97" localSheetId="6">'Arizona Data'!$A$6:$B$10</definedName>
    <definedName name="ExternalData_97" localSheetId="4">'BHOPS Release Changes'!$P$5:$Q$9</definedName>
    <definedName name="ExternalData_97" localSheetId="7">'California Data'!$Y$9:$AD$21</definedName>
    <definedName name="ExternalData_97" localSheetId="8">'Mexico Data'!$C$6:$D$10</definedName>
    <definedName name="ExternalData_970" localSheetId="8">'Mexico Data'!$A$21:$G$33</definedName>
    <definedName name="ExternalData_971" localSheetId="8">'Mexico Data'!$A$6:$B$18</definedName>
    <definedName name="ExternalData_972" localSheetId="8">'Mexico Data'!$A$21:$G$33</definedName>
    <definedName name="ExternalData_973" localSheetId="8">'Mexico Data'!$A$6:$B$18</definedName>
    <definedName name="ExternalData_974" localSheetId="8">'Mexico Data'!$A$21:$G$33</definedName>
    <definedName name="ExternalData_975" localSheetId="8">'Mexico Data'!$A$6:$B$18</definedName>
    <definedName name="ExternalData_976" localSheetId="8">'Mexico Data'!$A$21:$G$33</definedName>
    <definedName name="ExternalData_977" localSheetId="8">'Mexico Data'!$A$6:$B$18</definedName>
    <definedName name="ExternalData_978" localSheetId="8">'Mexico Data'!$A$21:$G$33</definedName>
    <definedName name="ExternalData_979" localSheetId="8">'Mexico Data'!$A$6:$B$18</definedName>
    <definedName name="ExternalData_98" localSheetId="6">'Arizona Data'!$H$6:$J$18</definedName>
    <definedName name="ExternalData_98" localSheetId="4">'BHOPS Release Changes'!$T$5:$U$28</definedName>
    <definedName name="ExternalData_98" localSheetId="7">'California Data'!$B$9:$F$13</definedName>
    <definedName name="ExternalData_980" localSheetId="8">'Mexico Data'!$A$21:$H$33</definedName>
    <definedName name="ExternalData_981" localSheetId="8">'Mexico Data'!$A$6:$B$18</definedName>
    <definedName name="ExternalData_982" localSheetId="8">'Mexico Data'!$A$21:$H$33</definedName>
    <definedName name="ExternalData_983" localSheetId="8">'Mexico Data'!$A$6:$B$18</definedName>
    <definedName name="ExternalData_984" localSheetId="8">'Mexico Data'!$A$21:$H$33</definedName>
    <definedName name="ExternalData_985" localSheetId="8">'Mexico Data'!$A$6:$B$18</definedName>
    <definedName name="ExternalData_986" localSheetId="8">'Mexico Data'!$A$21:$H$33</definedName>
    <definedName name="ExternalData_987" localSheetId="8">'Mexico Data'!$A$6:$B$18</definedName>
    <definedName name="ExternalData_988" localSheetId="8">'Mexico Data'!$A$21:$H$33</definedName>
    <definedName name="ExternalData_989" localSheetId="8">'Mexico Data'!$A$6:$B$18</definedName>
    <definedName name="ExternalData_99" localSheetId="6">'Arizona Data'!$L$6:$N$18</definedName>
    <definedName name="ExternalData_99" localSheetId="4">'BHOPS Release Changes'!$X$5:$Z$13</definedName>
    <definedName name="ExternalData_99" localSheetId="7">'California Data'!$I$9:$N$17</definedName>
    <definedName name="ExternalData_990" localSheetId="8">'Mexico Data'!$A$21:$H$33</definedName>
    <definedName name="ExternalData_992" localSheetId="8">'Mexico Data'!$A$6:$B$18</definedName>
    <definedName name="ExternalData_993" localSheetId="8">'Mexico Data'!$A$21:$H$33</definedName>
    <definedName name="ExternalData_994" localSheetId="8">'Mexico Data'!$A$6:$B$18</definedName>
    <definedName name="ExternalData_995" localSheetId="8">'Mexico Data'!$A$21:$H$33</definedName>
    <definedName name="ExternalData_996" localSheetId="8">'Mexico Data'!$A$6:$B$18</definedName>
    <definedName name="ExternalData_997" localSheetId="8">'Mexico Data'!$A$21:$H$33</definedName>
    <definedName name="ExternalData_998" localSheetId="8">'Mexico Data'!$A$6:$B$18</definedName>
    <definedName name="ExternalData_999" localSheetId="8">'Mexico Data'!$A$21:$H$33</definedName>
    <definedName name="_xlnm.Print_Area" localSheetId="1">'Arizona Users'!$A$1:$I$4</definedName>
    <definedName name="_xlnm.Print_Area" localSheetId="2">'California Users'!$A$1:$AB$4</definedName>
    <definedName name="_xlnm.Print_Area" localSheetId="3">'Mexico Delivery'!$A$1:$Q$18</definedName>
    <definedName name="_xlnm.Print_Area" localSheetId="5">'Min-Max Scheds Adj'!$A$1:$U$41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8" i="6" l="1"/>
  <c r="C8" i="6" s="1"/>
  <c r="G8" i="6"/>
  <c r="C4" i="6"/>
  <c r="AH40" i="1"/>
  <c r="AH39" i="1"/>
  <c r="AH38" i="1"/>
  <c r="AH37" i="1"/>
  <c r="AH36" i="1"/>
  <c r="AH35" i="1"/>
  <c r="AH34" i="1"/>
  <c r="AH33" i="1"/>
  <c r="AH32" i="1"/>
  <c r="AH31" i="1"/>
  <c r="AH30" i="1"/>
  <c r="AH29" i="1"/>
  <c r="AH28" i="1"/>
  <c r="AH27" i="1"/>
  <c r="AH26" i="1"/>
  <c r="AH25" i="1"/>
  <c r="AH24" i="1"/>
  <c r="AH23" i="1"/>
  <c r="AH22" i="1"/>
  <c r="AH21" i="1"/>
  <c r="AH20" i="1"/>
  <c r="AH19" i="1"/>
  <c r="AH18" i="1"/>
  <c r="AH17" i="1"/>
  <c r="W40" i="1"/>
  <c r="W39" i="1"/>
  <c r="W38" i="1"/>
  <c r="W37" i="1"/>
  <c r="W36" i="1"/>
  <c r="W35" i="1"/>
  <c r="W34" i="1"/>
  <c r="W33" i="1"/>
  <c r="W32" i="1"/>
  <c r="W31" i="1"/>
  <c r="W30" i="1"/>
  <c r="W29" i="1"/>
  <c r="W28" i="1"/>
  <c r="W27" i="1"/>
  <c r="W26" i="1"/>
  <c r="W25" i="1"/>
  <c r="W24" i="1"/>
  <c r="W23" i="1"/>
  <c r="W22" i="1"/>
  <c r="W21" i="1"/>
  <c r="W20" i="1"/>
  <c r="W19" i="1"/>
  <c r="W18" i="1"/>
  <c r="W17" i="1"/>
  <c r="N40" i="1"/>
  <c r="N39" i="1"/>
  <c r="N38" i="1"/>
  <c r="N37" i="1"/>
  <c r="N36" i="1"/>
  <c r="N35" i="1"/>
  <c r="N34" i="1"/>
  <c r="N33" i="1"/>
  <c r="N32" i="1"/>
  <c r="N31" i="1"/>
  <c r="N30" i="1"/>
  <c r="N29" i="1"/>
  <c r="N28" i="1"/>
  <c r="N27" i="1"/>
  <c r="N26" i="1"/>
  <c r="N25" i="1"/>
  <c r="N24" i="1"/>
  <c r="N23" i="1"/>
  <c r="N22" i="1"/>
  <c r="N21" i="1"/>
  <c r="N20" i="1"/>
  <c r="N19" i="1"/>
  <c r="N18" i="1"/>
  <c r="N17" i="1"/>
  <c r="F40" i="1"/>
  <c r="F39" i="1"/>
  <c r="F38" i="1"/>
  <c r="F37" i="1"/>
  <c r="F36" i="1"/>
  <c r="F35" i="1"/>
  <c r="F34" i="1"/>
  <c r="F33" i="1"/>
  <c r="F32" i="1"/>
  <c r="F31" i="1"/>
  <c r="F30" i="1"/>
  <c r="F29" i="1"/>
  <c r="F28" i="1"/>
  <c r="F27" i="1"/>
  <c r="F26" i="1"/>
  <c r="F25" i="1"/>
  <c r="F24" i="1"/>
  <c r="F23" i="1"/>
  <c r="F22" i="1"/>
  <c r="F21" i="1"/>
  <c r="F20" i="1"/>
  <c r="F19" i="1"/>
  <c r="F18" i="1"/>
  <c r="F17" i="1"/>
  <c r="AH16" i="1"/>
  <c r="AH15" i="1"/>
  <c r="AH14" i="1"/>
  <c r="AH13" i="1"/>
  <c r="AH12" i="1"/>
  <c r="AH11" i="1"/>
  <c r="AH10" i="1"/>
  <c r="AH9" i="1"/>
  <c r="AH8" i="1"/>
  <c r="AH7" i="1"/>
  <c r="AH6" i="1"/>
  <c r="AH5" i="1"/>
  <c r="W8" i="1"/>
  <c r="W7" i="1"/>
  <c r="W6" i="1"/>
  <c r="W5" i="1"/>
  <c r="N16" i="1"/>
  <c r="N15" i="1"/>
  <c r="N14" i="1"/>
  <c r="N13" i="1"/>
  <c r="N12" i="1"/>
  <c r="N11" i="1"/>
  <c r="N10" i="1"/>
  <c r="N9" i="1"/>
  <c r="N8" i="1"/>
  <c r="N7" i="1"/>
  <c r="N6" i="1"/>
  <c r="N5" i="1"/>
  <c r="F16" i="1"/>
  <c r="F15" i="1"/>
  <c r="F14" i="1"/>
  <c r="F13" i="1"/>
  <c r="F12" i="1"/>
  <c r="F11" i="1"/>
  <c r="F10" i="1"/>
  <c r="F9" i="1"/>
  <c r="F8" i="1"/>
  <c r="F7" i="1"/>
  <c r="F6" i="1"/>
  <c r="F5" i="1"/>
  <c r="F9" i="2"/>
  <c r="F10" i="2"/>
  <c r="F11" i="2"/>
  <c r="F12" i="2"/>
  <c r="F13" i="2"/>
  <c r="F14" i="2"/>
  <c r="F15" i="2"/>
  <c r="F16" i="2"/>
  <c r="F5" i="2"/>
  <c r="F6" i="2"/>
  <c r="F7" i="2"/>
  <c r="F8" i="2"/>
  <c r="L15" i="2" l="1"/>
  <c r="AI30" i="1" l="1"/>
  <c r="AI31" i="1"/>
  <c r="AI32" i="1"/>
  <c r="AI33" i="1"/>
  <c r="AI34" i="1"/>
  <c r="AI35" i="1"/>
  <c r="AI36" i="1"/>
  <c r="AI37" i="1"/>
  <c r="AI38" i="1"/>
  <c r="AI39" i="1"/>
  <c r="AI40" i="1"/>
  <c r="AI29" i="1"/>
  <c r="AI18" i="1"/>
  <c r="AI19" i="1"/>
  <c r="AI20" i="1"/>
  <c r="AI21" i="1"/>
  <c r="AI22" i="1"/>
  <c r="AI23" i="1"/>
  <c r="AI24" i="1"/>
  <c r="AI25" i="1"/>
  <c r="AI26" i="1"/>
  <c r="AI27" i="1"/>
  <c r="AI28" i="1"/>
  <c r="AI17" i="1"/>
  <c r="AN18" i="1"/>
  <c r="AN19" i="1"/>
  <c r="AN20" i="1"/>
  <c r="AN21" i="1"/>
  <c r="AN22" i="1"/>
  <c r="AN23" i="1"/>
  <c r="AN24" i="1"/>
  <c r="AN25" i="1"/>
  <c r="AN26" i="1"/>
  <c r="AN27" i="1"/>
  <c r="AN28" i="1"/>
  <c r="AN29" i="1"/>
  <c r="AN30" i="1"/>
  <c r="AN31" i="1"/>
  <c r="AN32" i="1"/>
  <c r="AN33" i="1"/>
  <c r="AN34" i="1"/>
  <c r="AN35" i="1"/>
  <c r="AN36" i="1"/>
  <c r="AN37" i="1"/>
  <c r="AN38" i="1"/>
  <c r="AN39" i="1"/>
  <c r="AN40" i="1"/>
  <c r="AN17" i="1"/>
  <c r="AL17" i="1" l="1"/>
  <c r="Y37" i="1"/>
  <c r="Y36" i="1"/>
  <c r="Y35" i="1"/>
  <c r="Y30" i="1"/>
  <c r="Y24" i="1"/>
  <c r="Y25" i="1"/>
  <c r="Y23" i="1"/>
  <c r="Y18" i="1"/>
  <c r="AE23" i="1"/>
  <c r="AE26" i="1" s="1"/>
  <c r="Y40" i="1"/>
  <c r="Y39" i="1"/>
  <c r="Y38" i="1"/>
  <c r="Y34" i="1"/>
  <c r="Y33" i="1"/>
  <c r="Y32" i="1"/>
  <c r="Y31" i="1"/>
  <c r="Y29" i="1"/>
  <c r="Y28" i="1"/>
  <c r="Y27" i="1"/>
  <c r="Y26" i="1"/>
  <c r="Y22" i="1"/>
  <c r="Y21" i="1"/>
  <c r="Y20" i="1"/>
  <c r="Y19" i="1"/>
  <c r="AE25" i="1" l="1"/>
  <c r="S5" i="3"/>
  <c r="P17" i="3"/>
  <c r="W15" i="1" l="1"/>
  <c r="W14" i="1"/>
  <c r="W13" i="1"/>
  <c r="W12" i="1"/>
  <c r="W11" i="1"/>
  <c r="W10" i="1"/>
  <c r="W9" i="1"/>
  <c r="AE35" i="1" l="1"/>
  <c r="AE38" i="1" l="1"/>
  <c r="AE37" i="1"/>
  <c r="C8" i="2"/>
  <c r="G15" i="2" l="1"/>
  <c r="G14" i="2"/>
  <c r="G13" i="2"/>
  <c r="AL37" i="1"/>
  <c r="AL28" i="1"/>
  <c r="AL26" i="1"/>
  <c r="AL24" i="1"/>
  <c r="AL23" i="1"/>
  <c r="AL22" i="1"/>
  <c r="H9" i="2"/>
  <c r="H10" i="2"/>
  <c r="AL25" i="1" l="1"/>
  <c r="AL18" i="1"/>
  <c r="AL19" i="1"/>
  <c r="AL27" i="1"/>
  <c r="AL20" i="1"/>
  <c r="AL21" i="1"/>
  <c r="P30" i="1"/>
  <c r="P31" i="1"/>
  <c r="P32" i="1"/>
  <c r="P33" i="1"/>
  <c r="P34" i="1"/>
  <c r="P35" i="1"/>
  <c r="P36" i="1"/>
  <c r="P37" i="1"/>
  <c r="P38" i="1"/>
  <c r="P39" i="1"/>
  <c r="P40" i="1"/>
  <c r="P29" i="1"/>
  <c r="P26" i="1"/>
  <c r="K39" i="1"/>
  <c r="P18" i="1"/>
  <c r="P19" i="1"/>
  <c r="P20" i="1"/>
  <c r="P21" i="1"/>
  <c r="P22" i="1"/>
  <c r="P23" i="1"/>
  <c r="P24" i="1"/>
  <c r="P25" i="1"/>
  <c r="P27" i="1"/>
  <c r="P28" i="1"/>
  <c r="P17" i="1"/>
  <c r="K27" i="1"/>
  <c r="R17" i="3" l="1"/>
  <c r="S16" i="3" l="1"/>
  <c r="S15" i="3"/>
  <c r="S14" i="3"/>
  <c r="S13" i="3"/>
  <c r="S12" i="3"/>
  <c r="S11" i="3"/>
  <c r="S10" i="3"/>
  <c r="S9" i="3"/>
  <c r="S8" i="3"/>
  <c r="S7" i="3"/>
  <c r="S6" i="3"/>
  <c r="S17" i="3" l="1"/>
  <c r="Y15" i="1"/>
  <c r="Y9" i="1"/>
  <c r="Y14" i="1"/>
  <c r="Y13" i="1"/>
  <c r="Y12" i="1"/>
  <c r="Y11" i="1"/>
  <c r="Y10" i="1"/>
  <c r="Y8" i="1"/>
  <c r="Y7" i="1"/>
  <c r="Y6" i="1"/>
  <c r="AA6" i="1" s="1"/>
  <c r="W16" i="1"/>
  <c r="Y16" i="1" s="1"/>
  <c r="U50" i="1" l="1"/>
  <c r="S6" i="1"/>
  <c r="AE18" i="1"/>
  <c r="Y5" i="1" l="1"/>
  <c r="AA5" i="1" s="1"/>
  <c r="Z16" i="1"/>
  <c r="AA16" i="1" s="1"/>
  <c r="Z15" i="1"/>
  <c r="AA15" i="1" s="1"/>
  <c r="Z14" i="1"/>
  <c r="AA14" i="1" s="1"/>
  <c r="Z13" i="1"/>
  <c r="AA13" i="1" s="1"/>
  <c r="Z12" i="1"/>
  <c r="AA12" i="1" s="1"/>
  <c r="Z11" i="1"/>
  <c r="AA11" i="1" s="1"/>
  <c r="Z10" i="1"/>
  <c r="AA10" i="1" s="1"/>
  <c r="Z9" i="1"/>
  <c r="AA9" i="1" s="1"/>
  <c r="Z8" i="1"/>
  <c r="AA8" i="1" s="1"/>
  <c r="Z7" i="1"/>
  <c r="AA7" i="1" s="1"/>
  <c r="H6" i="2" l="1"/>
  <c r="AI6" i="2" l="1"/>
  <c r="AI7" i="2" s="1"/>
  <c r="K6" i="1" l="1"/>
  <c r="AI35" i="2" l="1"/>
  <c r="AI30" i="2"/>
  <c r="AI31" i="2" s="1"/>
  <c r="AI32" i="2" s="1"/>
  <c r="AH29" i="2"/>
  <c r="AI23" i="2"/>
  <c r="AI18" i="2"/>
  <c r="AI19" i="2" s="1"/>
  <c r="AI20" i="2" s="1"/>
  <c r="AH17" i="2"/>
  <c r="AN9" i="2"/>
  <c r="AN8" i="2"/>
  <c r="AN7" i="2"/>
  <c r="AN6" i="2"/>
  <c r="AI8" i="2"/>
  <c r="AN11" i="2" s="1"/>
  <c r="AN5" i="2"/>
  <c r="AH5" i="2"/>
  <c r="AN13" i="2" l="1"/>
  <c r="AN10" i="2"/>
  <c r="AN12" i="2"/>
  <c r="AN16" i="2"/>
  <c r="AM15" i="2"/>
  <c r="AN15" i="2" s="1"/>
  <c r="AM14" i="2"/>
  <c r="AN14" i="2" s="1"/>
  <c r="AI14" i="2" l="1"/>
  <c r="AI15" i="2" s="1"/>
  <c r="AI11" i="2"/>
  <c r="AE40" i="2"/>
  <c r="AE39" i="2"/>
  <c r="AE38" i="2"/>
  <c r="AE37" i="2"/>
  <c r="AE36" i="2"/>
  <c r="AE35" i="2"/>
  <c r="AE34" i="2"/>
  <c r="AE33" i="2"/>
  <c r="AE32" i="2"/>
  <c r="Z30" i="2"/>
  <c r="Z31" i="2" s="1"/>
  <c r="Z32" i="2" s="1"/>
  <c r="AE30" i="2"/>
  <c r="AE29" i="2"/>
  <c r="Y29" i="2"/>
  <c r="AE28" i="2"/>
  <c r="AE27" i="2"/>
  <c r="AE26" i="2"/>
  <c r="AE25" i="2"/>
  <c r="AE24" i="2"/>
  <c r="AE23" i="2"/>
  <c r="AE22" i="2"/>
  <c r="AE21" i="2"/>
  <c r="AE20" i="2"/>
  <c r="AE19" i="2"/>
  <c r="AE18" i="2"/>
  <c r="Z18" i="2"/>
  <c r="Z19" i="2" s="1"/>
  <c r="Z20" i="2" s="1"/>
  <c r="Y17" i="2"/>
  <c r="Z6" i="2"/>
  <c r="Z7" i="2" s="1"/>
  <c r="Z8" i="2" s="1"/>
  <c r="AE10" i="2" s="1"/>
  <c r="AE6" i="2"/>
  <c r="AE5" i="2"/>
  <c r="Y5" i="2"/>
  <c r="W40" i="2"/>
  <c r="W39" i="2"/>
  <c r="W38" i="2"/>
  <c r="W37" i="2"/>
  <c r="W36" i="2"/>
  <c r="W35" i="2"/>
  <c r="W34" i="2"/>
  <c r="W33" i="2"/>
  <c r="W32" i="2"/>
  <c r="R30" i="2"/>
  <c r="R31" i="2" s="1"/>
  <c r="R32" i="2" s="1"/>
  <c r="W30" i="2"/>
  <c r="W29" i="2"/>
  <c r="Q29" i="2"/>
  <c r="W28" i="2"/>
  <c r="W27" i="2"/>
  <c r="W26" i="2"/>
  <c r="W25" i="2"/>
  <c r="W24" i="2"/>
  <c r="W23" i="2"/>
  <c r="W22" i="2"/>
  <c r="W21" i="2"/>
  <c r="W20" i="2"/>
  <c r="W19" i="2"/>
  <c r="W18" i="2"/>
  <c r="R18" i="2"/>
  <c r="R19" i="2" s="1"/>
  <c r="R20" i="2" s="1"/>
  <c r="Q17" i="2"/>
  <c r="R6" i="2"/>
  <c r="R8" i="2" s="1"/>
  <c r="W14" i="2" s="1"/>
  <c r="W6" i="2"/>
  <c r="W5" i="2"/>
  <c r="Q5" i="2"/>
  <c r="AE9" i="2" l="1"/>
  <c r="AE8" i="2"/>
  <c r="AD16" i="2"/>
  <c r="AE16" i="2" s="1"/>
  <c r="AD15" i="2"/>
  <c r="AE15" i="2" s="1"/>
  <c r="AD14" i="2"/>
  <c r="AE14" i="2" s="1"/>
  <c r="AD13" i="2"/>
  <c r="AE13" i="2" s="1"/>
  <c r="AD12" i="2"/>
  <c r="AE12" i="2" s="1"/>
  <c r="AD11" i="2"/>
  <c r="AE11" i="2" s="1"/>
  <c r="V12" i="2"/>
  <c r="W12" i="2" s="1"/>
  <c r="V13" i="2"/>
  <c r="W13" i="2" s="1"/>
  <c r="W8" i="2"/>
  <c r="W16" i="2"/>
  <c r="W9" i="2"/>
  <c r="W15" i="2"/>
  <c r="W11" i="2"/>
  <c r="W10" i="2"/>
  <c r="AE31" i="2"/>
  <c r="Z35" i="2" s="1"/>
  <c r="AE17" i="2"/>
  <c r="Z23" i="2" s="1"/>
  <c r="AE7" i="2"/>
  <c r="W7" i="2"/>
  <c r="W31" i="2"/>
  <c r="R35" i="2" s="1"/>
  <c r="W17" i="2"/>
  <c r="R23" i="2" s="1"/>
  <c r="Z14" i="2" l="1"/>
  <c r="Z15" i="2" s="1"/>
  <c r="R11" i="2"/>
  <c r="Z11" i="2"/>
  <c r="R14" i="2"/>
  <c r="R15" i="2" s="1"/>
  <c r="AL30" i="1" l="1"/>
  <c r="AL31" i="1"/>
  <c r="AL32" i="1"/>
  <c r="AL33" i="1"/>
  <c r="AL34" i="1"/>
  <c r="AL35" i="1"/>
  <c r="AL36" i="1"/>
  <c r="AL29" i="1"/>
  <c r="AL40" i="1"/>
  <c r="P5" i="1"/>
  <c r="AL39" i="1"/>
  <c r="K8" i="1"/>
  <c r="AL38" i="1"/>
  <c r="K11" i="1" l="1"/>
  <c r="P13" i="1"/>
  <c r="P12" i="1"/>
  <c r="P14" i="1"/>
  <c r="P15" i="1"/>
  <c r="P16" i="1"/>
  <c r="P11" i="1"/>
  <c r="P10" i="1"/>
  <c r="P9" i="1"/>
  <c r="P8" i="1"/>
  <c r="P7" i="1"/>
  <c r="P6" i="1"/>
  <c r="Q17" i="3"/>
  <c r="AC8" i="1" l="1"/>
  <c r="S18" i="1" l="1"/>
  <c r="S19" i="1" s="1"/>
  <c r="S20" i="1" s="1"/>
  <c r="G15" i="3" l="1"/>
  <c r="G11" i="3" l="1"/>
  <c r="G7" i="3"/>
  <c r="G8" i="3"/>
  <c r="G9" i="3"/>
  <c r="G10" i="3"/>
  <c r="G12" i="3"/>
  <c r="G13" i="3"/>
  <c r="G14" i="3"/>
  <c r="G16" i="3"/>
  <c r="G5" i="3"/>
  <c r="M17" i="3"/>
  <c r="M21" i="3" s="1"/>
  <c r="N17" i="3"/>
  <c r="O17" i="3"/>
  <c r="G6" i="3" l="1"/>
  <c r="H11" i="2" l="1"/>
  <c r="H12" i="2"/>
  <c r="H13" i="2"/>
  <c r="B33" i="3" l="1"/>
  <c r="F30" i="3" s="1"/>
  <c r="B21" i="3"/>
  <c r="B30" i="3"/>
  <c r="B18" i="3"/>
  <c r="A30" i="3"/>
  <c r="A40" i="3"/>
  <c r="A29" i="3"/>
  <c r="A28" i="3"/>
  <c r="A18" i="3"/>
  <c r="A17" i="3"/>
  <c r="F37" i="3" l="1"/>
  <c r="G30" i="3"/>
  <c r="H30" i="3" s="1"/>
  <c r="G37" i="3"/>
  <c r="H37" i="3" s="1"/>
  <c r="F33" i="3"/>
  <c r="F29" i="3"/>
  <c r="F17" i="3"/>
  <c r="F22" i="3"/>
  <c r="F21" i="3"/>
  <c r="F20" i="3"/>
  <c r="F28" i="3"/>
  <c r="F27" i="3"/>
  <c r="F19" i="3"/>
  <c r="F25" i="3"/>
  <c r="F26" i="3"/>
  <c r="F18" i="3"/>
  <c r="F24" i="3"/>
  <c r="F23" i="3"/>
  <c r="F40" i="3"/>
  <c r="F36" i="3"/>
  <c r="F32" i="3"/>
  <c r="F39" i="3"/>
  <c r="F35" i="3"/>
  <c r="F31" i="3"/>
  <c r="F38" i="3"/>
  <c r="F34" i="3"/>
  <c r="B40" i="3"/>
  <c r="G31" i="3" l="1"/>
  <c r="H31" i="3" s="1"/>
  <c r="G27" i="3"/>
  <c r="H27" i="3" s="1"/>
  <c r="G35" i="3"/>
  <c r="H35" i="3" s="1"/>
  <c r="G17" i="3"/>
  <c r="H17" i="3" s="1"/>
  <c r="G36" i="3"/>
  <c r="H36" i="3" s="1"/>
  <c r="G40" i="3"/>
  <c r="H40" i="3" s="1"/>
  <c r="G28" i="3"/>
  <c r="H28" i="3" s="1"/>
  <c r="G34" i="3"/>
  <c r="H34" i="3" s="1"/>
  <c r="G39" i="3"/>
  <c r="H39" i="3" s="1"/>
  <c r="G23" i="3"/>
  <c r="H23" i="3" s="1"/>
  <c r="G25" i="3"/>
  <c r="H25" i="3" s="1"/>
  <c r="G20" i="3"/>
  <c r="H20" i="3" s="1"/>
  <c r="G29" i="3"/>
  <c r="H29" i="3" s="1"/>
  <c r="G18" i="3"/>
  <c r="H18" i="3" s="1"/>
  <c r="G22" i="3"/>
  <c r="H22" i="3" s="1"/>
  <c r="G26" i="3"/>
  <c r="H26" i="3" s="1"/>
  <c r="G38" i="3"/>
  <c r="H38" i="3" s="1"/>
  <c r="G32" i="3"/>
  <c r="H32" i="3" s="1"/>
  <c r="G24" i="3"/>
  <c r="H24" i="3" s="1"/>
  <c r="G19" i="3"/>
  <c r="H19" i="3" s="1"/>
  <c r="G21" i="3"/>
  <c r="H21" i="3" s="1"/>
  <c r="G33" i="3"/>
  <c r="H33" i="3" s="1"/>
  <c r="C6" i="2"/>
  <c r="R40" i="4" l="1"/>
  <c r="R39" i="4"/>
  <c r="R38" i="4"/>
  <c r="R37" i="4"/>
  <c r="R36" i="4"/>
  <c r="R35" i="4"/>
  <c r="R34" i="4"/>
  <c r="R33" i="4"/>
  <c r="R32" i="4"/>
  <c r="R31" i="4"/>
  <c r="R30" i="4"/>
  <c r="R29" i="4"/>
  <c r="L36" i="4"/>
  <c r="L30" i="4"/>
  <c r="L31" i="4" s="1"/>
  <c r="L32" i="4" s="1"/>
  <c r="D17" i="4"/>
  <c r="D18" i="4"/>
  <c r="D19" i="4"/>
  <c r="D20" i="4"/>
  <c r="D21" i="4"/>
  <c r="D22" i="4"/>
  <c r="D23" i="4"/>
  <c r="D24" i="4"/>
  <c r="D25" i="4"/>
  <c r="D26" i="4"/>
  <c r="D27" i="4"/>
  <c r="D28" i="4"/>
  <c r="L35" i="4" l="1"/>
  <c r="B6" i="4" l="1"/>
  <c r="B7" i="4" s="1"/>
  <c r="B8" i="4" s="1"/>
  <c r="F43" i="4"/>
  <c r="F44" i="4" s="1"/>
  <c r="L6" i="4"/>
  <c r="P43" i="4"/>
  <c r="P44" i="4" s="1"/>
  <c r="R26" i="4"/>
  <c r="T26" i="4" s="1"/>
  <c r="R22" i="4"/>
  <c r="T22" i="4" s="1"/>
  <c r="R21" i="4"/>
  <c r="T21" i="4" s="1"/>
  <c r="R20" i="4"/>
  <c r="T20" i="4" s="1"/>
  <c r="R19" i="4"/>
  <c r="T19" i="4" s="1"/>
  <c r="R18" i="4"/>
  <c r="T18" i="4" s="1"/>
  <c r="R17" i="4"/>
  <c r="T17" i="4" s="1"/>
  <c r="R6" i="4"/>
  <c r="T6" i="4" s="1"/>
  <c r="R5" i="4"/>
  <c r="T5" i="4" s="1"/>
  <c r="G19" i="4"/>
  <c r="I19" i="4" s="1"/>
  <c r="G18" i="4"/>
  <c r="I18" i="4" s="1"/>
  <c r="G17" i="4"/>
  <c r="I17" i="4" s="1"/>
  <c r="G7" i="4"/>
  <c r="I7" i="4" s="1"/>
  <c r="G6" i="4"/>
  <c r="I6" i="4" s="1"/>
  <c r="G5" i="4"/>
  <c r="I5" i="4" s="1"/>
  <c r="B12" i="4"/>
  <c r="B24" i="4"/>
  <c r="F16" i="4" l="1"/>
  <c r="G16" i="4" s="1"/>
  <c r="I16" i="4" s="1"/>
  <c r="F15" i="4"/>
  <c r="G15" i="4" s="1"/>
  <c r="I15" i="4" s="1"/>
  <c r="F14" i="4"/>
  <c r="G14" i="4" s="1"/>
  <c r="I14" i="4" s="1"/>
  <c r="F13" i="4"/>
  <c r="G13" i="4" s="1"/>
  <c r="I13" i="4" s="1"/>
  <c r="F10" i="4"/>
  <c r="G10" i="4" s="1"/>
  <c r="I10" i="4" s="1"/>
  <c r="F9" i="4"/>
  <c r="G9" i="4" s="1"/>
  <c r="I9" i="4" s="1"/>
  <c r="F8" i="4"/>
  <c r="G8" i="4" s="1"/>
  <c r="I8" i="4" s="1"/>
  <c r="F12" i="4"/>
  <c r="G12" i="4" s="1"/>
  <c r="I12" i="4" s="1"/>
  <c r="F11" i="4"/>
  <c r="G11" i="4" s="1"/>
  <c r="I11" i="4" s="1"/>
  <c r="R23" i="4"/>
  <c r="T23" i="4" s="1"/>
  <c r="R27" i="4"/>
  <c r="T27" i="4" s="1"/>
  <c r="R25" i="4"/>
  <c r="T25" i="4" s="1"/>
  <c r="R24" i="4"/>
  <c r="T24" i="4" s="1"/>
  <c r="R28" i="4"/>
  <c r="T28" i="4" s="1"/>
  <c r="B18" i="4"/>
  <c r="B19" i="4" s="1"/>
  <c r="B20" i="4" s="1"/>
  <c r="F21" i="4" l="1"/>
  <c r="G21" i="4" s="1"/>
  <c r="I21" i="4" s="1"/>
  <c r="F22" i="4"/>
  <c r="G22" i="4" s="1"/>
  <c r="I22" i="4" s="1"/>
  <c r="F24" i="4"/>
  <c r="G24" i="4" s="1"/>
  <c r="I24" i="4" s="1"/>
  <c r="F25" i="4"/>
  <c r="G25" i="4" s="1"/>
  <c r="I25" i="4" s="1"/>
  <c r="F26" i="4"/>
  <c r="G26" i="4" s="1"/>
  <c r="I26" i="4" s="1"/>
  <c r="F27" i="4"/>
  <c r="G27" i="4" s="1"/>
  <c r="I27" i="4" s="1"/>
  <c r="F28" i="4"/>
  <c r="G28" i="4" s="1"/>
  <c r="I28" i="4" s="1"/>
  <c r="F20" i="4"/>
  <c r="G20" i="4" s="1"/>
  <c r="I20" i="4" s="1"/>
  <c r="F23" i="4"/>
  <c r="G23" i="4" s="1"/>
  <c r="I23" i="4" s="1"/>
  <c r="B11" i="4"/>
  <c r="B23" i="4" l="1"/>
  <c r="H13" i="3" l="1"/>
  <c r="H30" i="1" l="1"/>
  <c r="H31" i="1"/>
  <c r="H32" i="1"/>
  <c r="H33" i="1"/>
  <c r="H34" i="1"/>
  <c r="H35" i="1"/>
  <c r="H36" i="1"/>
  <c r="H37" i="1"/>
  <c r="H38" i="1"/>
  <c r="H39" i="1"/>
  <c r="H40" i="1"/>
  <c r="H29" i="1"/>
  <c r="Z30" i="1"/>
  <c r="Z31" i="1"/>
  <c r="Z32" i="1"/>
  <c r="Z33" i="1"/>
  <c r="Z34" i="1"/>
  <c r="Z35" i="1"/>
  <c r="Z36" i="1"/>
  <c r="Z37" i="1"/>
  <c r="Z38" i="1"/>
  <c r="Z39" i="1"/>
  <c r="Z40" i="1"/>
  <c r="Z29" i="1"/>
  <c r="AA33" i="1" l="1"/>
  <c r="AA32" i="1"/>
  <c r="AA38" i="1"/>
  <c r="AA30" i="1"/>
  <c r="AA37" i="1"/>
  <c r="AA34" i="1"/>
  <c r="AA31" i="1"/>
  <c r="AA29" i="1"/>
  <c r="AA40" i="1"/>
  <c r="AA36" i="1"/>
  <c r="AA39" i="1"/>
  <c r="AA35" i="1"/>
  <c r="B29" i="1" l="1"/>
  <c r="B17" i="1"/>
  <c r="B5" i="1"/>
  <c r="B29" i="2"/>
  <c r="B17" i="2"/>
  <c r="B5" i="2"/>
  <c r="H9" i="1" l="1"/>
  <c r="F30" i="2" l="1"/>
  <c r="F31" i="2"/>
  <c r="F32" i="2"/>
  <c r="F33" i="2"/>
  <c r="F34" i="2"/>
  <c r="F35" i="2"/>
  <c r="F36" i="2"/>
  <c r="F37" i="2"/>
  <c r="F38" i="2"/>
  <c r="F39" i="2"/>
  <c r="F40" i="2"/>
  <c r="F29" i="2"/>
  <c r="H29" i="2" s="1"/>
  <c r="F28" i="2"/>
  <c r="F18" i="2"/>
  <c r="F19" i="2"/>
  <c r="F20" i="2"/>
  <c r="F21" i="2"/>
  <c r="F22" i="2"/>
  <c r="F23" i="2"/>
  <c r="F24" i="2"/>
  <c r="F25" i="2"/>
  <c r="F26" i="2"/>
  <c r="F27" i="2"/>
  <c r="F17" i="2"/>
  <c r="W44" i="1" l="1"/>
  <c r="W45" i="1" s="1"/>
  <c r="K20" i="1" l="1"/>
  <c r="AD29" i="1" l="1"/>
  <c r="AD17" i="1"/>
  <c r="AD5" i="1"/>
  <c r="R29" i="1"/>
  <c r="R5" i="1"/>
  <c r="R17" i="1"/>
  <c r="J29" i="1"/>
  <c r="J17" i="1"/>
  <c r="J5" i="1"/>
  <c r="Y17" i="1" l="1"/>
  <c r="AA17" i="1" s="1"/>
  <c r="H10" i="1" l="1"/>
  <c r="H6" i="1"/>
  <c r="H5" i="1"/>
  <c r="H7" i="1"/>
  <c r="H8" i="1"/>
  <c r="H11" i="1"/>
  <c r="H12" i="1"/>
  <c r="H13" i="1"/>
  <c r="H14" i="1"/>
  <c r="H15" i="1"/>
  <c r="H16" i="1"/>
  <c r="H30" i="2" l="1"/>
  <c r="H31" i="2"/>
  <c r="H32" i="2"/>
  <c r="H33" i="2"/>
  <c r="H34" i="2"/>
  <c r="H35" i="2"/>
  <c r="H36" i="2"/>
  <c r="H37" i="2"/>
  <c r="H38" i="2"/>
  <c r="H39" i="2"/>
  <c r="H40" i="2"/>
  <c r="H25" i="2"/>
  <c r="H26" i="2"/>
  <c r="H27" i="2"/>
  <c r="H28" i="2"/>
  <c r="H17" i="2"/>
  <c r="K22" i="1" l="1"/>
  <c r="K34" i="1"/>
  <c r="S30" i="1" l="1"/>
  <c r="AE32" i="1" l="1"/>
  <c r="C6" i="6" l="1"/>
  <c r="H15" i="6" l="1"/>
  <c r="H14" i="6"/>
  <c r="I14" i="6" s="1"/>
  <c r="I13" i="6"/>
  <c r="I12" i="6"/>
  <c r="I11" i="6"/>
  <c r="I10" i="6"/>
  <c r="I9" i="6"/>
  <c r="I8" i="6"/>
  <c r="I7" i="6"/>
  <c r="I6" i="6"/>
  <c r="I5" i="6"/>
  <c r="I15" i="6" l="1"/>
  <c r="AB3" i="8"/>
  <c r="T3" i="8"/>
  <c r="L3" i="8"/>
  <c r="Y5" i="8"/>
  <c r="Q5" i="8"/>
  <c r="I5" i="8"/>
  <c r="I4" i="6" l="1"/>
  <c r="H8" i="2"/>
  <c r="H7" i="2"/>
  <c r="H5" i="2"/>
  <c r="L3" i="7" l="1"/>
  <c r="H3" i="7" l="1"/>
  <c r="D3" i="7"/>
  <c r="L24" i="4" l="1"/>
  <c r="L18" i="4"/>
  <c r="L19" i="4" s="1"/>
  <c r="L20" i="4" s="1"/>
  <c r="L12" i="4"/>
  <c r="L7" i="4" l="1"/>
  <c r="L8" i="4" s="1"/>
  <c r="Q7" i="4" s="1"/>
  <c r="R7" i="4" s="1"/>
  <c r="T7" i="4" s="1"/>
  <c r="Q10" i="4" l="1"/>
  <c r="R10" i="4" s="1"/>
  <c r="T10" i="4" s="1"/>
  <c r="Q9" i="4"/>
  <c r="R9" i="4" s="1"/>
  <c r="T9" i="4" s="1"/>
  <c r="Q8" i="4"/>
  <c r="R8" i="4" s="1"/>
  <c r="T8" i="4" s="1"/>
  <c r="Q14" i="4"/>
  <c r="R14" i="4" s="1"/>
  <c r="T14" i="4" s="1"/>
  <c r="Q15" i="4"/>
  <c r="R15" i="4" s="1"/>
  <c r="T15" i="4" s="1"/>
  <c r="Q12" i="4"/>
  <c r="R12" i="4" s="1"/>
  <c r="T12" i="4" s="1"/>
  <c r="Q16" i="4"/>
  <c r="R16" i="4" s="1"/>
  <c r="T16" i="4" s="1"/>
  <c r="Q13" i="4"/>
  <c r="R13" i="4" s="1"/>
  <c r="T13" i="4" s="1"/>
  <c r="Q11" i="4"/>
  <c r="R11" i="4" s="1"/>
  <c r="T11" i="4" s="1"/>
  <c r="L23" i="4"/>
  <c r="S36" i="1"/>
  <c r="AE30" i="1"/>
  <c r="S31" i="1"/>
  <c r="S32" i="1" s="1"/>
  <c r="K30" i="1"/>
  <c r="K31" i="1" s="1"/>
  <c r="C30" i="1"/>
  <c r="C31" i="1" s="1"/>
  <c r="C32" i="1" s="1"/>
  <c r="C30" i="2"/>
  <c r="C31" i="2" s="1"/>
  <c r="C32" i="2" s="1"/>
  <c r="L14" i="4" l="1"/>
  <c r="AE31" i="1"/>
  <c r="AK34" i="1"/>
  <c r="AK38" i="1"/>
  <c r="AK29" i="1"/>
  <c r="AK31" i="1"/>
  <c r="AK36" i="1"/>
  <c r="AK39" i="1"/>
  <c r="AK37" i="1"/>
  <c r="AK35" i="1"/>
  <c r="AK40" i="1"/>
  <c r="AK30" i="1"/>
  <c r="AK33" i="1"/>
  <c r="AK32" i="1"/>
  <c r="L11" i="4"/>
  <c r="AJ29" i="1" l="1"/>
  <c r="C6" i="1"/>
  <c r="K37" i="1" l="1"/>
  <c r="B6" i="3" l="1"/>
  <c r="S24" i="1"/>
  <c r="K18" i="1"/>
  <c r="K19" i="1" s="1"/>
  <c r="C18" i="1"/>
  <c r="C19" i="1" s="1"/>
  <c r="C20" i="1" s="1"/>
  <c r="C18" i="2"/>
  <c r="C19" i="2" s="1"/>
  <c r="C20" i="2" s="1"/>
  <c r="AJ30" i="1" l="1"/>
  <c r="AJ34" i="1"/>
  <c r="AJ38" i="1"/>
  <c r="AJ32" i="1"/>
  <c r="AJ40" i="1"/>
  <c r="AJ37" i="1"/>
  <c r="AJ31" i="1"/>
  <c r="AJ35" i="1"/>
  <c r="AJ39" i="1"/>
  <c r="AJ36" i="1"/>
  <c r="AJ33" i="1"/>
  <c r="AE19" i="1"/>
  <c r="AK21" i="1"/>
  <c r="AK25" i="1"/>
  <c r="AK17" i="1"/>
  <c r="AK23" i="1"/>
  <c r="AK18" i="1"/>
  <c r="AK22" i="1"/>
  <c r="AK26" i="1"/>
  <c r="AK27" i="1"/>
  <c r="AK20" i="1"/>
  <c r="AK24" i="1"/>
  <c r="AK28" i="1"/>
  <c r="AK19" i="1"/>
  <c r="H28" i="1"/>
  <c r="H24" i="2"/>
  <c r="H20" i="2"/>
  <c r="H23" i="2"/>
  <c r="H19" i="2"/>
  <c r="H22" i="2"/>
  <c r="H18" i="2"/>
  <c r="H21" i="2"/>
  <c r="H23" i="1"/>
  <c r="H27" i="1"/>
  <c r="H19" i="1"/>
  <c r="H20" i="1"/>
  <c r="H24" i="1"/>
  <c r="H17" i="1"/>
  <c r="H21" i="1"/>
  <c r="H25" i="1"/>
  <c r="H18" i="1"/>
  <c r="H22" i="1"/>
  <c r="H26" i="1"/>
  <c r="K25" i="1"/>
  <c r="AJ17" i="1" l="1"/>
  <c r="AE39" i="1"/>
  <c r="AA23" i="1"/>
  <c r="AA27" i="1"/>
  <c r="AA24" i="1"/>
  <c r="AA28" i="1"/>
  <c r="AA21" i="1"/>
  <c r="AA25" i="1"/>
  <c r="AA20" i="1"/>
  <c r="AA22" i="1"/>
  <c r="AA26" i="1"/>
  <c r="C35" i="1"/>
  <c r="C35" i="2"/>
  <c r="AA19" i="1"/>
  <c r="AA18" i="1"/>
  <c r="C23" i="2"/>
  <c r="C23" i="1"/>
  <c r="S23" i="1" l="1"/>
  <c r="B6" i="5" l="1"/>
  <c r="B5" i="5" s="1"/>
  <c r="B8" i="5" s="1"/>
  <c r="F6" i="5" s="1"/>
  <c r="G6" i="5" s="1"/>
  <c r="F14" i="5" l="1"/>
  <c r="G14" i="5" s="1"/>
  <c r="F10" i="5"/>
  <c r="G10" i="5" s="1"/>
  <c r="F5" i="5"/>
  <c r="G5" i="5" s="1"/>
  <c r="F13" i="5"/>
  <c r="G13" i="5" s="1"/>
  <c r="F9" i="5"/>
  <c r="G9" i="5" s="1"/>
  <c r="F16" i="5"/>
  <c r="G16" i="5" s="1"/>
  <c r="F12" i="5"/>
  <c r="G12" i="5" s="1"/>
  <c r="F8" i="5"/>
  <c r="G8" i="5" s="1"/>
  <c r="F15" i="5"/>
  <c r="G15" i="5" s="1"/>
  <c r="F11" i="5"/>
  <c r="G11" i="5" s="1"/>
  <c r="F7" i="5"/>
  <c r="G7" i="5" s="1"/>
  <c r="B11" i="5" l="1"/>
  <c r="C7" i="1" l="1"/>
  <c r="AE10" i="1"/>
  <c r="AE6" i="1"/>
  <c r="S12" i="1"/>
  <c r="H16" i="2" l="1"/>
  <c r="H14" i="2"/>
  <c r="H15" i="2"/>
  <c r="C9" i="1"/>
  <c r="AE7" i="1"/>
  <c r="AK9" i="1"/>
  <c r="AJ9" i="1" s="1"/>
  <c r="AK13" i="1"/>
  <c r="AK5" i="1"/>
  <c r="AK6" i="1"/>
  <c r="AK10" i="1"/>
  <c r="AK14" i="1"/>
  <c r="AK7" i="1"/>
  <c r="AK11" i="1"/>
  <c r="AK15" i="1"/>
  <c r="AK8" i="1"/>
  <c r="AK12" i="1"/>
  <c r="AK16" i="1"/>
  <c r="S7" i="1"/>
  <c r="S8" i="1" s="1"/>
  <c r="C11" i="2" l="1"/>
  <c r="C14" i="2"/>
  <c r="C15" i="2" s="1"/>
  <c r="C12" i="1" l="1"/>
  <c r="AJ22" i="1"/>
  <c r="AJ18" i="1"/>
  <c r="AJ28" i="1"/>
  <c r="AJ26" i="1"/>
  <c r="AJ25" i="1"/>
  <c r="AJ23" i="1"/>
  <c r="AJ20" i="1"/>
  <c r="AJ27" i="1"/>
  <c r="AJ24" i="1"/>
  <c r="AJ21" i="1"/>
  <c r="AJ19" i="1"/>
  <c r="AJ16" i="1"/>
  <c r="AJ13" i="1"/>
  <c r="AJ7" i="1"/>
  <c r="AJ5" i="1"/>
  <c r="AJ12" i="1"/>
  <c r="AJ11" i="1"/>
  <c r="AJ6" i="1"/>
  <c r="A6" i="3"/>
  <c r="A5" i="3"/>
  <c r="A16" i="3"/>
  <c r="AE27" i="1" l="1"/>
  <c r="AJ15" i="1"/>
  <c r="AJ8" i="1"/>
  <c r="AJ10" i="1"/>
  <c r="AJ14" i="1"/>
  <c r="AE15" i="1" l="1"/>
  <c r="H15" i="3"/>
  <c r="H12" i="3" l="1"/>
  <c r="H11" i="3"/>
  <c r="H7" i="3" l="1"/>
  <c r="H9" i="3"/>
  <c r="H16" i="3" l="1"/>
  <c r="H10" i="3"/>
  <c r="H8" i="3"/>
  <c r="H6" i="3"/>
  <c r="H5" i="3"/>
  <c r="B7" i="3" l="1"/>
  <c r="H14" i="3"/>
  <c r="B16" i="3" l="1"/>
  <c r="S11" i="1" l="1"/>
  <c r="S35" i="1" l="1"/>
  <c r="B28" i="3" l="1"/>
  <c r="K14" i="1" l="1"/>
  <c r="C1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Reclamation - LC</author>
  </authors>
  <commentList>
    <comment ref="E4" authorId="0" shapeId="0" xr:uid="{00000000-0006-0000-0100-000001000000}">
      <text>
        <r>
          <rPr>
            <sz val="9"/>
            <color indexed="81"/>
            <rFont val="Tahoma"/>
            <family val="2"/>
          </rPr>
          <t>Historic months in bold</t>
        </r>
      </text>
    </comment>
    <comment ref="G4" authorId="0" shapeId="0" xr:uid="{00000000-0006-0000-0100-000002000000}">
      <text>
        <r>
          <rPr>
            <sz val="9"/>
            <color indexed="81"/>
            <rFont val="Tahoma"/>
            <family val="2"/>
          </rPr>
          <t>For historic months, delete values or equations in this column</t>
        </r>
      </text>
    </comment>
    <comment ref="T4" authorId="0" shapeId="0" xr:uid="{75F84D8A-7023-4B64-ADDC-5CA1843FA279}">
      <text>
        <r>
          <rPr>
            <sz val="9"/>
            <color indexed="81"/>
            <rFont val="Tahoma"/>
            <family val="2"/>
          </rPr>
          <t>Historic months in bold</t>
        </r>
      </text>
    </comment>
    <comment ref="V4" authorId="0" shapeId="0" xr:uid="{108CDC6F-9EB7-4584-8905-0E3330A3469D}">
      <text>
        <r>
          <rPr>
            <sz val="9"/>
            <color indexed="81"/>
            <rFont val="Tahoma"/>
            <family val="2"/>
          </rPr>
          <t>For historic months, delete values or equations in this column</t>
        </r>
      </text>
    </comment>
    <comment ref="AB4" authorId="0" shapeId="0" xr:uid="{B98379F3-8038-4F34-89D4-88713F2F4E0E}">
      <text>
        <r>
          <rPr>
            <sz val="9"/>
            <color indexed="81"/>
            <rFont val="Tahoma"/>
            <family val="2"/>
          </rPr>
          <t>Historic months in bold</t>
        </r>
      </text>
    </comment>
    <comment ref="AD4" authorId="0" shapeId="0" xr:uid="{7ED2E34F-622C-4D88-A4B5-055F0A19B154}">
      <text>
        <r>
          <rPr>
            <sz val="9"/>
            <color indexed="81"/>
            <rFont val="Tahoma"/>
            <family val="2"/>
          </rPr>
          <t>For historic months, delete values or equations in this column</t>
        </r>
      </text>
    </comment>
    <comment ref="AK4" authorId="0" shapeId="0" xr:uid="{89B15F8C-8674-4650-8886-B90E97DB134B}">
      <text>
        <r>
          <rPr>
            <sz val="9"/>
            <color indexed="81"/>
            <rFont val="Tahoma"/>
            <family val="2"/>
          </rPr>
          <t>Historic months in bold</t>
        </r>
      </text>
    </comment>
    <comment ref="AM4" authorId="0" shapeId="0" xr:uid="{561792E6-98DC-40E1-9390-8916185ADE09}">
      <text>
        <r>
          <rPr>
            <sz val="9"/>
            <color indexed="81"/>
            <rFont val="Tahoma"/>
            <family val="2"/>
          </rPr>
          <t>For historic months, delete values or equations in this column</t>
        </r>
      </text>
    </comment>
    <comment ref="B5" authorId="0" shapeId="0" xr:uid="{00000000-0006-0000-0100-000003000000}">
      <text>
        <r>
          <rPr>
            <sz val="9"/>
            <color indexed="81"/>
            <rFont val="Tahoma"/>
            <family val="2"/>
          </rPr>
          <t>Value corresponds to amount available in current 24-month study.</t>
        </r>
      </text>
    </comment>
    <comment ref="Q5" authorId="0" shapeId="0" xr:uid="{C6A0AD36-4181-4FA7-9AE0-DFF6EB8A8802}">
      <text>
        <r>
          <rPr>
            <sz val="9"/>
            <color indexed="81"/>
            <rFont val="Tahoma"/>
            <family val="2"/>
          </rPr>
          <t>Value corresponds to amount available in current 24-month study.</t>
        </r>
      </text>
    </comment>
    <comment ref="Y5" authorId="0" shapeId="0" xr:uid="{05FF250C-1C6E-4517-B7AA-288ADEB02929}">
      <text>
        <r>
          <rPr>
            <sz val="9"/>
            <color indexed="81"/>
            <rFont val="Tahoma"/>
            <family val="2"/>
          </rPr>
          <t>Value corresponds to amount available in current 24-month study.</t>
        </r>
      </text>
    </comment>
    <comment ref="AH5" authorId="0" shapeId="0" xr:uid="{B18FA1AA-B706-4EE1-BFAA-594F0A4A8255}">
      <text>
        <r>
          <rPr>
            <sz val="9"/>
            <color indexed="81"/>
            <rFont val="Tahoma"/>
            <family val="2"/>
          </rPr>
          <t>Value corresponds to amount available in current 24-month study.</t>
        </r>
      </text>
    </comment>
    <comment ref="B8" authorId="0" shapeId="0" xr:uid="{00000000-0006-0000-0100-000004000000}">
      <text>
        <r>
          <rPr>
            <sz val="9"/>
            <color indexed="81"/>
            <rFont val="Tahoma"/>
            <family val="2"/>
          </rPr>
          <t>Annual difference distributed equally over 12 months.</t>
        </r>
      </text>
    </comment>
    <comment ref="Q8" authorId="0" shapeId="0" xr:uid="{9C4B7109-8738-4CD2-872D-F46A68125BFE}">
      <text>
        <r>
          <rPr>
            <sz val="9"/>
            <color indexed="81"/>
            <rFont val="Tahoma"/>
            <family val="2"/>
          </rPr>
          <t>Annual difference distributed equally over 12 months.</t>
        </r>
      </text>
    </comment>
    <comment ref="Y8" authorId="0" shapeId="0" xr:uid="{F6B78A6A-F9DB-4F06-AB2F-BB8C2AE4AC9F}">
      <text>
        <r>
          <rPr>
            <sz val="9"/>
            <color indexed="81"/>
            <rFont val="Tahoma"/>
            <family val="2"/>
          </rPr>
          <t>Annual difference distributed equally over 12 months.</t>
        </r>
      </text>
    </comment>
    <comment ref="AH8" authorId="0" shapeId="0" xr:uid="{2947BBBA-9258-4DD1-97FB-FB3A656D01D7}">
      <text>
        <r>
          <rPr>
            <sz val="9"/>
            <color indexed="81"/>
            <rFont val="Tahoma"/>
            <family val="2"/>
          </rPr>
          <t>Annual difference distributed equally over 12 months.</t>
        </r>
      </text>
    </comment>
    <comment ref="B17" authorId="0" shapeId="0" xr:uid="{00000000-0006-0000-0100-000006000000}">
      <text>
        <r>
          <rPr>
            <sz val="9"/>
            <color indexed="81"/>
            <rFont val="Tahoma"/>
            <family val="2"/>
          </rPr>
          <t>Value corresponds to amount available in current 24-month study.</t>
        </r>
      </text>
    </comment>
    <comment ref="Q17" authorId="0" shapeId="0" xr:uid="{719CD9E2-7217-4BF6-981D-3317B74E02B3}">
      <text>
        <r>
          <rPr>
            <sz val="9"/>
            <color indexed="81"/>
            <rFont val="Tahoma"/>
            <family val="2"/>
          </rPr>
          <t>Value corresponds to amount available in current 24-month study.</t>
        </r>
      </text>
    </comment>
    <comment ref="Y17" authorId="0" shapeId="0" xr:uid="{F66D6E30-0235-47F8-91F3-2B04139D015A}">
      <text>
        <r>
          <rPr>
            <sz val="9"/>
            <color indexed="81"/>
            <rFont val="Tahoma"/>
            <family val="2"/>
          </rPr>
          <t>Value corresponds to amount available in current 24-month study.</t>
        </r>
      </text>
    </comment>
    <comment ref="AH17" authorId="0" shapeId="0" xr:uid="{A27B481F-11EB-4F2C-9EA3-3086B1FC66A1}">
      <text>
        <r>
          <rPr>
            <sz val="9"/>
            <color indexed="81"/>
            <rFont val="Tahoma"/>
            <family val="2"/>
          </rPr>
          <t>Value corresponds to amount available in current 24-month study.</t>
        </r>
      </text>
    </comment>
    <comment ref="B20" authorId="0" shapeId="0" xr:uid="{00000000-0006-0000-0100-000007000000}">
      <text>
        <r>
          <rPr>
            <sz val="9"/>
            <color indexed="81"/>
            <rFont val="Tahoma"/>
            <family val="2"/>
          </rPr>
          <t>Annual difference distributed equally over 12 months.</t>
        </r>
      </text>
    </comment>
    <comment ref="Q20" authorId="0" shapeId="0" xr:uid="{C069F751-0377-4286-88A5-157A13634762}">
      <text>
        <r>
          <rPr>
            <sz val="9"/>
            <color indexed="81"/>
            <rFont val="Tahoma"/>
            <family val="2"/>
          </rPr>
          <t>Annual difference distributed equally over 12 months.</t>
        </r>
      </text>
    </comment>
    <comment ref="Y20" authorId="0" shapeId="0" xr:uid="{6A4CAFBC-2052-4FFD-B33F-8B8BAE5BFA75}">
      <text>
        <r>
          <rPr>
            <sz val="9"/>
            <color indexed="81"/>
            <rFont val="Tahoma"/>
            <family val="2"/>
          </rPr>
          <t>Annual difference distributed equally over 12 months.</t>
        </r>
      </text>
    </comment>
    <comment ref="AH20" authorId="0" shapeId="0" xr:uid="{5EB2A34A-6465-4477-9516-AB6A0871AED2}">
      <text>
        <r>
          <rPr>
            <sz val="9"/>
            <color indexed="81"/>
            <rFont val="Tahoma"/>
            <family val="2"/>
          </rPr>
          <t>Annual difference distributed equally over 12 months.</t>
        </r>
      </text>
    </comment>
    <comment ref="B29" authorId="0" shapeId="0" xr:uid="{00000000-0006-0000-0100-000008000000}">
      <text>
        <r>
          <rPr>
            <sz val="9"/>
            <color indexed="81"/>
            <rFont val="Tahoma"/>
            <family val="2"/>
          </rPr>
          <t>Value corresponds to amount available in current 24-month study.</t>
        </r>
      </text>
    </comment>
    <comment ref="Q29" authorId="0" shapeId="0" xr:uid="{0C25F560-1600-49A8-8D19-EC9FD7459163}">
      <text>
        <r>
          <rPr>
            <sz val="9"/>
            <color indexed="81"/>
            <rFont val="Tahoma"/>
            <family val="2"/>
          </rPr>
          <t>Value corresponds to amount available in current 24-month study.</t>
        </r>
      </text>
    </comment>
    <comment ref="Y29" authorId="0" shapeId="0" xr:uid="{35B8C058-EF6F-425E-A115-C3B95FC00144}">
      <text>
        <r>
          <rPr>
            <sz val="9"/>
            <color indexed="81"/>
            <rFont val="Tahoma"/>
            <family val="2"/>
          </rPr>
          <t>Value corresponds to amount available in current 24-month study.</t>
        </r>
      </text>
    </comment>
    <comment ref="AH29" authorId="0" shapeId="0" xr:uid="{DC36E010-B604-48C0-A83D-D59DF348AB06}">
      <text>
        <r>
          <rPr>
            <sz val="9"/>
            <color indexed="81"/>
            <rFont val="Tahoma"/>
            <family val="2"/>
          </rPr>
          <t>Value corresponds to amount available in current 24-month study.</t>
        </r>
      </text>
    </comment>
    <comment ref="B32" authorId="0" shapeId="0" xr:uid="{00000000-0006-0000-0100-000009000000}">
      <text>
        <r>
          <rPr>
            <sz val="9"/>
            <color indexed="81"/>
            <rFont val="Tahoma"/>
            <family val="2"/>
          </rPr>
          <t>Annual difference distributed equally over 12 months.</t>
        </r>
      </text>
    </comment>
    <comment ref="Q32" authorId="0" shapeId="0" xr:uid="{4EE4A794-68F6-4E77-BF0B-2F7604E4BEFA}">
      <text>
        <r>
          <rPr>
            <sz val="9"/>
            <color indexed="81"/>
            <rFont val="Tahoma"/>
            <family val="2"/>
          </rPr>
          <t>Annual difference distributed equally over 12 months.</t>
        </r>
      </text>
    </comment>
    <comment ref="Y32" authorId="0" shapeId="0" xr:uid="{CA01F26E-597C-4D89-8E07-33BC14C60B76}">
      <text>
        <r>
          <rPr>
            <sz val="9"/>
            <color indexed="81"/>
            <rFont val="Tahoma"/>
            <family val="2"/>
          </rPr>
          <t>Annual difference distributed equally over 12 months.</t>
        </r>
      </text>
    </comment>
    <comment ref="AH32" authorId="0" shapeId="0" xr:uid="{8D4F6CD0-4FBB-4BEB-B5E3-8B674BA306AE}">
      <text>
        <r>
          <rPr>
            <sz val="9"/>
            <color indexed="81"/>
            <rFont val="Tahoma"/>
            <family val="2"/>
          </rPr>
          <t>Annual difference distributed equally over 12 months.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Reclamation - LC</author>
    <author>LC Region</author>
    <author>tc={9F72B38D-71E2-454E-958A-0976E404B2F9}</author>
    <author>Noe Santos</author>
    <author>Tighi, Shana G</author>
  </authors>
  <commentList>
    <comment ref="E4" authorId="0" shapeId="0" xr:uid="{00000000-0006-0000-0200-000001000000}">
      <text>
        <r>
          <rPr>
            <sz val="9"/>
            <color indexed="81"/>
            <rFont val="Tahoma"/>
            <family val="2"/>
          </rPr>
          <t>Historic months in bold</t>
        </r>
      </text>
    </comment>
    <comment ref="G4" authorId="0" shapeId="0" xr:uid="{00000000-0006-0000-0200-000002000000}">
      <text>
        <r>
          <rPr>
            <sz val="9"/>
            <color indexed="81"/>
            <rFont val="Tahoma"/>
            <family val="2"/>
          </rPr>
          <t>For historic months, delete values or equations in this column</t>
        </r>
      </text>
    </comment>
    <comment ref="M4" authorId="0" shapeId="0" xr:uid="{00000000-0006-0000-0200-000003000000}">
      <text>
        <r>
          <rPr>
            <sz val="9"/>
            <color indexed="81"/>
            <rFont val="Tahoma"/>
            <family val="2"/>
          </rPr>
          <t>Historic months in bold</t>
        </r>
      </text>
    </comment>
    <comment ref="U4" authorId="0" shapeId="0" xr:uid="{00000000-0006-0000-0200-000005000000}">
      <text>
        <r>
          <rPr>
            <sz val="9"/>
            <color indexed="81"/>
            <rFont val="Tahoma"/>
            <family val="2"/>
          </rPr>
          <t>Historic months in bold</t>
        </r>
      </text>
    </comment>
    <comment ref="W4" authorId="0" shapeId="0" xr:uid="{00000000-0006-0000-0200-000006000000}">
      <text>
        <r>
          <rPr>
            <sz val="9"/>
            <color indexed="81"/>
            <rFont val="Tahoma"/>
            <family val="2"/>
          </rPr>
          <t>For current year, schedule based on conference call.  For out years, schedule based on HDB values.</t>
        </r>
      </text>
    </comment>
    <comment ref="X4" authorId="0" shapeId="0" xr:uid="{00000000-0006-0000-0200-000007000000}">
      <text>
        <r>
          <rPr>
            <sz val="9"/>
            <color indexed="81"/>
            <rFont val="Tahoma"/>
            <family val="2"/>
          </rPr>
          <t>For historic months, delete values or equations in this column</t>
        </r>
      </text>
    </comment>
    <comment ref="AA4" authorId="0" shapeId="0" xr:uid="{00000000-0006-0000-0200-000008000000}">
      <text>
        <r>
          <rPr>
            <sz val="9"/>
            <color indexed="81"/>
            <rFont val="Tahoma"/>
            <family val="2"/>
          </rPr>
          <t>This is the value we input into the 24-month study model (slot = California_CU_Schedules.MWDDiversion)</t>
        </r>
      </text>
    </comment>
    <comment ref="AG4" authorId="0" shapeId="0" xr:uid="{00000000-0006-0000-0200-000009000000}">
      <text>
        <r>
          <rPr>
            <sz val="9"/>
            <color indexed="81"/>
            <rFont val="Tahoma"/>
            <family val="2"/>
          </rPr>
          <t>Historic months in bold</t>
        </r>
      </text>
    </comment>
    <comment ref="AI4" authorId="0" shapeId="0" xr:uid="{00000000-0006-0000-0200-00000A000000}">
      <text>
        <r>
          <rPr>
            <sz val="9"/>
            <color indexed="81"/>
            <rFont val="Tahoma"/>
            <family val="2"/>
          </rPr>
          <t>For historic months, delete values or equations in this column</t>
        </r>
      </text>
    </comment>
    <comment ref="B5" authorId="0" shapeId="0" xr:uid="{00000000-0006-0000-0200-00000B000000}">
      <text>
        <r>
          <rPr>
            <sz val="9"/>
            <color indexed="81"/>
            <rFont val="Tahoma"/>
            <family val="2"/>
          </rPr>
          <t>Value from DEC forecast for current year or water accounting forecast on website</t>
        </r>
      </text>
    </comment>
    <comment ref="C5" authorId="1" shapeId="0" xr:uid="{00000000-0006-0000-0200-00000C000000}">
      <text>
        <r>
          <rPr>
            <b/>
            <sz val="9"/>
            <color indexed="81"/>
            <rFont val="Tahoma"/>
            <family val="2"/>
          </rPr>
          <t>LC Region:</t>
        </r>
        <r>
          <rPr>
            <sz val="9"/>
            <color indexed="81"/>
            <rFont val="Tahoma"/>
            <family val="2"/>
          </rPr>
          <t xml:space="preserve">
CY17 Target is 150 kaf. 105 kaf target includes pre-delivery of 45 kaf in 2016.</t>
        </r>
      </text>
    </comment>
    <comment ref="J5" authorId="0" shapeId="0" xr:uid="{00000000-0006-0000-0200-00000D000000}">
      <text>
        <r>
          <rPr>
            <sz val="9"/>
            <color indexed="81"/>
            <rFont val="Tahoma"/>
            <family val="2"/>
          </rPr>
          <t>Value from DEC forecast for current year or water accounting forecast on website</t>
        </r>
      </text>
    </comment>
    <comment ref="R5" authorId="0" shapeId="0" xr:uid="{00000000-0006-0000-0200-00000E000000}">
      <text>
        <r>
          <rPr>
            <sz val="9"/>
            <color indexed="81"/>
            <rFont val="Tahoma"/>
            <family val="2"/>
          </rPr>
          <t>Value from MWD operational update and/or 24-month study "Projected State Consumptive Use" spreadsheet for current month</t>
        </r>
      </text>
    </comment>
    <comment ref="AD5" authorId="0" shapeId="0" xr:uid="{00000000-0006-0000-0200-00000F000000}">
      <text>
        <r>
          <rPr>
            <sz val="9"/>
            <color indexed="81"/>
            <rFont val="Tahoma"/>
            <family val="2"/>
          </rPr>
          <t>Value from DEC forecast for current year or water accounting forecast on website</t>
        </r>
      </text>
    </comment>
    <comment ref="B6" authorId="0" shapeId="0" xr:uid="{00000000-0006-0000-0200-000010000000}">
      <text>
        <r>
          <rPr>
            <sz val="9"/>
            <color indexed="81"/>
            <rFont val="Tahoma"/>
            <family val="2"/>
          </rPr>
          <t>Value is sum of actual diversions + remaining monthly schedules in HDB</t>
        </r>
      </text>
    </comment>
    <comment ref="C8" authorId="1" shapeId="0" xr:uid="{00000000-0006-0000-0200-000011000000}">
      <text>
        <r>
          <rPr>
            <b/>
            <sz val="9"/>
            <color indexed="81"/>
            <rFont val="Tahoma"/>
            <family val="2"/>
          </rPr>
          <t>LC Region:</t>
        </r>
        <r>
          <rPr>
            <sz val="9"/>
            <color indexed="81"/>
            <rFont val="Tahoma"/>
            <family val="2"/>
          </rPr>
          <t xml:space="preserve">
Early payback adjustment already included in 2017 schedule.</t>
        </r>
      </text>
    </comment>
    <comment ref="R8" authorId="0" shapeId="0" xr:uid="{00000000-0006-0000-0200-000012000000}">
      <text>
        <r>
          <rPr>
            <sz val="9"/>
            <color indexed="81"/>
            <rFont val="Tahoma"/>
            <family val="2"/>
          </rPr>
          <t>Annual difference distributed equally over 12 months.</t>
        </r>
      </text>
    </comment>
    <comment ref="B9" authorId="0" shapeId="0" xr:uid="{00000000-0006-0000-0200-000014000000}">
      <text>
        <r>
          <rPr>
            <sz val="9"/>
            <color indexed="81"/>
            <rFont val="Tahoma"/>
            <family val="2"/>
          </rPr>
          <t>Annual difference distributed over remaining months in calendar year</t>
        </r>
      </text>
    </comment>
    <comment ref="J11" authorId="0" shapeId="0" xr:uid="{00000000-0006-0000-0200-000015000000}">
      <text>
        <r>
          <rPr>
            <sz val="9"/>
            <color indexed="81"/>
            <rFont val="Tahoma"/>
            <family val="2"/>
          </rPr>
          <t>Annual difference distributed over remaining months in calendar year</t>
        </r>
      </text>
    </comment>
    <comment ref="AD12" authorId="0" shapeId="0" xr:uid="{00000000-0006-0000-0200-000016000000}">
      <text>
        <r>
          <rPr>
            <sz val="9"/>
            <color indexed="81"/>
            <rFont val="Tahoma"/>
            <family val="2"/>
          </rPr>
          <t>Annual difference distributed over remaining months in calendar year</t>
        </r>
      </text>
    </comment>
    <comment ref="AI13" authorId="2" shapeId="0" xr:uid="{9F72B38D-71E2-454E-958A-0976E404B2F9}">
      <text>
        <t>[Threaded comment]
Your version of Excel allows you to read this threaded comment; however, any edits to it will get removed if the file is opened in a newer version of Excel. Learn more: https://go.microsoft.com/fwlink/?linkid=870924
Comment:
    Monthly distribution from AUG 2021</t>
      </text>
    </comment>
    <comment ref="B17" authorId="0" shapeId="0" xr:uid="{00000000-0006-0000-0200-000017000000}">
      <text>
        <r>
          <rPr>
            <sz val="9"/>
            <color indexed="81"/>
            <rFont val="Tahoma"/>
            <family val="2"/>
          </rPr>
          <t>Value from DEC forecast for current year or water accounting forecast on website</t>
        </r>
      </text>
    </comment>
    <comment ref="J17" authorId="0" shapeId="0" xr:uid="{00000000-0006-0000-0200-000018000000}">
      <text>
        <r>
          <rPr>
            <sz val="9"/>
            <color indexed="81"/>
            <rFont val="Tahoma"/>
            <family val="2"/>
          </rPr>
          <t>Value from DEC forecast for current year or water accounting forecast on website</t>
        </r>
      </text>
    </comment>
    <comment ref="R17" authorId="0" shapeId="0" xr:uid="{00000000-0006-0000-0200-000019000000}">
      <text>
        <r>
          <rPr>
            <sz val="9"/>
            <color indexed="81"/>
            <rFont val="Tahoma"/>
            <family val="2"/>
          </rPr>
          <t>Value from MWD operational update and/or 24-month study "Projected State Consumptive Use" spreadsheet for current month</t>
        </r>
      </text>
    </comment>
    <comment ref="AD17" authorId="0" shapeId="0" xr:uid="{00000000-0006-0000-0200-00001A000000}">
      <text>
        <r>
          <rPr>
            <sz val="9"/>
            <color indexed="81"/>
            <rFont val="Tahoma"/>
            <family val="2"/>
          </rPr>
          <t>Value from DEC forecast for current year or water accounting forecast on website</t>
        </r>
      </text>
    </comment>
    <comment ref="B18" authorId="0" shapeId="0" xr:uid="{00000000-0006-0000-0200-00001B000000}">
      <text>
        <r>
          <rPr>
            <sz val="9"/>
            <color indexed="81"/>
            <rFont val="Tahoma"/>
            <family val="2"/>
          </rPr>
          <t>Value is sum of actual diversions + remaining monthly schedules in HDB</t>
        </r>
      </text>
    </comment>
    <comment ref="B20" authorId="0" shapeId="0" xr:uid="{00000000-0006-0000-0200-00001C000000}">
      <text>
        <r>
          <rPr>
            <sz val="9"/>
            <color indexed="81"/>
            <rFont val="Tahoma"/>
            <family val="2"/>
          </rPr>
          <t>Annual difference distributed over remaining months in calendar year</t>
        </r>
      </text>
    </comment>
    <comment ref="R20" authorId="0" shapeId="0" xr:uid="{00000000-0006-0000-0200-00001D000000}">
      <text>
        <r>
          <rPr>
            <sz val="9"/>
            <color indexed="81"/>
            <rFont val="Tahoma"/>
            <family val="2"/>
          </rPr>
          <t>Annual difference distributed equally over 12 months.</t>
        </r>
      </text>
    </comment>
    <comment ref="AD21" authorId="3" shapeId="0" xr:uid="{00000000-0006-0000-0200-00001F000000}">
      <text>
        <r>
          <rPr>
            <b/>
            <sz val="9"/>
            <color indexed="81"/>
            <rFont val="Tahoma"/>
            <family val="2"/>
          </rPr>
          <t>Noe Santos:</t>
        </r>
        <r>
          <rPr>
            <sz val="9"/>
            <color indexed="81"/>
            <rFont val="Tahoma"/>
            <family val="2"/>
          </rPr>
          <t xml:space="preserve">
Indicates percent of total fallowing being pursued. 1 = 100% fallowing call, 0.4 = 40% fallowing call. 
Fallowing accounting period runs from August - July. </t>
        </r>
      </text>
    </comment>
    <comment ref="J22" authorId="0" shapeId="0" xr:uid="{00000000-0006-0000-0200-000020000000}">
      <text>
        <r>
          <rPr>
            <sz val="9"/>
            <color indexed="81"/>
            <rFont val="Tahoma"/>
            <family val="2"/>
          </rPr>
          <t>Annual difference distributed over remaining months in calendar year</t>
        </r>
      </text>
    </comment>
    <comment ref="AE23" authorId="4" shapeId="0" xr:uid="{89DEC7A9-7A29-4BF4-A411-EE6C4F56EB5F}">
      <text>
        <r>
          <rPr>
            <b/>
            <sz val="9"/>
            <color indexed="81"/>
            <rFont val="Tahoma"/>
            <family val="2"/>
          </rPr>
          <t>Tighi, Shana G:</t>
        </r>
        <r>
          <rPr>
            <sz val="9"/>
            <color indexed="81"/>
            <rFont val="Tahoma"/>
            <family val="2"/>
          </rPr>
          <t xml:space="preserve">
The 2024 schedule includes their assumed conservation, so no adjustment to 2024</t>
        </r>
      </text>
    </comment>
    <comment ref="AD24" authorId="0" shapeId="0" xr:uid="{00000000-0006-0000-0200-000021000000}">
      <text>
        <r>
          <rPr>
            <sz val="9"/>
            <color indexed="81"/>
            <rFont val="Tahoma"/>
            <family val="2"/>
          </rPr>
          <t>Annual difference distributed over remaining months in calendar year</t>
        </r>
      </text>
    </comment>
    <comment ref="B29" authorId="0" shapeId="0" xr:uid="{00000000-0006-0000-0200-000022000000}">
      <text>
        <r>
          <rPr>
            <sz val="9"/>
            <color indexed="81"/>
            <rFont val="Tahoma"/>
            <family val="2"/>
          </rPr>
          <t>Value from DEC forecast for current year or water accounting forecast on website</t>
        </r>
      </text>
    </comment>
    <comment ref="J29" authorId="0" shapeId="0" xr:uid="{00000000-0006-0000-0200-000023000000}">
      <text>
        <r>
          <rPr>
            <sz val="9"/>
            <color indexed="81"/>
            <rFont val="Tahoma"/>
            <family val="2"/>
          </rPr>
          <t>Value from DEC forecast for current year or water accounting forecast on website</t>
        </r>
      </text>
    </comment>
    <comment ref="R29" authorId="0" shapeId="0" xr:uid="{00000000-0006-0000-0200-000024000000}">
      <text>
        <r>
          <rPr>
            <sz val="9"/>
            <color indexed="81"/>
            <rFont val="Tahoma"/>
            <family val="2"/>
          </rPr>
          <t>Value from DEC forecast for current year or water accounting forecast on website</t>
        </r>
      </text>
    </comment>
    <comment ref="AD29" authorId="0" shapeId="0" xr:uid="{00000000-0006-0000-0200-000025000000}">
      <text>
        <r>
          <rPr>
            <sz val="9"/>
            <color indexed="81"/>
            <rFont val="Tahoma"/>
            <family val="2"/>
          </rPr>
          <t>Value from DEC forecast for current year or water accounting forecast on website</t>
        </r>
      </text>
    </comment>
    <comment ref="B30" authorId="0" shapeId="0" xr:uid="{00000000-0006-0000-0200-000026000000}">
      <text>
        <r>
          <rPr>
            <sz val="9"/>
            <color indexed="81"/>
            <rFont val="Tahoma"/>
            <family val="2"/>
          </rPr>
          <t>Value is sum of actual diversions + remaining monthly schedules in HDB</t>
        </r>
      </text>
    </comment>
    <comment ref="B32" authorId="0" shapeId="0" xr:uid="{00000000-0006-0000-0200-000027000000}">
      <text>
        <r>
          <rPr>
            <sz val="9"/>
            <color indexed="81"/>
            <rFont val="Tahoma"/>
            <family val="2"/>
          </rPr>
          <t>Annual difference distributed over remaining months in calendar year</t>
        </r>
      </text>
    </comment>
    <comment ref="R32" authorId="0" shapeId="0" xr:uid="{00000000-0006-0000-0200-000028000000}">
      <text>
        <r>
          <rPr>
            <sz val="9"/>
            <color indexed="81"/>
            <rFont val="Tahoma"/>
            <family val="2"/>
          </rPr>
          <t>Annual difference distributed equally over 12 months.</t>
        </r>
      </text>
    </comment>
    <comment ref="AD33" authorId="3" shapeId="0" xr:uid="{00000000-0006-0000-0200-00002A000000}">
      <text>
        <r>
          <rPr>
            <b/>
            <sz val="9"/>
            <color indexed="81"/>
            <rFont val="Tahoma"/>
            <family val="2"/>
          </rPr>
          <t>Noe Santos:</t>
        </r>
        <r>
          <rPr>
            <sz val="9"/>
            <color indexed="81"/>
            <rFont val="Tahoma"/>
            <family val="2"/>
          </rPr>
          <t xml:space="preserve">
Indicates percent of total fallowing being pursued. 1 = 100% fallowing call, 0.4 = 40% fallowing call</t>
        </r>
      </text>
    </comment>
    <comment ref="J34" authorId="0" shapeId="0" xr:uid="{00000000-0006-0000-0200-00002B000000}">
      <text>
        <r>
          <rPr>
            <sz val="9"/>
            <color indexed="81"/>
            <rFont val="Tahoma"/>
            <family val="2"/>
          </rPr>
          <t>Annual difference distributed over remaining months in calendar year</t>
        </r>
      </text>
    </comment>
    <comment ref="AD36" authorId="0" shapeId="0" xr:uid="{00000000-0006-0000-0200-00002C000000}">
      <text>
        <r>
          <rPr>
            <sz val="9"/>
            <color indexed="81"/>
            <rFont val="Tahoma"/>
            <family val="2"/>
          </rPr>
          <t>Annual difference distributed over remaining months in calendar year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Reclamation - LC</author>
    <author>tc={98FFFA17-AEC3-45F4-9AE0-70011C237BD6}</author>
  </authors>
  <commentList>
    <comment ref="D4" authorId="0" shapeId="0" xr:uid="{00000000-0006-0000-0300-000001000000}">
      <text>
        <r>
          <rPr>
            <sz val="9"/>
            <color indexed="81"/>
            <rFont val="Tahoma"/>
            <family val="2"/>
          </rPr>
          <t>Historic months in bold</t>
        </r>
      </text>
    </comment>
    <comment ref="S4" authorId="1" shapeId="0" xr:uid="{98FFFA17-AEC3-45F4-9AE0-70011C237BD6}">
      <text>
        <t>[Threaded comment]
Your version of Excel allows you to read this threaded comment; however, any edits to it will get removed if the file is opened in a newer version of Excel. Learn more: https://go.microsoft.com/fwlink/?linkid=870924
Comment:
    Total does not include TJ, which is accounted for in the model</t>
      </text>
    </comment>
    <comment ref="A5" authorId="0" shapeId="0" xr:uid="{00000000-0006-0000-0300-000002000000}">
      <text>
        <r>
          <rPr>
            <sz val="9"/>
            <color indexed="81"/>
            <rFont val="Tahoma"/>
            <family val="2"/>
          </rPr>
          <t>Value from DEC forecast for current year or water accounting forecast on website</t>
        </r>
      </text>
    </comment>
    <comment ref="A6" authorId="0" shapeId="0" xr:uid="{00000000-0006-0000-0300-000003000000}">
      <text>
        <r>
          <rPr>
            <sz val="9"/>
            <color indexed="81"/>
            <rFont val="Tahoma"/>
            <family val="2"/>
          </rPr>
          <t>Value is sum of actual diversions + remaining monthly schedules in HDB</t>
        </r>
      </text>
    </comment>
    <comment ref="A17" authorId="0" shapeId="0" xr:uid="{00000000-0006-0000-0300-000004000000}">
      <text>
        <r>
          <rPr>
            <sz val="9"/>
            <color indexed="81"/>
            <rFont val="Tahoma"/>
            <family val="2"/>
          </rPr>
          <t>Value from DEC forecast for current year or water accounting forecast on website</t>
        </r>
      </text>
    </comment>
    <comment ref="A18" authorId="0" shapeId="0" xr:uid="{00000000-0006-0000-0300-000005000000}">
      <text>
        <r>
          <rPr>
            <sz val="9"/>
            <color indexed="81"/>
            <rFont val="Tahoma"/>
            <family val="2"/>
          </rPr>
          <t>Value is sum of actual diversions + remaining monthly schedules in HDB</t>
        </r>
      </text>
    </comment>
    <comment ref="A29" authorId="0" shapeId="0" xr:uid="{00000000-0006-0000-0300-000006000000}">
      <text>
        <r>
          <rPr>
            <sz val="9"/>
            <color indexed="81"/>
            <rFont val="Tahoma"/>
            <family val="2"/>
          </rPr>
          <t>Value from DEC forecast for current year or water accounting forecast on website</t>
        </r>
      </text>
    </comment>
    <comment ref="A30" authorId="0" shapeId="0" xr:uid="{00000000-0006-0000-0300-000007000000}">
      <text>
        <r>
          <rPr>
            <sz val="9"/>
            <color indexed="81"/>
            <rFont val="Tahoma"/>
            <family val="2"/>
          </rPr>
          <t>Value is sum of actual diversions + remaining monthly schedules in HDB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Reclamation - LC</author>
  </authors>
  <commentList>
    <comment ref="B8" authorId="0" shapeId="0" xr:uid="{00000000-0006-0000-0400-000001000000}">
      <text>
        <r>
          <rPr>
            <sz val="9"/>
            <color indexed="81"/>
            <rFont val="Tahoma"/>
            <family val="2"/>
          </rPr>
          <t>Annual difference distributed equally over 12 months.</t>
        </r>
      </text>
    </comment>
    <comment ref="B28" authorId="0" shapeId="0" xr:uid="{00000000-0006-0000-0400-000002000000}">
      <text>
        <r>
          <rPr>
            <sz val="9"/>
            <color indexed="81"/>
            <rFont val="Tahoma"/>
            <family val="2"/>
          </rPr>
          <t>Annual difference distributed equally over 12 months.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Reclamation - LC</author>
  </authors>
  <commentList>
    <comment ref="C4" authorId="0" shapeId="0" xr:uid="{00000000-0006-0000-0500-000001000000}">
      <text>
        <r>
          <rPr>
            <sz val="9"/>
            <color indexed="81"/>
            <rFont val="Tahoma"/>
            <family val="2"/>
          </rPr>
          <t>Historic months in bold</t>
        </r>
      </text>
    </comment>
    <comment ref="E4" authorId="0" shapeId="0" xr:uid="{00000000-0006-0000-0500-000002000000}">
      <text>
        <r>
          <rPr>
            <sz val="9"/>
            <color indexed="81"/>
            <rFont val="Tahoma"/>
            <family val="2"/>
          </rPr>
          <t>For current year, schedule based on conference call.  For out years, schedule based on HDB values.</t>
        </r>
      </text>
    </comment>
    <comment ref="F4" authorId="0" shapeId="0" xr:uid="{00000000-0006-0000-0500-000003000000}">
      <text>
        <r>
          <rPr>
            <sz val="9"/>
            <color indexed="81"/>
            <rFont val="Tahoma"/>
            <family val="2"/>
          </rPr>
          <t>For historic months, delete values or equations in this column</t>
        </r>
      </text>
    </comment>
    <comment ref="I4" authorId="0" shapeId="0" xr:uid="{00000000-0006-0000-0500-000004000000}">
      <text>
        <r>
          <rPr>
            <sz val="9"/>
            <color indexed="81"/>
            <rFont val="Tahoma"/>
            <family val="2"/>
          </rPr>
          <t>This is the value we input into the 24-month study model (slot = California_CU_Schedules.MWDDiversion)</t>
        </r>
      </text>
    </comment>
    <comment ref="N4" authorId="0" shapeId="0" xr:uid="{00000000-0006-0000-0500-000005000000}">
      <text>
        <r>
          <rPr>
            <sz val="9"/>
            <color indexed="81"/>
            <rFont val="Tahoma"/>
            <family val="2"/>
          </rPr>
          <t>Historic months in bold</t>
        </r>
      </text>
    </comment>
    <comment ref="P4" authorId="0" shapeId="0" xr:uid="{00000000-0006-0000-0500-000006000000}">
      <text>
        <r>
          <rPr>
            <sz val="9"/>
            <color indexed="81"/>
            <rFont val="Tahoma"/>
            <family val="2"/>
          </rPr>
          <t>For current year, schedule based on conference call.  For out years, schedule based on HDB values.</t>
        </r>
      </text>
    </comment>
    <comment ref="Q4" authorId="0" shapeId="0" xr:uid="{00000000-0006-0000-0500-000007000000}">
      <text>
        <r>
          <rPr>
            <sz val="9"/>
            <color indexed="81"/>
            <rFont val="Tahoma"/>
            <family val="2"/>
          </rPr>
          <t>For historic months, delete values or equations in this column</t>
        </r>
      </text>
    </comment>
    <comment ref="T4" authorId="0" shapeId="0" xr:uid="{00000000-0006-0000-0500-000008000000}">
      <text>
        <r>
          <rPr>
            <sz val="9"/>
            <color indexed="81"/>
            <rFont val="Tahoma"/>
            <family val="2"/>
          </rPr>
          <t>This is the value we input into the 24-month study model (slot = California_CU_Schedules.MWDDiversion)</t>
        </r>
      </text>
    </comment>
    <comment ref="A5" authorId="0" shapeId="0" xr:uid="{00000000-0006-0000-0500-000009000000}">
      <text>
        <r>
          <rPr>
            <sz val="9"/>
            <color indexed="81"/>
            <rFont val="Tahoma"/>
            <family val="2"/>
          </rPr>
          <t>Value from MWD operational update and/or 24-month study "Projected State Consumptive Use" spreadsheet for current month</t>
        </r>
      </text>
    </comment>
    <comment ref="K5" authorId="0" shapeId="0" xr:uid="{00000000-0006-0000-0500-00000A000000}">
      <text>
        <r>
          <rPr>
            <sz val="9"/>
            <color indexed="81"/>
            <rFont val="Tahoma"/>
            <family val="2"/>
          </rPr>
          <t>Value from MWD operational update and/or 24-month study "Projected State Consumptive Use" spreadsheet for current month</t>
        </r>
      </text>
    </comment>
    <comment ref="A8" authorId="0" shapeId="0" xr:uid="{00000000-0006-0000-0500-00000B000000}">
      <text>
        <r>
          <rPr>
            <sz val="9"/>
            <color indexed="81"/>
            <rFont val="Tahoma"/>
            <family val="2"/>
          </rPr>
          <t>Annual difference distributed equally over 12 months.</t>
        </r>
      </text>
    </comment>
    <comment ref="K8" authorId="0" shapeId="0" xr:uid="{00000000-0006-0000-0500-00000C000000}">
      <text>
        <r>
          <rPr>
            <sz val="9"/>
            <color indexed="81"/>
            <rFont val="Tahoma"/>
            <family val="2"/>
          </rPr>
          <t>Annual difference distributed equally over 12 months.</t>
        </r>
      </text>
    </comment>
    <comment ref="A17" authorId="0" shapeId="0" xr:uid="{00000000-0006-0000-0500-00000D000000}">
      <text>
        <r>
          <rPr>
            <sz val="9"/>
            <color indexed="81"/>
            <rFont val="Tahoma"/>
            <family val="2"/>
          </rPr>
          <t>Value from MWD operational update and/or 24-month study "Projected State Consumptive Use" spreadsheet for current month</t>
        </r>
      </text>
    </comment>
    <comment ref="K17" authorId="0" shapeId="0" xr:uid="{00000000-0006-0000-0500-00000E000000}">
      <text>
        <r>
          <rPr>
            <sz val="9"/>
            <color indexed="81"/>
            <rFont val="Tahoma"/>
            <family val="2"/>
          </rPr>
          <t>Value from MWD operational update and/or 24-month study "Projected State Consumptive Use" spreadsheet for current month</t>
        </r>
      </text>
    </comment>
    <comment ref="A20" authorId="0" shapeId="0" xr:uid="{00000000-0006-0000-0500-00000F000000}">
      <text>
        <r>
          <rPr>
            <sz val="9"/>
            <color indexed="81"/>
            <rFont val="Tahoma"/>
            <family val="2"/>
          </rPr>
          <t>Annual difference distributed equally over 12 months.</t>
        </r>
      </text>
    </comment>
    <comment ref="K20" authorId="0" shapeId="0" xr:uid="{00000000-0006-0000-0500-000010000000}">
      <text>
        <r>
          <rPr>
            <sz val="9"/>
            <color indexed="81"/>
            <rFont val="Tahoma"/>
            <family val="2"/>
          </rPr>
          <t>Annual difference distributed equally over 12 months.</t>
        </r>
      </text>
    </comment>
    <comment ref="K29" authorId="0" shapeId="0" xr:uid="{00000000-0006-0000-0500-000011000000}">
      <text>
        <r>
          <rPr>
            <sz val="9"/>
            <color indexed="81"/>
            <rFont val="Tahoma"/>
            <family val="2"/>
          </rPr>
          <t>Value from MWD operational update and/or 24-month study "Projected State Consumptive Use" spreadsheet for current month</t>
        </r>
      </text>
    </comment>
    <comment ref="K32" authorId="0" shapeId="0" xr:uid="{00000000-0006-0000-0500-000012000000}">
      <text>
        <r>
          <rPr>
            <sz val="9"/>
            <color indexed="81"/>
            <rFont val="Tahoma"/>
            <family val="2"/>
          </rPr>
          <t>Annual difference distributed equally over 12 months.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Reclamation - LC</author>
  </authors>
  <commentList>
    <comment ref="D4" authorId="0" shapeId="0" xr:uid="{00000000-0006-0000-0900-000001000000}">
      <text>
        <r>
          <rPr>
            <sz val="9"/>
            <color indexed="81"/>
            <rFont val="Tahoma"/>
            <family val="2"/>
          </rPr>
          <t>Historic months in bold</t>
        </r>
      </text>
    </comment>
    <comment ref="F4" authorId="0" shapeId="0" xr:uid="{00000000-0006-0000-0900-000002000000}">
      <text>
        <r>
          <rPr>
            <sz val="9"/>
            <color indexed="81"/>
            <rFont val="Tahoma"/>
            <family val="2"/>
          </rPr>
          <t>For historic months, delete values or equations in this column</t>
        </r>
      </text>
    </comment>
    <comment ref="A5" authorId="0" shapeId="0" xr:uid="{00000000-0006-0000-0900-000003000000}">
      <text>
        <r>
          <rPr>
            <sz val="9"/>
            <color indexed="81"/>
            <rFont val="Tahoma"/>
            <family val="2"/>
          </rPr>
          <t>Value from DEC forecast for current year or water accounting forecast on website</t>
        </r>
      </text>
    </comment>
    <comment ref="A6" authorId="0" shapeId="0" xr:uid="{00000000-0006-0000-0900-000004000000}">
      <text>
        <r>
          <rPr>
            <sz val="9"/>
            <color indexed="81"/>
            <rFont val="Tahoma"/>
            <family val="2"/>
          </rPr>
          <t>Value is sum of actual diversions + remaining monthly schedules in HDB</t>
        </r>
      </text>
    </comment>
    <comment ref="A8" authorId="0" shapeId="0" xr:uid="{00000000-0006-0000-0900-000005000000}">
      <text>
        <r>
          <rPr>
            <sz val="9"/>
            <color indexed="81"/>
            <rFont val="Tahoma"/>
            <family val="2"/>
          </rPr>
          <t>Annual difference distributed over remaining months in calendar year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5" background="1" saveData="1">
    <webPr xl2000="1" url="http://ibr3lcrsrv01.bor.doi.net:8080/HDB_CGI.com?svr=lchdb2&amp;sdi=2069&amp;tstp=MN&amp;t1=1/1/2017&amp;t2=3/31/2017&amp;format=4" htmlTables="1" htmlFormat="all"/>
  </connection>
  <connection id="2" xr16:uid="{00000000-0015-0000-FFFF-FFFF01000000}" name="Connection1" type="4" refreshedVersion="5" background="1" saveData="1">
    <webPr xl2000="1" url="http://ibr3lcrsrv01.bor.doi.net:8080/HDB_CGI.com?svr=lchdb2&amp;sdi=2069&amp;tstp=MN&amp;t1=1/1/2017&amp;t2=4/1/2017&amp;format=4" htmlTables="1" htmlFormat="all"/>
  </connection>
  <connection id="3" xr16:uid="{00000000-0015-0000-FFFF-FFFF02000000}" name="Connection10" type="4" refreshedVersion="5" background="1" saveData="1">
    <webPr xl2000="1" url="http://ibr3lcrsrv01.bor.doi.net:8080/HDB_CGI.com?svr=lchdb2&amp;sdi=2069&amp;tstp=MN&amp;t1=1/1/2017&amp;t2=4/1/2017&amp;format=4" htmlTables="1" htmlFormat="all"/>
  </connection>
  <connection id="4" xr16:uid="{00000000-0015-0000-FFFF-FFFF03000000}" name="Connection100" type="4" refreshedVersion="5" background="1" saveData="1">
    <webPr xl2000="1" url="http://ibr3lcrsrv01.bor.doi.net:8080/HDB_CGI.com?svr=lchdb2&amp;sdi=3132&amp;tstp=MN&amp;t1=1/1/2018&amp;t2=12/1/2018&amp;table=M&amp;mrid=106541&amp;format=4" htmlTables="1" htmlFormat="all"/>
  </connection>
  <connection id="5" xr16:uid="{00000000-0015-0000-FFFF-FFFF04000000}" name="Connection1000" type="4" refreshedVersion="5" background="1" saveData="1">
    <webPr xl2000="1" url="http://ibr3lcrsrv01.bor.doi.net:8080/HDB_CGI.com?svr=lchdb2&amp;sdi=9783,2993,2771,2982&amp;tstp=MN&amp;t1=1/1/2020&amp;t2=12/1/2020&amp;table=M&amp;mrid=994758&amp;format=4" htmlTables="1" htmlFormat="all"/>
  </connection>
  <connection id="6" xr16:uid="{00000000-0015-0000-FFFF-FFFF05000000}" name="Connection1001" type="4" refreshedVersion="5" background="1" saveData="1">
    <webPr xl2000="1" url="http://ibr3lcrsrv01.bor.doi.net:8080/HDB_CGI.com?svr=lchdb2&amp;sdi=2069&amp;tstp=MN&amp;t1=1/1/2018&amp;t2=6/1/2018&amp;format=4" htmlTables="1" htmlFormat="all"/>
  </connection>
  <connection id="7" xr16:uid="{00000000-0015-0000-FFFF-FFFF06000000}" name="Connection1002" type="4" refreshedVersion="5" background="1" saveData="1">
    <webPr xl2000="1" url="http://ibr3lcrsrv01.bor.doi.net:8080/HDB_CGI.com?svr=lchdb2&amp;sdi=9783,2993,2771,2982&amp;tstp=MN&amp;t1=1/1/2019&amp;t2=12/1/2019&amp;table=M&amp;mrid=994611&amp;format=4" htmlTables="1" htmlFormat="all"/>
  </connection>
  <connection id="8" xr16:uid="{00000000-0015-0000-FFFF-FFFF07000000}" name="Connection1003" type="4" refreshedVersion="5" background="1" saveData="1">
    <webPr xl2000="1" url="http://ibr3lcrsrv01.bor.doi.net:8080/HDB_CGI.com?svr=lchdb2&amp;sdi=9783,2993,2771,2982&amp;tstp=MN&amp;t1=1/1/2020&amp;t2=12/1/2020&amp;table=M&amp;mrid=994758&amp;format=4" htmlTables="1" htmlFormat="all"/>
  </connection>
  <connection id="9" xr16:uid="{00000000-0015-0000-FFFF-FFFF08000000}" name="Connection1004" type="4" refreshedVersion="5" background="1" saveData="1">
    <webPr xl2000="1" url="http://ibr3lcrsrv01.bor.doi.net:8080/HDB_CGI.com?svr=lchdb2&amp;sdi=2069&amp;tstp=MN&amp;t1=1/1/2018&amp;t2=6/1/2018&amp;format=4" htmlTables="1" htmlFormat="all"/>
  </connection>
  <connection id="10" xr16:uid="{00000000-0015-0000-FFFF-FFFF09000000}" name="Connection1005" type="4" refreshedVersion="5" background="1" saveData="1">
    <webPr xl2000="1" url="http://ibr3lcrsrv01.bor.doi.net:8080/HDB_CGI.com?svr=lchdb2&amp;sdi=2069&amp;tstp=MN&amp;t1=1/1/2018&amp;t2=6/1/2018&amp;format=4" htmlTables="1" htmlFormat="all"/>
  </connection>
  <connection id="11" xr16:uid="{00000000-0015-0000-FFFF-FFFF0A000000}" name="Connection1006" type="4" refreshedVersion="5" background="1" saveData="1">
    <webPr xl2000="1" url="http://ibr3lcrsrv01.bor.doi.net:8080/HDB_CGI.com?svr=lchdb2&amp;sdi=2069&amp;tstp=MN&amp;t1=7/1/2018&amp;t2=12/1/2018&amp;table=M&amp;mrid=995051&amp;format=4" htmlTables="1" htmlFormat="all"/>
  </connection>
  <connection id="12" xr16:uid="{00000000-0015-0000-FFFF-FFFF0B000000}" name="Connection1007" type="4" refreshedVersion="5" background="1" saveData="1">
    <webPr xl2000="1" url="http://ibr3lcrsrv01.bor.doi.net:8080/HDB_CGI.com?svr=lchdb2&amp;sdi=3028&amp;tstp=MN&amp;t1=1/1/2018&amp;t2=6/1/2018&amp;format=4" htmlTables="1" htmlFormat="all"/>
  </connection>
  <connection id="13" xr16:uid="{00000000-0015-0000-FFFF-FFFF0C000000}" name="Connection1008" type="4" refreshedVersion="5" background="1" saveData="1">
    <webPr xl2000="1" url="http://ibr3lcrsrv01.bor.doi.net:8080/HDB_CGI.com?svr=lchdb2&amp;sdi=3028&amp;tstp=MN&amp;t1=7/1/2018&amp;t2=12/1/2018&amp;table=M&amp;mrid=995051&amp;format=4" htmlTables="1" htmlFormat="all"/>
  </connection>
  <connection id="14" xr16:uid="{00000000-0015-0000-FFFF-FFFF0D000000}" name="Connection1009" type="4" refreshedVersion="5" background="1" saveData="1">
    <webPr xl2000="1" url="http://ibr3lcrsrv01.bor.doi.net:8080/HDB_CGI.com?svr=lchdb2&amp;sdi=3028&amp;tstp=MN&amp;t1=1/1/2018&amp;t2=6/1/2018&amp;format=4" htmlTables="1" htmlFormat="all"/>
  </connection>
  <connection id="15" xr16:uid="{00000000-0015-0000-FFFF-FFFF0E000000}" name="Connection101" type="4" refreshedVersion="5" background="1" saveData="1">
    <webPr xl2000="1" url="http://ibr3lcrsrv01.bor.doi.net:8080/HDB_CGI.com?svr=lchdb2&amp;sdi=3132&amp;tstp=MN&amp;t1=1/1/2019&amp;t2=12/1/2019&amp;table=M&amp;mrid=106473&amp;format=4" htmlTables="1" htmlFormat="all"/>
  </connection>
  <connection id="16" xr16:uid="{00000000-0015-0000-FFFF-FFFF0F000000}" name="Connection1010" type="4" refreshedVersion="5" background="1" saveData="1">
    <webPr xl2000="1" url="http://ibr3lcrsrv01.bor.doi.net:8080/HDB_CGI.com?svr=lchdb2&amp;sdi=2069&amp;tstp=MN&amp;t1=1/1/2017&amp;t2=4/1/2017&amp;format=4" htmlTables="1" htmlFormat="all"/>
  </connection>
  <connection id="17" xr16:uid="{00000000-0015-0000-FFFF-FFFF10000000}" name="Connection1011" type="4" refreshedVersion="5" background="1" saveData="1">
    <webPr xl2000="1" url="http://ibr3lcrsrv01.bor.doi.net:8080/HDB_CGI.com?svr=lchdb2&amp;sdi=3028&amp;tstp=MN&amp;t1=1/1/2018&amp;t2=6/1/2018&amp;format=4" htmlTables="1" htmlFormat="all"/>
  </connection>
  <connection id="18" xr16:uid="{00000000-0015-0000-FFFF-FFFF11000000}" name="Connection1012" type="4" refreshedVersion="5" background="1" saveData="1">
    <webPr xl2000="1" url="http://ibr3lcrsrv01.bor.doi.net:8080/HDB_CGI.com?svr=lchdb2&amp;sdi=3028&amp;tstp=MN&amp;t1=7/1/2018&amp;t2=12/1/2018&amp;table=M&amp;mrid=995051&amp;format=4" htmlTables="1" htmlFormat="all"/>
  </connection>
  <connection id="19" xr16:uid="{00000000-0015-0000-FFFF-FFFF12000000}" name="Connection1013" type="4" refreshedVersion="5" background="1" saveData="1">
    <webPr xl2000="1" url="http://ibr3lcrsrv01.bor.doi.net:8080/HDB_CGI.com?svr=lchdb2&amp;sdi=3028&amp;tstp=MN&amp;t1=1/1/2018&amp;t2=6/1/2018&amp;format=4" htmlTables="1" htmlFormat="all"/>
  </connection>
  <connection id="20" xr16:uid="{00000000-0015-0000-FFFF-FFFF13000000}" name="Connection1014" type="4" refreshedVersion="5" background="1" saveData="1">
    <webPr xl2000="1" url="http://ibr3lcrsrv01.bor.doi.net:8080/HDB_CGI.com?svr=lchdb2&amp;sdi=3028&amp;tstp=MN&amp;t1=7/1/2018&amp;t2=12/1/2018&amp;table=M&amp;mrid=995051&amp;format=4" htmlTables="1" htmlFormat="all"/>
  </connection>
  <connection id="21" xr16:uid="{00000000-0015-0000-FFFF-FFFF14000000}" name="Connection1015" type="4" refreshedVersion="5" background="1" saveData="1">
    <webPr xl2000="1" url="http://ibr3lcrsrv01.bor.doi.net:8080/HDB_CGI.com?svr=lchdb2&amp;sdi=3028&amp;tstp=MN&amp;t1=1/1/2018&amp;t2=6/1/2018&amp;format=4" htmlTables="1" htmlFormat="all"/>
  </connection>
  <connection id="22" xr16:uid="{00000000-0015-0000-FFFF-FFFF15000000}" name="Connection1016" type="4" refreshedVersion="5" background="1" saveData="1">
    <webPr xl2000="1" url="http://ibr3lcrsrv01.bor.doi.net:8080/HDB_CGI.com?svr=lchdb2&amp;sdi=3028&amp;tstp=MN&amp;t1=7/1/2018&amp;t2=12/1/2018&amp;table=M&amp;mrid=995051&amp;format=4" htmlTables="1" htmlFormat="all"/>
  </connection>
  <connection id="23" xr16:uid="{00000000-0015-0000-FFFF-FFFF16000000}" name="Connection1017" type="4" refreshedVersion="5" background="1" saveData="1">
    <webPr xl2000="1" url="http://ibr3lcrsrv01.bor.doi.net:8080/HDB_CGI.com?svr=lchdb2&amp;sdi=3028&amp;tstp=MN&amp;t1=1/1/2018&amp;t2=6/1/2018&amp;format=4" htmlTables="1" htmlFormat="all"/>
  </connection>
  <connection id="24" xr16:uid="{00000000-0015-0000-FFFF-FFFF17000000}" name="Connection1018" type="4" refreshedVersion="5" background="1" saveData="1">
    <webPr xl2000="1" url="http://ibr3lcrsrv01.bor.doi.net:8080/HDB_CGI.com?svr=lchdb2&amp;sdi=3028&amp;tstp=MN&amp;t1=7/1/2018&amp;t2=12/1/2018&amp;table=M&amp;mrid=995051&amp;format=4" htmlTables="1" htmlFormat="all"/>
  </connection>
  <connection id="25" xr16:uid="{00000000-0015-0000-FFFF-FFFF18000000}" name="Connection1019" type="4" refreshedVersion="5" background="1" saveData="1">
    <webPr xl2000="1" url="http://ibr3lcrsrv01.bor.doi.net:8080/HDB_CGI.com?svr=lchdb2&amp;sdi=3028&amp;tstp=MN&amp;t1=1/1/2018&amp;t2=6/1/2018&amp;format=4" htmlTables="1" htmlFormat="all"/>
  </connection>
  <connection id="26" xr16:uid="{00000000-0015-0000-FFFF-FFFF19000000}" name="Connection102" type="4" refreshedVersion="5" background="1" saveData="1">
    <webPr xl2000="1" url="http://ibr3lcrsrv01.bor.doi.net:8080/HDB_CGI.com?svr=lchdb2&amp;sdi=2069&amp;tstp=MN&amp;t1=1/1/2017&amp;t2=4/1/2017&amp;format=4" htmlTables="1" htmlFormat="all"/>
  </connection>
  <connection id="27" xr16:uid="{00000000-0015-0000-FFFF-FFFF1A000000}" name="Connection1020" type="4" refreshedVersion="5" background="1" saveData="1">
    <webPr xl2000="1" url="http://ibr3lcrsrv01.bor.doi.net:8080/HDB_CGI.com?svr=lchdb2&amp;sdi=3028&amp;tstp=MN&amp;t1=7/1/2018&amp;t2=12/1/2018&amp;table=M&amp;mrid=995051&amp;format=4" htmlTables="1" htmlFormat="all"/>
  </connection>
  <connection id="28" xr16:uid="{00000000-0015-0000-FFFF-FFFF1B000000}" name="Connection1021" type="4" refreshedVersion="5" background="1" saveData="1">
    <webPr xl2000="1" url="http://ibr3lcrsrv01.bor.doi.net:8080/HDB_CGI.com?svr=lchdb2&amp;sdi=2069&amp;tstp=MN&amp;t1=1/1/2017&amp;t2=4/1/2017&amp;format=4" htmlTables="1" htmlFormat="all"/>
  </connection>
  <connection id="29" xr16:uid="{00000000-0015-0000-FFFF-FFFF1C000000}" name="Connection1022" type="4" refreshedVersion="5" background="1" saveData="1">
    <webPr xl2000="1" url="http://ibr3lcrsrv01.bor.doi.net:8080/HDB_CGI.com?svr=lchdb2&amp;sdi=3028&amp;tstp=MN&amp;t1=1/1/2018&amp;t2=6/1/2018&amp;format=4" htmlTables="1" htmlFormat="all"/>
  </connection>
  <connection id="30" xr16:uid="{00000000-0015-0000-FFFF-FFFF1D000000}" name="Connection1023" type="4" refreshedVersion="5" background="1" saveData="1">
    <webPr xl2000="1" url="http://ibr3lcrsrv01.bor.doi.net:8080/HDB_CGI.com?svr=lchdb2&amp;sdi=3028&amp;tstp=MN&amp;t1=7/1/2018&amp;t2=12/1/2018&amp;table=M&amp;mrid=995051&amp;format=4" htmlTables="1" htmlFormat="all"/>
  </connection>
  <connection id="31" xr16:uid="{00000000-0015-0000-FFFF-FFFF1E000000}" name="Connection1024" type="4" refreshedVersion="5" background="1" saveData="1">
    <webPr xl2000="1" url="http://ibr3lcrsrv01.bor.doi.net:8080/HDB_CGI.com?svr=lchdb2&amp;sdi=3028&amp;tstp=MN&amp;t1=1/1/2018&amp;t2=6/1/2018&amp;format=4" htmlTables="1" htmlFormat="all"/>
  </connection>
  <connection id="32" xr16:uid="{00000000-0015-0000-FFFF-FFFF1F000000}" name="Connection1025" type="4" refreshedVersion="5" background="1" saveData="1">
    <webPr xl2000="1" url="http://ibr3lcrsrv01.bor.doi.net:8080/HDB_CGI.com?svr=lchdb2&amp;sdi=3028&amp;tstp=MN&amp;t1=7/1/2018&amp;t2=12/1/2018&amp;table=M&amp;mrid=995051&amp;format=4" htmlTables="1" htmlFormat="all"/>
  </connection>
  <connection id="33" xr16:uid="{00000000-0015-0000-FFFF-FFFF20000000}" name="Connection1026" type="4" refreshedVersion="5" background="1" saveData="1">
    <webPr xl2000="1" url="http://ibr3lcrsrv01.bor.doi.net:8080/HDB_CGI.com?svr=lchdb2&amp;sdi=2116&amp;tstp=MN&amp;t1=1/1/2018&amp;t2=6/1/2018&amp;format=4" htmlTables="1" htmlFormat="all"/>
  </connection>
  <connection id="34" xr16:uid="{00000000-0015-0000-FFFF-FFFF21000000}" name="Connection1027" type="4" refreshedVersion="5" background="1" saveData="1">
    <webPr xl2000="1" url="http://ibr3lcrsrv01.bor.doi.net:8080/HDB_CGI.com?svr=lchdb2&amp;sdi=2097&amp;tstp=DY&amp;t1=7/1/2018&amp;t2=7/29/2018&amp;format=4" htmlTables="1" htmlFormat="all"/>
  </connection>
  <connection id="35" xr16:uid="{00000000-0015-0000-FFFF-FFFF22000000}" name="Connection1028" type="4" refreshedVersion="5" background="1" saveData="1">
    <webPr xl2000="1" url="http://ibr3lcrsrv01.bor.doi.net:8080/HDB_CGI.com?svr=lchdb2&amp;sdi=2146&amp;tstp=DY&amp;t1=7/30/2018&amp;t2=7/31/2018&amp;table=M&amp;mrid=4&amp;format=4" htmlTables="1" htmlFormat="all"/>
  </connection>
  <connection id="36" xr16:uid="{00000000-0015-0000-FFFF-FFFF23000000}" name="Connection1029" type="4" refreshedVersion="5" background="1" saveData="1">
    <webPr xl2000="1" url="http://ibr3lcrsrv01.bor.doi.net:8080/HDB_CGI.com?svr=lchdb2&amp;sdi=3028&amp;tstp=MN&amp;t1=1/1/2018&amp;t2=6/1/2018&amp;format=4" htmlTables="1" htmlFormat="all"/>
  </connection>
  <connection id="37" xr16:uid="{00000000-0015-0000-FFFF-FFFF24000000}" name="Connection103" type="4" refreshedVersion="5" background="1" saveData="1">
    <webPr xl2000="1" url="http://ibr3lcrsrv01.bor.doi.net:8080/HDB_CGI.com?svr=lchdb2&amp;sdi=3132&amp;tstp=MN&amp;t1=1/1/2018&amp;t2=12/1/2018&amp;table=M&amp;mrid=106541&amp;format=4" htmlTables="1" htmlFormat="all"/>
  </connection>
  <connection id="38" xr16:uid="{00000000-0015-0000-FFFF-FFFF25000000}" name="Connection1030" type="4" refreshedVersion="5" background="1" saveData="1">
    <webPr xl2000="1" url="http://ibr3lcrsrv01.bor.doi.net:8080/HDB_CGI.com?svr=lchdb2&amp;sdi=3028&amp;tstp=MN&amp;t1=7/1/2018&amp;t2=12/1/2018&amp;table=M&amp;mrid=995051&amp;format=4" htmlTables="1" htmlFormat="all"/>
  </connection>
  <connection id="39" xr16:uid="{00000000-0015-0000-FFFF-FFFF26000000}" name="Connection1031" type="4" refreshedVersion="5" background="1" saveData="1">
    <webPr xl2000="1" url="http://ibr3lcrsrv01.bor.doi.net:8080/HDB_CGI.com?svr=lchdb2&amp;sdi=3028&amp;tstp=MN&amp;t1=1/1/2018&amp;t2=6/1/2018&amp;format=4" htmlTables="1" htmlFormat="all"/>
  </connection>
  <connection id="40" xr16:uid="{00000000-0015-0000-FFFF-FFFF27000000}" name="Connection1032" type="4" refreshedVersion="5" background="1" saveData="1">
    <webPr xl2000="1" url="http://ibr3lcrsrv01.bor.doi.net:8080/HDB_CGI.com?svr=lchdb2&amp;sdi=3028&amp;tstp=MN&amp;t1=7/1/2018&amp;t2=12/1/2018&amp;table=M&amp;mrid=995139&amp;format=4" htmlTables="1" htmlFormat="all"/>
  </connection>
  <connection id="41" xr16:uid="{00000000-0015-0000-FFFF-FFFF28000000}" name="Connection1033" type="4" refreshedVersion="5" background="1" saveData="1">
    <webPr xl2000="1" url="http://ibr3lcrsrv01.bor.doi.net:8080/HDB_CGI.com?svr=lchdb2&amp;sdi=3028&amp;tstp=MN&amp;t1=1/1/2018&amp;t2=6/1/2018&amp;format=4" htmlTables="1" htmlFormat="all"/>
  </connection>
  <connection id="42" xr16:uid="{00000000-0015-0000-FFFF-FFFF29000000}" name="Connection1034" type="4" refreshedVersion="5" background="1" saveData="1">
    <webPr xl2000="1" url="http://ibr3lcrsrv01.bor.doi.net:8080/HDB_CGI.com?svr=lchdb2&amp;sdi=3028&amp;tstp=MN&amp;t1=7/1/2018&amp;t2=12/1/2018&amp;table=M&amp;mrid=995139&amp;format=4" htmlTables="1" htmlFormat="all"/>
  </connection>
  <connection id="43" xr16:uid="{00000000-0015-0000-FFFF-FFFF2A000000}" name="Connection1035" type="4" refreshedVersion="5" background="1" saveData="1">
    <webPr xl2000="1" url="http://ibr3lcrsrv01.bor.doi.net:8080/HDB_CGI.com?svr=lchdb2&amp;sdi=3028&amp;tstp=MN&amp;t1=1/1/2018&amp;t2=6/1/2018&amp;format=4" htmlTables="1" htmlFormat="all"/>
  </connection>
  <connection id="44" xr16:uid="{00000000-0015-0000-FFFF-FFFF2B000000}" name="Connection1036" type="4" refreshedVersion="5" background="1" saveData="1">
    <webPr xl2000="1" url="http://ibr3lcrsrv01.bor.doi.net:8080/HDB_CGI.com?svr=lchdb2&amp;sdi=3028&amp;tstp=MN&amp;t1=7/1/2018&amp;t2=12/1/2018&amp;table=M&amp;mrid=995139&amp;format=4" htmlTables="1" htmlFormat="all"/>
  </connection>
  <connection id="45" xr16:uid="{00000000-0015-0000-FFFF-FFFF2C000000}" name="Connection1037" type="4" refreshedVersion="5" background="1" saveData="1">
    <webPr xl2000="1" url="http://ibr3lcrsrv01.bor.doi.net:8080/HDB_CGI.com?svr=lchdb2&amp;sdi=9783,2993,2771,2982&amp;tstp=MN&amp;t1=1/1/2019&amp;t2=12/1/2019&amp;table=M&amp;mrid=994611&amp;format=4" htmlTables="1" htmlFormat="all"/>
  </connection>
  <connection id="46" xr16:uid="{00000000-0015-0000-FFFF-FFFF2D000000}" name="Connection1038" type="4" refreshedVersion="5" background="1" saveData="1">
    <webPr xl2000="1" url="http://ibr3lcrsrv01.bor.doi.net:8080/HDB_CGI.com?svr=lchdb2&amp;sdi=9783,2993,2771,2982&amp;tstp=MN&amp;t1=1/1/2019&amp;t2=12/1/2019&amp;table=M&amp;mrid=994611&amp;format=4" htmlTables="1" htmlFormat="all"/>
  </connection>
  <connection id="47" xr16:uid="{00000000-0015-0000-FFFF-FFFF2E000000}" name="Connection1039" type="4" refreshedVersion="5" background="1" saveData="1">
    <webPr xl2000="1" url="http://ibr3lcrsrv01.bor.doi.net:8080/HDB_CGI.com?svr=lchdb2&amp;sdi=9783,2993,2771,2982&amp;tstp=MN&amp;t1=1/1/2020&amp;t2=12/1/2020&amp;table=M&amp;mrid=994613&amp;format=4" htmlTables="1" htmlFormat="all"/>
  </connection>
  <connection id="48" xr16:uid="{00000000-0015-0000-FFFF-FFFF2F000000}" name="Connection104" type="4" refreshedVersion="5" background="1" saveData="1">
    <webPr xl2000="1" url="http://ibr3lcrsrv01.bor.doi.net:8080/HDB_CGI.com?svr=lchdb2&amp;sdi=3132&amp;tstp=MN&amp;t1=1/1/2019&amp;t2=12/1/2019&amp;table=M&amp;mrid=106473&amp;format=4" htmlTables="1" htmlFormat="all"/>
  </connection>
  <connection id="49" xr16:uid="{00000000-0015-0000-FFFF-FFFF30000000}" name="Connection1040" type="4" refreshedVersion="5" background="1" saveData="1">
    <webPr xl2000="1" url="http://ibr3lcrsrv01.bor.doi.net:8080/HDB_CGI.com?svr=lchdb2&amp;sdi=9783,2993,2771,2982&amp;tstp=MN&amp;t1=1/1/2019&amp;t2=12/1/2019&amp;table=M&amp;mrid=994611&amp;format=4" htmlTables="1" htmlFormat="all"/>
  </connection>
  <connection id="50" xr16:uid="{00000000-0015-0000-FFFF-FFFF31000000}" name="Connection1041" type="4" refreshedVersion="5" background="1" saveData="1">
    <webPr xl2000="1" url="http://ibr3lcrsrv01.bor.doi.net:8080/HDB_CGI.com?svr=lchdb2&amp;sdi=9783,2993,2771,2982&amp;tstp=MN&amp;t1=1/1/2018&amp;t2=6/1/2018&amp;format=4" htmlTables="1" htmlFormat="all"/>
  </connection>
  <connection id="51" xr16:uid="{00000000-0015-0000-FFFF-FFFF32000000}" name="Connection1042" type="4" refreshedVersion="5" background="1" saveData="1">
    <webPr xl2000="1" url="http://ibr3lcrsrv01.bor.doi.net:8080/HDB_CGI.com?svr=lchdb2&amp;sdi=9783,2993,2771,2982&amp;tstp=MN&amp;t1=7/1/2018&amp;t2=12/1/2018&amp;table=M&amp;mrid=995139&amp;format=4" htmlTables="1" htmlFormat="all"/>
  </connection>
  <connection id="52" xr16:uid="{00000000-0015-0000-FFFF-FFFF33000000}" name="Connection1043" type="4" refreshedVersion="5" background="1" saveData="1">
    <webPr xl2000="1" url="http://ibr3lcrsrv01.bor.doi.net:8080/HDB_CGI.com?svr=lchdb2&amp;sdi=9783,2993,2771,2982&amp;tstp=MN&amp;t1=1/1/2019&amp;t2=12/1/2019&amp;table=M&amp;mrid=994611&amp;format=4" htmlTables="1" htmlFormat="all"/>
  </connection>
  <connection id="53" xr16:uid="{00000000-0015-0000-FFFF-FFFF34000000}" name="Connection1044" type="4" refreshedVersion="5" background="1" saveData="1">
    <webPr xl2000="1" url="http://ibr3lcrsrv01.bor.doi.net:8080/HDB_CGI.com?svr=lchdb2&amp;sdi=9783,2993,2771,2982&amp;tstp=MN&amp;t1=1/1/2020&amp;t2=12/1/2020&amp;table=M&amp;mrid=994613&amp;format=4" htmlTables="1" htmlFormat="all"/>
  </connection>
  <connection id="54" xr16:uid="{00000000-0015-0000-FFFF-FFFF35000000}" name="Connection1045" type="4" refreshedVersion="5" background="1" saveData="1">
    <webPr xl2000="1" url="http://ibr3lcrsrv01.bor.doi.net:8080/HDB_CGI.com?svr=lchdb2&amp;sdi=9783,2993,2771,2982&amp;tstp=MN&amp;t1=1/1/2019&amp;t2=12/1/2019&amp;table=M&amp;mrid=994611&amp;format=4" htmlTables="1" htmlFormat="all"/>
  </connection>
  <connection id="55" xr16:uid="{00000000-0015-0000-FFFF-FFFF36000000}" name="Connection1046" type="4" refreshedVersion="5" background="1" saveData="1">
    <webPr xl2000="1" url="http://ibr3lcrsrv01.bor.doi.net:8080/HDB_CGI.com?svr=lchdb2&amp;sdi=9783,2993,2771,2982&amp;tstp=MN&amp;t1=1/1/2019&amp;t2=12/1/2019&amp;table=M&amp;mrid=994611&amp;format=4" htmlTables="1" htmlFormat="all"/>
  </connection>
  <connection id="56" xr16:uid="{00000000-0015-0000-FFFF-FFFF37000000}" name="Connection1047" type="4" refreshedVersion="5" background="1" saveData="1">
    <webPr xl2000="1" url="http://ibr3lcrsrv01.bor.doi.net:8080/HDB_CGI.com?svr=lchdb2&amp;sdi=9783,2993,2771,2982&amp;tstp=MN&amp;t1=1/1/2020&amp;t2=12/1/2020&amp;table=M&amp;mrid=994758&amp;format=4" htmlTables="1" htmlFormat="all"/>
  </connection>
  <connection id="57" xr16:uid="{00000000-0015-0000-FFFF-FFFF38000000}" name="Connection1048" type="4" refreshedVersion="5" background="1" saveData="1">
    <webPr xl2000="1" url="http://ibr3lcrsrv01.bor.doi.net:8080/HDB_CGI.com?svr=lchdb2&amp;sdi=9783,2993,2771,2982&amp;tstp=MN&amp;t1=1/1/2019&amp;t2=12/1/2019&amp;table=M&amp;mrid=994611&amp;format=4" htmlTables="1" htmlFormat="all"/>
  </connection>
  <connection id="58" xr16:uid="{00000000-0015-0000-FFFF-FFFF39000000}" name="Connection1049" type="4" refreshedVersion="5" background="1" saveData="1">
    <webPr xl2000="1" url="http://ibr3lcrsrv01.bor.doi.net:8080/HDB_CGI.com?svr=lchdb2&amp;sdi=9783,2993,2771,2982&amp;tstp=MN&amp;t1=1/1/2019&amp;t2=12/1/2019&amp;table=M&amp;mrid=994611&amp;format=4" htmlTables="1" htmlFormat="all"/>
  </connection>
  <connection id="59" xr16:uid="{00000000-0015-0000-FFFF-FFFF3A000000}" name="Connection105" type="4" refreshedVersion="5" background="1" saveData="1">
    <webPr xl2000="1" url="http://ibr3lcrsrv01.bor.doi.net:8080/HDB_CGI.com?svr=lchdb2&amp;sdi=2069&amp;tstp=MN&amp;t1=1/1/2017&amp;t2=4/1/2017&amp;format=4" htmlTables="1" htmlFormat="all"/>
  </connection>
  <connection id="60" xr16:uid="{00000000-0015-0000-FFFF-FFFF3B000000}" name="Connection1050" type="4" refreshedVersion="5" background="1" saveData="1">
    <webPr xl2000="1" url="http://ibr3lcrsrv01.bor.doi.net:8080/HDB_CGI.com?svr=lchdb2&amp;sdi=9783,2993,2771,2982&amp;tstp=MN&amp;t1=1/1/2020&amp;t2=12/1/2020&amp;table=M&amp;mrid=994758&amp;format=4" htmlTables="1" htmlFormat="all"/>
  </connection>
  <connection id="61" xr16:uid="{00000000-0015-0000-FFFF-FFFF3C000000}" name="Connection1051" type="4" refreshedVersion="5" background="1" saveData="1">
    <webPr xl2000="1" url="http://ibr3lcrsrv01.bor.doi.net:8080/HDB_CGI.com?svr=lchdb2&amp;sdi=2069&amp;tstp=MN&amp;t1=1/1/2017&amp;t2=4/1/2017&amp;format=4" htmlTables="1" htmlFormat="all"/>
  </connection>
  <connection id="62" xr16:uid="{00000000-0015-0000-FFFF-FFFF3D000000}" name="Connection1052" type="4" refreshedVersion="5" background="1" saveData="1">
    <webPr xl2000="1" url="http://ibr3lcrsrv01.bor.doi.net:8080/HDB_CGI.com?svr=lchdb2&amp;sdi=9783,2993,2771,2982&amp;tstp=MN&amp;t1=1/1/2019&amp;t2=12/1/2019&amp;table=M&amp;mrid=994611&amp;format=4" htmlTables="1" htmlFormat="all"/>
  </connection>
  <connection id="63" xr16:uid="{00000000-0015-0000-FFFF-FFFF3E000000}" name="Connection1053" type="4" refreshedVersion="5" background="1" saveData="1">
    <webPr xl2000="1" url="http://ibr3lcrsrv01.bor.doi.net:8080/HDB_CGI.com?svr=lchdb2&amp;sdi=9783,2993,2771,2982&amp;tstp=MN&amp;t1=1/1/2019&amp;t2=12/1/2019&amp;table=M&amp;mrid=994611&amp;format=4" htmlTables="1" htmlFormat="all"/>
  </connection>
  <connection id="64" xr16:uid="{00000000-0015-0000-FFFF-FFFF3F000000}" name="Connection1054" type="4" refreshedVersion="5" background="1" saveData="1">
    <webPr xl2000="1" url="http://ibr3lcrsrv01.bor.doi.net:8080/HDB_CGI.com?svr=lchdb2&amp;sdi=9783,2993,2771,2982&amp;tstp=MN&amp;t1=1/1/2020&amp;t2=12/1/2020&amp;table=M&amp;mrid=994578&amp;format=4" htmlTables="1" htmlFormat="all"/>
  </connection>
  <connection id="65" xr16:uid="{00000000-0015-0000-FFFF-FFFF40000000}" name="Connection1055" type="4" refreshedVersion="5" background="1" saveData="1">
    <webPr xl2000="1" url="http://ibr3lcrsrv01.bor.doi.net:8080/HDB_CGI.com?svr=lchdb2&amp;sdi=9783,2993,2771,2982&amp;tstp=MN&amp;t1=1/1/2019&amp;t2=12/1/2019&amp;table=M&amp;mrid=994611&amp;format=4" htmlTables="1" htmlFormat="all"/>
  </connection>
  <connection id="66" xr16:uid="{00000000-0015-0000-FFFF-FFFF41000000}" name="Connection1056" type="4" refreshedVersion="5" background="1" saveData="1">
    <webPr xl2000="1" url="http://ibr3lcrsrv01.bor.doi.net:8080/HDB_CGI.com?svr=lchdb2&amp;sdi=9783,2993,2771,2982&amp;tstp=MN&amp;t1=1/1/2020&amp;t2=12/1/2020&amp;table=M&amp;mrid=994758&amp;format=4" htmlTables="1" htmlFormat="all"/>
  </connection>
  <connection id="67" xr16:uid="{00000000-0015-0000-FFFF-FFFF42000000}" name="Connection1057" type="4" refreshedVersion="5" background="1" saveData="1">
    <webPr xl2000="1" url="http://ibr3lcrsrv01.bor.doi.net:8080/HDB_CGI.com?svr=lchdb2&amp;sdi=9783,2993,2771,2982&amp;tstp=MN&amp;t1=1/1/2018&amp;t2=6/1/2018&amp;format=4" htmlTables="1" htmlFormat="all"/>
  </connection>
  <connection id="68" xr16:uid="{00000000-0015-0000-FFFF-FFFF43000000}" name="Connection1058" type="4" refreshedVersion="5" background="1" saveData="1">
    <webPr xl2000="1" url="http://ibr3lcrsrv01.bor.doi.net:8080/HDB_CGI.com?svr=lchdb2&amp;sdi=9783,2993,2771,2982&amp;tstp=MN&amp;t1=7/1/2018&amp;t2=12/1/2018&amp;table=M&amp;mrid=995139&amp;format=4" htmlTables="1" htmlFormat="all"/>
  </connection>
  <connection id="69" xr16:uid="{00000000-0015-0000-FFFF-FFFF44000000}" name="Connection1059" type="4" refreshedVersion="5" background="1" saveData="1">
    <webPr xl2000="1" url="http://ibr3lcrsrv01.bor.doi.net:8080/HDB_CGI.com?svr=lchdb2&amp;sdi=9783,2993,2771,2982&amp;tstp=MN&amp;t1=1/1/2018&amp;t2=6/1/2018&amp;format=4" htmlTables="1" htmlFormat="all"/>
  </connection>
  <connection id="70" xr16:uid="{00000000-0015-0000-FFFF-FFFF45000000}" name="Connection106" type="4" refreshedVersion="5" background="1" saveData="1">
    <webPr xl2000="1" url="http://ibr3lcrsrv01.bor.doi.net:8080/HDB_CGI.com?svr=lchdb2&amp;sdi=3132&amp;tstp=MN&amp;t1=1/1/2018&amp;t2=12/1/2018&amp;table=M&amp;mrid=106541&amp;format=4" htmlTables="1" htmlFormat="all"/>
  </connection>
  <connection id="71" xr16:uid="{00000000-0015-0000-FFFF-FFFF46000000}" name="Connection1060" type="4" refreshedVersion="5" background="1" saveData="1">
    <webPr xl2000="1" url="http://ibr3lcrsrv01.bor.doi.net:8080/HDB_CGI.com?svr=lchdb2&amp;sdi=9783,2993,2771,2982&amp;tstp=MN&amp;t1=7/1/2018&amp;t2=12/1/2018&amp;table=M&amp;mrid=995139&amp;format=4" htmlTables="1" htmlFormat="all"/>
  </connection>
  <connection id="72" xr16:uid="{00000000-0015-0000-FFFF-FFFF47000000}" name="Connection1061" type="4" refreshedVersion="5" background="1" saveData="1">
    <webPr xl2000="1" url="http://ibr3lcrsrv01.bor.doi.net:8080/HDB_CGI.com?svr=lchdb2&amp;sdi=9783,2993,2771,2982&amp;tstp=MN&amp;t1=1/1/2019&amp;t2=12/1/2019&amp;table=M&amp;mrid=994611&amp;format=4" htmlTables="1" htmlFormat="all"/>
  </connection>
  <connection id="73" xr16:uid="{00000000-0015-0000-FFFF-FFFF48000000}" name="Connection1062" type="4" refreshedVersion="5" background="1" saveData="1">
    <webPr xl2000="1" url="http://ibr3lcrsrv01.bor.doi.net:8080/HDB_CGI.com?svr=lchdb2&amp;sdi=9783,2993,2771,2982&amp;tstp=MN&amp;t1=1/1/2019&amp;t2=12/1/2019&amp;table=M&amp;mrid=994611&amp;format=4" htmlTables="1" htmlFormat="all"/>
  </connection>
  <connection id="74" xr16:uid="{00000000-0015-0000-FFFF-FFFF49000000}" name="Connection1063" type="4" refreshedVersion="5" background="1" saveData="1">
    <webPr xl2000="1" url="http://ibr3lcrsrv01.bor.doi.net:8080/HDB_CGI.com?svr=lchdb2&amp;sdi=3132&amp;tstp=MN&amp;t1=1/1/2019&amp;t2=12/1/2019&amp;table=M&amp;mrid=994611&amp;format=4" htmlTables="1" htmlFormat="all"/>
  </connection>
  <connection id="75" xr16:uid="{00000000-0015-0000-FFFF-FFFF4A000000}" name="Connection1064" type="4" refreshedVersion="5" background="1" saveData="1">
    <webPr xl2000="1" url="http://ibr3lcrsrv01.bor.doi.net:8080/HDB_CGI.com?svr=lchdb2&amp;sdi=2116&amp;tstp=MN&amp;t1=1/1/2018&amp;t2=7/1/2018&amp;format=4" htmlTables="1" htmlFormat="all"/>
  </connection>
  <connection id="76" xr16:uid="{00000000-0015-0000-FFFF-FFFF4B000000}" name="Connection1065" type="4" refreshedVersion="5" background="1" saveData="1">
    <webPr xl2000="1" url="http://ibr3lcrsrv01.bor.doi.net:8080/HDB_CGI.com?svr=lchdb2&amp;sdi=3132&amp;tstp=MN&amp;t1=1/1/2019&amp;t2=12/1/2019&amp;table=M&amp;mrid=994611&amp;format=4" htmlTables="1" htmlFormat="all"/>
  </connection>
  <connection id="77" xr16:uid="{00000000-0015-0000-FFFF-FFFF4C000000}" name="Connection1066" type="4" refreshedVersion="5" background="1" saveData="1">
    <webPr xl2000="1" url="http://ibr3lcrsrv01.bor.doi.net:8080/HDB_CGI.com?svr=lchdb2&amp;sdi=2069&amp;tstp=MN&amp;t1=1/1/2018&amp;t2=7/1/2018&amp;format=4" htmlTables="1" htmlFormat="all"/>
  </connection>
  <connection id="78" xr16:uid="{00000000-0015-0000-FFFF-FFFF4D000000}" name="Connection1067" type="4" refreshedVersion="5" background="1" saveData="1">
    <webPr xl2000="1" url="http://ibr3lcrsrv01.bor.doi.net:8080/HDB_CGI.com?svr=lchdb2&amp;sdi=9783,2993,2771,2982&amp;tstp=MN&amp;t1=1/1/2018&amp;t2=7/1/2018&amp;format=4" htmlTables="1" htmlFormat="all"/>
  </connection>
  <connection id="79" xr16:uid="{00000000-0015-0000-FFFF-FFFF4E000000}" name="Connection1068" type="4" refreshedVersion="5" background="1" saveData="1">
    <webPr xl2000="1" url="http://ibr3lcrsrv01.bor.doi.net:8080/HDB_CGI.com?svr=lchdb2&amp;sdi=9783,2993,2771,2982&amp;tstp=MN&amp;t1=8/1/2018&amp;t2=12/1/2018&amp;table=M&amp;mrid=995139&amp;format=4" htmlTables="1" htmlFormat="all"/>
  </connection>
  <connection id="80" xr16:uid="{00000000-0015-0000-FFFF-FFFF4F000000}" name="Connection1069" type="4" refreshedVersion="5" background="1" saveData="1">
    <webPr xl2000="1" url="http://ibr3lcrsrv01.bor.doi.net:8080/HDB_CGI.com?svr=lchdb2&amp;sdi=2069&amp;tstp=MN&amp;t1=1/1/2018&amp;t2=7/1/2018&amp;format=4" htmlTables="1" htmlFormat="all"/>
  </connection>
  <connection id="81" xr16:uid="{00000000-0015-0000-FFFF-FFFF50000000}" name="Connection107" type="4" refreshedVersion="5" background="1" saveData="1">
    <webPr xl2000="1" url="http://ibr3lcrsrv01.bor.doi.net:8080/HDB_CGI.com?svr=lchdb2&amp;sdi=3132&amp;tstp=MN&amp;t1=1/1/2019&amp;t2=12/1/2019&amp;table=M&amp;mrid=106473&amp;format=4" htmlTables="1" htmlFormat="all"/>
  </connection>
  <connection id="82" xr16:uid="{00000000-0015-0000-FFFF-FFFF51000000}" name="Connection1070" type="4" refreshedVersion="5" background="1" saveData="1">
    <webPr xl2000="1" url="http://ibr3lcrsrv01.bor.doi.net:8080/HDB_CGI.com?svr=lchdb2&amp;sdi=3132&amp;tstp=MN&amp;t1=1/1/2019&amp;t2=12/1/2019&amp;table=M&amp;mrid=994611&amp;format=4" htmlTables="1" htmlFormat="all"/>
  </connection>
  <connection id="83" xr16:uid="{00000000-0015-0000-FFFF-FFFF52000000}" name="Connection1071" type="4" refreshedVersion="5" background="1" saveData="1">
    <webPr xl2000="1" url="http://ibr3lcrsrv01.bor.doi.net:8080/HDB_CGI.com?svr=lchdb2&amp;sdi=3132&amp;tstp=MN&amp;t1=1/1/2020&amp;t2=12/1/2020&amp;table=M&amp;mrid=994758&amp;format=4" htmlTables="1" htmlFormat="all"/>
  </connection>
  <connection id="84" xr16:uid="{00000000-0015-0000-FFFF-FFFF53000000}" name="Connection1072" type="4" refreshedVersion="5" background="1" saveData="1">
    <webPr xl2000="1" url="http://ibr3lcrsrv01.bor.doi.net:8080/HDB_CGI.com?svr=lchdb2&amp;sdi=9783,2993,2771,2982&amp;tstp=MN&amp;t1=1/1/2018&amp;t2=7/1/2018&amp;format=4" htmlTables="1" htmlFormat="all"/>
  </connection>
  <connection id="85" xr16:uid="{00000000-0015-0000-FFFF-FFFF54000000}" name="Connection1073" type="4" refreshedVersion="5" background="1" saveData="1">
    <webPr xl2000="1" url="http://ibr3lcrsrv01.bor.doi.net:8080/HDB_CGI.com?svr=lchdb2&amp;sdi=9783,2993,2771,2982&amp;tstp=MN&amp;t1=8/1/2018&amp;t2=12/1/2018&amp;table=M&amp;mrid=995139&amp;format=4" htmlTables="1" htmlFormat="all"/>
  </connection>
  <connection id="86" xr16:uid="{00000000-0015-0000-FFFF-FFFF55000000}" name="Connection1074" type="4" refreshedVersion="5" background="1" saveData="1">
    <webPr xl2000="1" url="http://ibr3lcrsrv01.bor.doi.net:8080/HDB_CGI.com?svr=lchdb2&amp;sdi=9783,2993,2771,2982&amp;tstp=MN&amp;t1=1/1/2019&amp;t2=12/1/2019&amp;table=M&amp;mrid=994611&amp;format=4" htmlTables="1" htmlFormat="all"/>
  </connection>
  <connection id="87" xr16:uid="{00000000-0015-0000-FFFF-FFFF56000000}" name="Connection1075" type="4" refreshedVersion="5" background="1" saveData="1">
    <webPr xl2000="1" url="http://ibr3lcrsrv01.bor.doi.net:8080/HDB_CGI.com?svr=lchdb2&amp;sdi=9783,2993,2771,2982&amp;tstp=MN&amp;t1=1/1/2020&amp;t2=12/1/2020&amp;table=M&amp;mrid=994758&amp;format=4" htmlTables="1" htmlFormat="all"/>
  </connection>
  <connection id="88" xr16:uid="{00000000-0015-0000-FFFF-FFFF57000000}" name="Connection1076" type="4" refreshedVersion="5" background="1" saveData="1">
    <webPr xl2000="1" url="http://ibr3lcrsrv01.bor.doi.net:8080/HDB_CGI.com?svr=lchdb2&amp;sdi=3028&amp;tstp=MN&amp;t1=1/1/2018&amp;t2=7/1/2018&amp;format=4" htmlTables="1" htmlFormat="all"/>
  </connection>
  <connection id="89" xr16:uid="{00000000-0015-0000-FFFF-FFFF58000000}" name="Connection1077" type="4" refreshedVersion="5" background="1" saveData="1">
    <webPr xl2000="1" url="http://ibr3lcrsrv01.bor.doi.net:8080/HDB_CGI.com?svr=lchdb2&amp;sdi=3028&amp;tstp=MN&amp;t1=8/1/2018&amp;t2=12/1/2018&amp;table=M&amp;mrid=995139&amp;format=4" htmlTables="1" htmlFormat="all"/>
  </connection>
  <connection id="90" xr16:uid="{00000000-0015-0000-FFFF-FFFF59000000}" name="Connection1078" type="4" refreshedVersion="5" background="1" saveData="1">
    <webPr xl2000="1" url="http://ibr3lcrsrv01.bor.doi.net:8080/HDB_CGI.com?svr=lchdb2&amp;sdi=3028&amp;tstp=MN&amp;t1=1/1/2018&amp;t2=7/1/2018&amp;format=4" htmlTables="1" htmlFormat="all"/>
  </connection>
  <connection id="91" xr16:uid="{00000000-0015-0000-FFFF-FFFF5A000000}" name="Connection1079" type="4" refreshedVersion="5" background="1" saveData="1">
    <webPr xl2000="1" url="http://ibr3lcrsrv01.bor.doi.net:8080/HDB_CGI.com?svr=lchdb2&amp;sdi=3028&amp;tstp=MN&amp;t1=8/1/2018&amp;t2=12/1/2018&amp;table=M&amp;mrid=995139&amp;format=4" htmlTables="1" htmlFormat="all"/>
  </connection>
  <connection id="92" xr16:uid="{00000000-0015-0000-FFFF-FFFF5B000000}" name="Connection108" type="4" refreshedVersion="5" background="1" saveData="1">
    <webPr xl2000="1" url="http://ibr3lcrsrv01.bor.doi.net:8080/HDB_CGI.com?svr=lchdb2&amp;sdi=2069&amp;tstp=MN&amp;t1=1/1/2017&amp;t2=4/1/2017&amp;format=4" htmlTables="1" htmlFormat="all"/>
  </connection>
  <connection id="93" xr16:uid="{00000000-0015-0000-FFFF-FFFF5C000000}" name="Connection1080" type="4" refreshedVersion="5" background="1" saveData="1">
    <webPr xl2000="1" url="http://ibr3lcrsrv01.bor.doi.net:8080/HDB_CGI.com?svr=lchdb2&amp;sdi=2069&amp;tstp=MN&amp;t1=1/1/2018&amp;t2=7/1/2018&amp;format=4" htmlTables="1" htmlFormat="all"/>
  </connection>
  <connection id="94" xr16:uid="{00000000-0015-0000-FFFF-FFFF5D000000}" name="Connection1081" type="4" refreshedVersion="5" background="1" saveData="1">
    <webPr xl2000="1" url="http://ibr3lcrsrv01.bor.doi.net:8080/HDB_CGI.com?svr=lchdb2&amp;sdi=2069&amp;tstp=MN&amp;t1=1/1/2017&amp;t2=4/1/2017&amp;format=4" htmlTables="1" htmlFormat="all"/>
  </connection>
  <connection id="95" xr16:uid="{00000000-0015-0000-FFFF-FFFF5E000000}" name="Connection1082" type="4" refreshedVersion="5" background="1" saveData="1">
    <webPr xl2000="1" url="http://ibr3lcrsrv01.bor.doi.net:8080/HDB_CGI.com?svr=lchdb2&amp;sdi=2069&amp;tstp=MN&amp;t1=1/1/2018&amp;t2=7/1/2018&amp;format=4" htmlTables="1" htmlFormat="all"/>
  </connection>
  <connection id="96" xr16:uid="{00000000-0015-0000-FFFF-FFFF5F000000}" name="Connection1083" type="4" refreshedVersion="5" background="1" saveData="1">
    <webPr xl2000="1" url="http://ibr3lcrsrv01.bor.doi.net:8080/HDB_CGI.com?svr=lchdb2&amp;sdi=3132&amp;tstp=MN&amp;t1=1/1/2019&amp;t2=12/1/2019&amp;table=M&amp;mrid=994611&amp;format=4" htmlTables="1" htmlFormat="all"/>
  </connection>
  <connection id="97" xr16:uid="{00000000-0015-0000-FFFF-FFFF60000000}" name="Connection1084" type="4" refreshedVersion="5" background="1" saveData="1">
    <webPr xl2000="1" url="http://ibr3lcrsrv01.bor.doi.net:8080/HDB_CGI.com?svr=lchdb2&amp;sdi=3132&amp;tstp=MN&amp;t1=1/1/2020&amp;t2=12/1/2020&amp;table=M&amp;mrid=994758&amp;format=4" htmlTables="1" htmlFormat="all"/>
  </connection>
  <connection id="98" xr16:uid="{00000000-0015-0000-FFFF-FFFF61000000}" name="Connection1085" type="4" refreshedVersion="5" background="1" saveData="1">
    <webPr xl2000="1" url="http://ibr3lcrsrv01.bor.doi.net:8080/HDB_CGI.com?svr=lchdb2&amp;sdi=9783,2993,2771,2982&amp;tstp=MN&amp;t1=1/1/2018&amp;t2=7/1/2018&amp;format=4" htmlTables="1" htmlFormat="all"/>
  </connection>
  <connection id="99" xr16:uid="{00000000-0015-0000-FFFF-FFFF62000000}" name="Connection1086" type="4" refreshedVersion="5" background="1" saveData="1">
    <webPr xl2000="1" url="http://ibr3lcrsrv01.bor.doi.net:8080/HDB_CGI.com?svr=lchdb2&amp;sdi=9783,2993,2771,2982&amp;tstp=MN&amp;t1=8/1/2018&amp;t2=12/1/2018&amp;table=M&amp;mrid=995139&amp;format=4" htmlTables="1" htmlFormat="all"/>
  </connection>
  <connection id="100" xr16:uid="{00000000-0015-0000-FFFF-FFFF63000000}" name="Connection1087" type="4" refreshedVersion="5" background="1" saveData="1">
    <webPr xl2000="1" url="http://ibr3lcrsrv01.bor.doi.net:8080/HDB_CGI.com?svr=lchdb2&amp;sdi=9783,2993,2771,2982&amp;tstp=MN&amp;t1=1/1/2019&amp;t2=12/1/2019&amp;table=M&amp;mrid=994611&amp;format=4" htmlTables="1" htmlFormat="all"/>
  </connection>
  <connection id="101" xr16:uid="{00000000-0015-0000-FFFF-FFFF64000000}" name="Connection1088" type="4" refreshedVersion="5" background="1" saveData="1">
    <webPr xl2000="1" url="http://ibr3lcrsrv01.bor.doi.net:8080/HDB_CGI.com?svr=lchdb2&amp;sdi=9783,2993,2771,2982&amp;tstp=MN&amp;t1=1/1/2020&amp;t2=12/1/2020&amp;table=M&amp;mrid=994758&amp;format=4" htmlTables="1" htmlFormat="all"/>
  </connection>
  <connection id="102" xr16:uid="{00000000-0015-0000-FFFF-FFFF65000000}" name="Connection1089" type="4" refreshedVersion="5" background="1" saveData="1">
    <webPr xl2000="1" url="http://ibr3lcrsrv01.bor.doi.net:8080/HDB_CGI.com?svr=lchdb2&amp;sdi=2116&amp;tstp=MN&amp;t1=1/1/2018&amp;t2=7/1/2018&amp;format=4" htmlTables="1" htmlFormat="all"/>
  </connection>
  <connection id="103" xr16:uid="{00000000-0015-0000-FFFF-FFFF66000000}" name="Connection109" type="4" refreshedVersion="5" background="1" saveData="1">
    <webPr xl2000="1" url="http://ibr3lcrsrv01.bor.doi.net:8080/HDB_CGI.com?svr=lchdb2&amp;sdi=3132&amp;tstp=MN&amp;t1=1/1/2018&amp;t2=12/1/2018&amp;table=M&amp;mrid=106541&amp;format=4" htmlTables="1" htmlFormat="all"/>
  </connection>
  <connection id="104" xr16:uid="{00000000-0015-0000-FFFF-FFFF67000000}" name="Connection1090" type="4" refreshedVersion="5" background="1" saveData="1">
    <webPr xl2000="1" url="http://ibr3lcrsrv01.bor.doi.net:8080/HDB_CGI.com?svr=lchdb2&amp;sdi=2097&amp;tstp=DY&amp;t1=8/1/2018&amp;t2=8/2/2018&amp;format=4" htmlTables="1" htmlFormat="all"/>
  </connection>
  <connection id="105" xr16:uid="{00000000-0015-0000-FFFF-FFFF68000000}" name="Connection1091" type="4" refreshedVersion="5" background="1" saveData="1">
    <webPr xl2000="1" url="http://ibr3lcrsrv01.bor.doi.net:8080/HDB_CGI.com?svr=lchdb2&amp;sdi=2116&amp;tstp=MN&amp;t1=1/1/2018&amp;t2=7/1/2018&amp;format=4" htmlTables="1" htmlFormat="all"/>
  </connection>
  <connection id="106" xr16:uid="{00000000-0015-0000-FFFF-FFFF69000000}" name="Connection1092" type="4" refreshedVersion="5" background="1" saveData="1">
    <webPr xl2000="1" url="http://ibr3lcrsrv01.bor.doi.net:8080/HDB_CGI.com?svr=lchdb2&amp;sdi=2146&amp;tstp=DY&amp;t1=8/1/2018&amp;t2=8/31/2018&amp;table=M&amp;mrid=4&amp;format=4" htmlTables="1" htmlFormat="all"/>
  </connection>
  <connection id="107" xr16:uid="{00000000-0015-0000-FFFF-FFFF6A000000}" name="Connection1093" type="4" refreshedVersion="5" background="1" saveData="1">
    <webPr xl2000="1" url="http://ibr3lcrsrv01.bor.doi.net:8080/HDB_CGI.com?svr=lchdb2&amp;sdi=2116&amp;tstp=MN&amp;t1=1/1/2018&amp;t2=7/1/2018&amp;format=4" htmlTables="1" htmlFormat="all"/>
  </connection>
  <connection id="108" xr16:uid="{00000000-0015-0000-FFFF-FFFF6B000000}" name="Connection1094" type="4" refreshedVersion="5" background="1" saveData="1">
    <webPr xl2000="1" url="http://ibr3lcrsrv01.bor.doi.net:8080/HDB_CGI.com?svr=lchdb2&amp;sdi=2146&amp;tstp=DY&amp;t1=8/1/2018&amp;t2=8/31/2018&amp;table=M&amp;mrid=4&amp;format=4" htmlTables="1" htmlFormat="all"/>
  </connection>
  <connection id="109" xr16:uid="{00000000-0015-0000-FFFF-FFFF6C000000}" name="Connection1095" type="4" refreshedVersion="5" background="1" saveData="1">
    <webPr xl2000="1" url="http://ibr3lcrsrv01.bor.doi.net:8080/HDB_CGI.com?svr=lchdb2&amp;sdi=2116&amp;tstp=MN&amp;t1=1/1/2018&amp;t2=7/1/2018&amp;format=4" htmlTables="1" htmlFormat="all"/>
  </connection>
  <connection id="110" xr16:uid="{00000000-0015-0000-FFFF-FFFF6D000000}" name="Connection1096" type="4" refreshedVersion="5" background="1" saveData="1">
    <webPr xl2000="1" url="http://ibr3lcrsrv01.bor.doi.net:8080/HDB_CGI.com?svr=lchdb2&amp;sdi=2146&amp;tstp=DY&amp;t1=8/1/2018&amp;t2=8/31/2018&amp;table=M&amp;mrid=4&amp;format=4" htmlTables="1" htmlFormat="all"/>
  </connection>
  <connection id="111" xr16:uid="{00000000-0015-0000-FFFF-FFFF6E000000}" name="Connection1097" type="4" refreshedVersion="5" background="1" saveData="1">
    <webPr xl2000="1" url="http://ibr3lcrsrv01.bor.doi.net:8080/HDB_CGI.com?svr=lchdb2&amp;sdi=2146&amp;tstp=DY&amp;t1=8/3/2018&amp;t2=8/31/2018&amp;table=M&amp;mrid=4&amp;format=4" htmlTables="1" htmlFormat="all"/>
  </connection>
  <connection id="112" xr16:uid="{00000000-0015-0000-FFFF-FFFF6F000000}" name="Connection1098" type="4" refreshedVersion="5" background="1" saveData="1">
    <webPr xl2000="1" url="http://ibr3lcrsrv01.bor.doi.net:8080/HDB_CGI.com?svr=lchdb2&amp;sdi=2116&amp;tstp=MN&amp;t1=1/1/2018&amp;t2=7/1/2018&amp;format=4" htmlTables="1" htmlFormat="all"/>
  </connection>
  <connection id="113" xr16:uid="{00000000-0015-0000-FFFF-FFFF70000000}" name="Connection1099" type="4" refreshedVersion="5" background="1" saveData="1">
    <webPr xl2000="1" url="http://ibr3lcrsrv01.bor.doi.net:8080/HDB_CGI.com?svr=lchdb2&amp;sdi=2097&amp;tstp=DY&amp;t1=8/1/2018&amp;t2=8/2/2018&amp;format=4" htmlTables="1" htmlFormat="all"/>
  </connection>
  <connection id="114" xr16:uid="{00000000-0015-0000-FFFF-FFFF71000000}" name="Connection11" type="4" refreshedVersion="5" background="1" saveData="1">
    <webPr xl2000="1" url="http://ibr3lcrsrv01.bor.doi.net:8080/HDB_CGI.com?svr=lchdb2&amp;sdi=2069&amp;tstp=MN&amp;t1=5/1/2017&amp;t2=12/1/2017&amp;table=M&amp;mrid=994216&amp;format=4" htmlTables="1" htmlFormat="all"/>
  </connection>
  <connection id="115" xr16:uid="{00000000-0015-0000-FFFF-FFFF72000000}" name="Connection110" type="4" refreshedVersion="5" background="1" saveData="1">
    <webPr xl2000="1" url="http://ibr3lcrsrv01.bor.doi.net:8080/HDB_CGI.com?svr=lchdb2&amp;sdi=3132&amp;tstp=MN&amp;t1=1/1/2019&amp;t2=12/1/2019&amp;table=M&amp;mrid=106473&amp;format=4" htmlTables="1" htmlFormat="all"/>
  </connection>
  <connection id="116" xr16:uid="{00000000-0015-0000-FFFF-FFFF73000000}" name="Connection1100" type="4" refreshedVersion="5" background="1" saveData="1">
    <webPr xl2000="1" url="http://ibr3lcrsrv01.bor.doi.net:8080/HDB_CGI.com?svr=lchdb2&amp;sdi=2069&amp;tstp=MN&amp;t1=1/1/2017&amp;t2=4/1/2017&amp;format=4" htmlTables="1" htmlFormat="all"/>
  </connection>
  <connection id="117" xr16:uid="{00000000-0015-0000-FFFF-FFFF74000000}" name="Connection1101" type="4" refreshedVersion="5" background="1" saveData="1">
    <webPr xl2000="1" url="http://ibr3lcrsrv01.bor.doi.net:8080/HDB_CGI.com?svr=lchdb2&amp;sdi=2146&amp;tstp=DY&amp;t1=8/3/2018&amp;t2=8/31/2018&amp;table=M&amp;mrid=4&amp;format=4" htmlTables="1" htmlFormat="all"/>
  </connection>
  <connection id="118" xr16:uid="{00000000-0015-0000-FFFF-FFFF75000000}" name="Connection1102" type="4" refreshedVersion="5" background="1" saveData="1">
    <webPr xl2000="1" url="http://ibr3lcrsrv01.bor.doi.net:8080/HDB_CGI.com?svr=lchdb2&amp;sdi=2069&amp;tstp=MN&amp;t1=1/1/2018&amp;t2=7/1/2018&amp;format=4" htmlTables="1" htmlFormat="all"/>
  </connection>
  <connection id="119" xr16:uid="{00000000-0015-0000-FFFF-FFFF76000000}" name="Connection1103" type="4" refreshedVersion="5" background="1" saveData="1">
    <webPr xl2000="1" url="http://ibr3lcrsrv01.bor.doi.net:8080/HDB_CGI.com?svr=lchdb2&amp;sdi=2069&amp;tstp=MN&amp;t1=1/1/2018&amp;t2=7/1/2018&amp;format=4" htmlTables="1" htmlFormat="all"/>
  </connection>
  <connection id="120" xr16:uid="{00000000-0015-0000-FFFF-FFFF77000000}" name="Connection1104" type="4" refreshedVersion="5" background="1" saveData="1">
    <webPr xl2000="1" url="http://ibr3lcrsrv01.bor.doi.net:8080/HDB_CGI.com?svr=lchdb2&amp;sdi=2069&amp;tstp=MN&amp;t1=1/1/2018&amp;t2=7/1/2018&amp;format=4" htmlTables="1" htmlFormat="all"/>
  </connection>
  <connection id="121" xr16:uid="{00000000-0015-0000-FFFF-FFFF78000000}" name="Connection1105" type="4" refreshedVersion="5" background="1" saveData="1">
    <webPr xl2000="1" url="http://ibr3lcrsrv01.bor.doi.net:8080/HDB_CGI.com?svr=lchdb2&amp;sdi=3132&amp;tstp=MN&amp;t1=1/1/2019&amp;t2=12/1/2019&amp;table=M&amp;mrid=994611&amp;format=4" htmlTables="1" htmlFormat="all"/>
  </connection>
  <connection id="122" xr16:uid="{00000000-0015-0000-FFFF-FFFF79000000}" name="Connection1106" type="4" refreshedVersion="5" background="1" saveData="1">
    <webPr xl2000="1" url="http://ibr3lcrsrv01.bor.doi.net:8080/HDB_CGI.com?svr=lchdb2&amp;sdi=3132&amp;tstp=MN&amp;t1=1/1/2020&amp;t2=12/1/2020&amp;table=M&amp;mrid=994758&amp;format=4" htmlTables="1" htmlFormat="all"/>
  </connection>
  <connection id="123" xr16:uid="{00000000-0015-0000-FFFF-FFFF7A000000}" name="Connection1107" type="4" refreshedVersion="5" background="1" saveData="1">
    <webPr xl2000="1" url="http://ibr3lcrsrv01.bor.doi.net:8080/HDB_CGI.com?svr=lchdb2&amp;sdi=9783,2993,2771,2982&amp;tstp=MN&amp;t1=1/1/2018&amp;t2=7/1/2018&amp;format=4" htmlTables="1" htmlFormat="all"/>
  </connection>
  <connection id="124" xr16:uid="{00000000-0015-0000-FFFF-FFFF7B000000}" name="Connection1108" type="4" refreshedVersion="5" background="1" saveData="1">
    <webPr xl2000="1" url="http://ibr3lcrsrv01.bor.doi.net:8080/HDB_CGI.com?svr=lchdb2&amp;sdi=9783,2993,2771,2982&amp;tstp=MN&amp;t1=8/1/2018&amp;t2=12/1/2018&amp;table=M&amp;mrid=995139&amp;format=4" htmlTables="1" htmlFormat="all"/>
  </connection>
  <connection id="125" xr16:uid="{00000000-0015-0000-FFFF-FFFF7C000000}" name="Connection1109" type="4" refreshedVersion="5" background="1" saveData="1">
    <webPr xl2000="1" url="http://ibr3lcrsrv01.bor.doi.net:8080/HDB_CGI.com?svr=lchdb2&amp;sdi=9783,2993,2771,2982&amp;tstp=MN&amp;t1=1/1/2019&amp;t2=12/1/2019&amp;table=M&amp;mrid=994611&amp;format=4" htmlTables="1" htmlFormat="all"/>
  </connection>
  <connection id="126" xr16:uid="{00000000-0015-0000-FFFF-FFFF7D000000}" name="Connection111" type="4" refreshedVersion="5" background="1" saveData="1">
    <webPr xl2000="1" url="http://ibr3lcrsrv01.bor.doi.net:8080/HDB_CGI.com?svr=lchdb2&amp;sdi=2069&amp;tstp=MN&amp;t1=1/1/2017&amp;t2=4/1/2017&amp;format=4" htmlTables="1" htmlFormat="all"/>
  </connection>
  <connection id="127" xr16:uid="{00000000-0015-0000-FFFF-FFFF7E000000}" name="Connection1110" type="4" refreshedVersion="5" background="1" saveData="1">
    <webPr xl2000="1" url="http://ibr3lcrsrv01.bor.doi.net:8080/HDB_CGI.com?svr=lchdb2&amp;sdi=2069&amp;tstp=MN&amp;t1=5/1/2017&amp;t2=12/1/2017&amp;table=M&amp;mrid=994216&amp;format=4" htmlTables="1" htmlFormat="all"/>
  </connection>
  <connection id="128" xr16:uid="{00000000-0015-0000-FFFF-FFFF7F000000}" name="Connection1111" type="4" refreshedVersion="5" background="1" saveData="1">
    <webPr xl2000="1" url="http://ibr3lcrsrv01.bor.doi.net:8080/HDB_CGI.com?svr=lchdb2&amp;sdi=2069&amp;tstp=MN&amp;t1=1/1/2017&amp;t2=4/1/2017&amp;format=4" htmlTables="1" htmlFormat="all"/>
  </connection>
  <connection id="129" xr16:uid="{00000000-0015-0000-FFFF-FFFF80000000}" name="Connection1112" type="4" refreshedVersion="5" background="1" saveData="1">
    <webPr xl2000="1" url="http://ibr3lcrsrv01.bor.doi.net:8080/HDB_CGI.com?svr=lchdb2&amp;sdi=9783,2993,2771,2982&amp;tstp=MN&amp;t1=1/1/2020&amp;t2=12/1/2020&amp;table=M&amp;mrid=994758&amp;format=4" htmlTables="1" htmlFormat="all"/>
  </connection>
  <connection id="130" xr16:uid="{00000000-0015-0000-FFFF-FFFF81000000}" name="Connection1113" type="4" refreshedVersion="5" background="1" saveData="1">
    <webPr xl2000="1" url="http://ibr3lcrsrv01.bor.doi.net:8080/HDB_CGI.com?svr=lchdb2&amp;sdi=2116&amp;tstp=MN&amp;t1=1/1/2018&amp;t2=7/1/2018&amp;format=4" htmlTables="1" htmlFormat="all"/>
  </connection>
  <connection id="131" xr16:uid="{00000000-0015-0000-FFFF-FFFF82000000}" name="Connection1114" type="4" refreshedVersion="5" background="1" saveData="1">
    <webPr xl2000="1" url="http://ibr3lcrsrv01.bor.doi.net:8080/HDB_CGI.com?svr=lchdb2&amp;sdi=2097&amp;tstp=DY&amp;t1=8/1/2018&amp;t2=8/7/2018&amp;format=4" htmlTables="1" htmlFormat="all"/>
  </connection>
  <connection id="132" xr16:uid="{00000000-0015-0000-FFFF-FFFF83000000}" name="Connection1115" type="4" refreshedVersion="5" background="1" saveData="1">
    <webPr xl2000="1" url="http://ibr3lcrsrv01.bor.doi.net:8080/HDB_CGI.com?svr=lchdb2&amp;sdi=2146&amp;tstp=DY&amp;t1=8/8/2018&amp;t2=8/31/2018&amp;table=M&amp;mrid=4&amp;format=4" htmlTables="1" htmlFormat="all"/>
  </connection>
  <connection id="133" xr16:uid="{00000000-0015-0000-FFFF-FFFF84000000}" name="Connection1116" type="4" refreshedVersion="5" background="1" saveData="1">
    <webPr xl2000="1" url="http://ibr3lcrsrv01.bor.doi.net:8080/HDB_CGI.com?svr=lchdb2&amp;sdi=3028&amp;tstp=MN&amp;t1=1/1/2018&amp;t2=7/1/2018&amp;format=4" htmlTables="1" htmlFormat="all"/>
  </connection>
  <connection id="134" xr16:uid="{00000000-0015-0000-FFFF-FFFF85000000}" name="Connection1117" type="4" refreshedVersion="5" background="1" saveData="1">
    <webPr xl2000="1" url="http://ibr3lcrsrv01.bor.doi.net:8080/HDB_CGI.com?svr=lchdb2&amp;sdi=3028&amp;tstp=MN&amp;t1=8/1/2018&amp;t2=12/1/2018&amp;table=M&amp;mrid=995139&amp;format=4" htmlTables="1" htmlFormat="all"/>
  </connection>
  <connection id="135" xr16:uid="{00000000-0015-0000-FFFF-FFFF86000000}" name="Connection1118" type="4" refreshedVersion="5" background="1" saveData="1">
    <webPr xl2000="1" url="http://ibr3lcrsrv01.bor.doi.net:8080/HDB_CGI.com?svr=lchdb2&amp;sdi=2069&amp;tstp=MN&amp;t1=1/1/2018&amp;t2=8/1/2018&amp;format=4" htmlTables="1" htmlFormat="all"/>
  </connection>
  <connection id="136" xr16:uid="{00000000-0015-0000-FFFF-FFFF87000000}" name="Connection1119" type="4" refreshedVersion="5" background="1" saveData="1">
    <webPr xl2000="1" url="http://ibr3lcrsrv01.bor.doi.net:8080/HDB_CGI.com?svr=lchdb2&amp;sdi=3132&amp;tstp=MN&amp;t1=1/1/2019&amp;t2=12/1/2019&amp;table=M&amp;mrid=994611&amp;format=4" htmlTables="1" htmlFormat="all"/>
  </connection>
  <connection id="137" xr16:uid="{00000000-0015-0000-FFFF-FFFF88000000}" name="Connection112" type="4" refreshedVersion="5" background="1" saveData="1">
    <webPr xl2000="1" url="http://ibr3lcrsrv01.bor.doi.net:8080/HDB_CGI.com?svr=lchdb2&amp;sdi=3132&amp;tstp=MN&amp;t1=1/1/2018&amp;t2=12/1/2018&amp;table=M&amp;mrid=106541&amp;format=4" htmlTables="1" htmlFormat="all"/>
  </connection>
  <connection id="138" xr16:uid="{00000000-0015-0000-FFFF-FFFF89000000}" name="Connection1120" type="4" refreshedVersion="5" background="1" saveData="1">
    <webPr xl2000="1" url="http://ibr3lcrsrv01.bor.doi.net:8080/HDB_CGI.com?svr=lchdb2&amp;sdi=3132&amp;tstp=MN&amp;t1=1/1/2020&amp;t2=12/1/2020&amp;table=M&amp;mrid=994758&amp;format=4" htmlTables="1" htmlFormat="all"/>
  </connection>
  <connection id="139" xr16:uid="{00000000-0015-0000-FFFF-FFFF8A000000}" name="Connection1121" type="4" refreshedVersion="5" background="1" saveData="1">
    <webPr xl2000="1" url="http://ibr3lcrsrv01.bor.doi.net:8080/HDB_CGI.com?svr=lchdb2&amp;sdi=9783,2993,2771,2982&amp;tstp=MN&amp;t1=1/1/2018&amp;t2=8/1/2018&amp;format=4" htmlTables="1" htmlFormat="all"/>
  </connection>
  <connection id="140" xr16:uid="{00000000-0015-0000-FFFF-FFFF8B000000}" name="Connection1122" type="4" refreshedVersion="5" background="1" saveData="1">
    <webPr xl2000="1" url="http://ibr3lcrsrv01.bor.doi.net:8080/HDB_CGI.com?svr=lchdb2&amp;sdi=9783,2993,2771,2982&amp;tstp=MN&amp;t1=9/1/2018&amp;t2=12/1/2018&amp;table=M&amp;mrid=995139&amp;format=4" htmlTables="1" htmlFormat="all"/>
  </connection>
  <connection id="141" xr16:uid="{00000000-0015-0000-FFFF-FFFF8C000000}" name="Connection1123" type="4" refreshedVersion="5" background="1" saveData="1">
    <webPr xl2000="1" url="http://ibr3lcrsrv01.bor.doi.net:8080/HDB_CGI.com?svr=lchdb2&amp;sdi=9783,2993,2771,2982&amp;tstp=MN&amp;t1=1/1/2019&amp;t2=12/1/2019&amp;table=M&amp;mrid=994611&amp;format=4" htmlTables="1" htmlFormat="all"/>
  </connection>
  <connection id="142" xr16:uid="{00000000-0015-0000-FFFF-FFFF8D000000}" name="Connection1124" type="4" refreshedVersion="5" background="1" saveData="1">
    <webPr xl2000="1" url="http://ibr3lcrsrv01.bor.doi.net:8080/HDB_CGI.com?svr=lchdb2&amp;sdi=9783,2993,2771,2982&amp;tstp=MN&amp;t1=1/1/2020&amp;t2=12/1/2020&amp;table=M&amp;mrid=994758&amp;format=4" htmlTables="1" htmlFormat="all"/>
  </connection>
  <connection id="143" xr16:uid="{00000000-0015-0000-FFFF-FFFF8E000000}" name="Connection1125" type="4" refreshedVersion="5" background="1" saveData="1">
    <webPr xl2000="1" url="http://ibr3lcrsrv01.bor.doi.net:8080/HDB_CGI.com?svr=lchdb2&amp;sdi=2116&amp;tstp=MN&amp;t1=1/1/2018&amp;t2=8/1/2018&amp;format=4" htmlTables="1" htmlFormat="all"/>
  </connection>
  <connection id="144" xr16:uid="{00000000-0015-0000-FFFF-FFFF8F000000}" name="Connection1126" type="4" refreshedVersion="5" background="1" saveData="1">
    <webPr xl2000="1" url="http://ibr3lcrsrv01.bor.doi.net:8080/HDB_CGI.com?svr=lchdb2&amp;sdi=2097&amp;tstp=DY&amp;t1=9/1/2018&amp;t2=9/5/2018&amp;format=4" htmlTables="1" htmlFormat="all"/>
  </connection>
  <connection id="145" xr16:uid="{00000000-0015-0000-FFFF-FFFF90000000}" name="Connection1127" type="4" refreshedVersion="5" background="1" saveData="1">
    <webPr xl2000="1" url="http://ibr3lcrsrv01.bor.doi.net:8080/HDB_CGI.com?svr=lchdb2&amp;sdi=2146&amp;tstp=DY&amp;t1=9/6/2018&amp;t2=9/30/2018&amp;table=M&amp;mrid=4&amp;format=4" htmlTables="1" htmlFormat="all"/>
  </connection>
  <connection id="146" xr16:uid="{00000000-0015-0000-FFFF-FFFF91000000}" name="Connection1128" type="4" refreshedVersion="5" background="1" saveData="1">
    <webPr xl2000="1" url="http://ibr3lcrsrv01.bor.doi.net:8080/HDB_CGI.com?svr=lchdb2&amp;sdi=3028&amp;tstp=MN&amp;t1=1/1/2018&amp;t2=8/1/2018&amp;format=4" htmlTables="1" htmlFormat="all"/>
  </connection>
  <connection id="147" xr16:uid="{00000000-0015-0000-FFFF-FFFF92000000}" name="Connection1129" type="4" refreshedVersion="5" background="1" saveData="1">
    <webPr xl2000="1" url="http://ibr3lcrsrv01.bor.doi.net:8080/HDB_CGI.com?svr=lchdb2&amp;sdi=3028&amp;tstp=MN&amp;t1=9/1/2018&amp;t2=12/1/2018&amp;table=M&amp;mrid=995139&amp;format=4" htmlTables="1" htmlFormat="all"/>
  </connection>
  <connection id="148" xr16:uid="{00000000-0015-0000-FFFF-FFFF93000000}" name="Connection113" type="4" refreshedVersion="5" background="1" saveData="1">
    <webPr xl2000="1" url="http://ibr3lcrsrv01.bor.doi.net:8080/HDB_CGI.com?svr=lchdb2&amp;sdi=3132&amp;tstp=MN&amp;t1=1/1/2019&amp;t2=12/1/2019&amp;table=M&amp;mrid=106473&amp;format=4" htmlTables="1" htmlFormat="all"/>
  </connection>
  <connection id="149" xr16:uid="{00000000-0015-0000-FFFF-FFFF94000000}" name="Connection1130" type="4" refreshedVersion="5" background="1" saveData="1">
    <webPr xl2000="1" url="http://ibr3lcrsrv01.bor.doi.net:8080/HDB_CGI.com?svr=lchdb2&amp;sdi=2116&amp;tstp=MN&amp;t1=1/1/2018&amp;t2=8/1/2018&amp;format=4" htmlTables="1" htmlFormat="all"/>
  </connection>
  <connection id="150" xr16:uid="{00000000-0015-0000-FFFF-FFFF95000000}" name="Connection1131" type="4" refreshedVersion="5" background="1" saveData="1">
    <webPr xl2000="1" url="http://ibr3lcrsrv01.bor.doi.net:8080/HDB_CGI.com?svr=lchdb2&amp;sdi=2097&amp;tstp=DY&amp;t1=9/1/2018&amp;t2=9/5/2018&amp;format=4" htmlTables="1" htmlFormat="all"/>
  </connection>
  <connection id="151" xr16:uid="{00000000-0015-0000-FFFF-FFFF96000000}" name="Connection1132" type="4" refreshedVersion="5" background="1" saveData="1">
    <webPr xl2000="1" url="http://ibr3lcrsrv01.bor.doi.net:8080/HDB_CGI.com?svr=lchdb2&amp;sdi=2146&amp;tstp=DY&amp;t1=9/6/2018&amp;t2=9/30/2018&amp;table=M&amp;mrid=4&amp;format=4" htmlTables="1" htmlFormat="all"/>
  </connection>
  <connection id="152" xr16:uid="{00000000-0015-0000-FFFF-FFFF97000000}" name="Connection1133" type="4" refreshedVersion="5" background="1" saveData="1">
    <webPr xl2000="1" url="http://ibr3lcrsrv01.bor.doi.net:8080/HDB_CGI.com?svr=lchdb2&amp;sdi=2116&amp;tstp=MN&amp;t1=1/1/2018&amp;t2=8/1/2018&amp;format=4" htmlTables="1" htmlFormat="all"/>
  </connection>
  <connection id="153" xr16:uid="{00000000-0015-0000-FFFF-FFFF98000000}" name="Connection1134" type="4" refreshedVersion="5" background="1" saveData="1">
    <webPr xl2000="1" url="http://ibr3lcrsrv01.bor.doi.net:8080/HDB_CGI.com?svr=lchdb2&amp;sdi=2097&amp;tstp=DY&amp;t1=9/1/2018&amp;t2=9/10/2018&amp;format=4" htmlTables="1" htmlFormat="all"/>
  </connection>
  <connection id="154" xr16:uid="{00000000-0015-0000-FFFF-FFFF99000000}" name="Connection1135" type="4" refreshedVersion="5" background="1" saveData="1">
    <webPr xl2000="1" url="http://ibr3lcrsrv01.bor.doi.net:8080/HDB_CGI.com?svr=lchdb2&amp;sdi=2146&amp;tstp=DY&amp;t1=9/11/2018&amp;t2=9/30/2018&amp;table=M&amp;mrid=4&amp;format=4" htmlTables="1" htmlFormat="all"/>
  </connection>
  <connection id="155" xr16:uid="{00000000-0015-0000-FFFF-FFFF9A000000}" name="Connection1136" type="4" refreshedVersion="5" background="1" saveData="1">
    <webPr xl2000="1" url="http://ibr3lcrsrv01.bor.doi.net:8080/HDB_CGI.com?svr=lchdb2&amp;sdi=2069&amp;tstp=MN&amp;t1=1/1/2018&amp;t2=9/1/2018&amp;format=4" htmlTables="1" htmlFormat="all"/>
  </connection>
  <connection id="156" xr16:uid="{00000000-0015-0000-FFFF-FFFF9B000000}" name="Connection1137" type="4" refreshedVersion="5" background="1" saveData="1">
    <webPr xl2000="1" url="http://ibr3lcrsrv01.bor.doi.net:8080/HDB_CGI.com?svr=lchdb2&amp;sdi=3132&amp;tstp=MN&amp;t1=1/1/2019&amp;t2=12/1/2019&amp;table=M&amp;mrid=994611&amp;format=4" htmlTables="1" htmlFormat="all"/>
  </connection>
  <connection id="157" xr16:uid="{00000000-0015-0000-FFFF-FFFF9C000000}" name="Connection1138" type="4" refreshedVersion="5" background="1" saveData="1">
    <webPr xl2000="1" url="http://ibr3lcrsrv01.bor.doi.net:8080/HDB_CGI.com?svr=lchdb2&amp;sdi=3132&amp;tstp=MN&amp;t1=1/1/2020&amp;t2=12/1/2020&amp;table=M&amp;mrid=994758&amp;format=4" htmlTables="1" htmlFormat="all"/>
  </connection>
  <connection id="158" xr16:uid="{00000000-0015-0000-FFFF-FFFF9D000000}" name="Connection1139" type="4" refreshedVersion="5" background="1" saveData="1">
    <webPr xl2000="1" url="http://ibr3lcrsrv01.bor.doi.net:8080/HDB_CGI.com?svr=lchdb2&amp;sdi=9783,2993,2771,2982&amp;tstp=MN&amp;t1=1/1/2018&amp;t2=9/1/2018&amp;format=4" htmlTables="1" htmlFormat="all"/>
  </connection>
  <connection id="159" xr16:uid="{00000000-0015-0000-FFFF-FFFF9E000000}" name="Connection114" type="4" refreshedVersion="5" background="1" saveData="1">
    <webPr xl2000="1" url="http://ibr3lcrsrv01.bor.doi.net:8080/HDB_CGI.com?svr=lchdb2&amp;sdi=2069&amp;tstp=MN&amp;t1=1/1/2017&amp;t2=4/1/2017&amp;format=4" htmlTables="1" htmlFormat="all"/>
  </connection>
  <connection id="160" xr16:uid="{00000000-0015-0000-FFFF-FFFF9F000000}" name="Connection1140" type="4" refreshedVersion="5" background="1" saveData="1">
    <webPr xl2000="1" url="http://ibr3lcrsrv01.bor.doi.net:8080/HDB_CGI.com?svr=lchdb2&amp;sdi=9783,2993,2771,2982&amp;tstp=MN&amp;t1=10/1/2018&amp;t2=12/1/2018&amp;table=M&amp;mrid=995321&amp;format=4" htmlTables="1" htmlFormat="all"/>
  </connection>
  <connection id="161" xr16:uid="{00000000-0015-0000-FFFF-FFFFA0000000}" name="Connection1141" type="4" refreshedVersion="5" background="1" saveData="1">
    <webPr xl2000="1" url="http://ibr3lcrsrv01.bor.doi.net:8080/HDB_CGI.com?svr=lchdb2&amp;sdi=2069&amp;tstp=MN&amp;t1=1/1/2017&amp;t2=4/1/2017&amp;format=4" htmlTables="1" htmlFormat="all"/>
  </connection>
  <connection id="162" xr16:uid="{00000000-0015-0000-FFFF-FFFFA1000000}" name="Connection1142" type="4" refreshedVersion="5" background="1" saveData="1">
    <webPr xl2000="1" url="http://ibr3lcrsrv01.bor.doi.net:8080/HDB_CGI.com?svr=lchdb2&amp;sdi=9783,2993,2771,2982&amp;tstp=MN&amp;t1=1/1/2019&amp;t2=12/1/2019&amp;table=M&amp;mrid=994611&amp;format=4" htmlTables="1" htmlFormat="all"/>
  </connection>
  <connection id="163" xr16:uid="{00000000-0015-0000-FFFF-FFFFA2000000}" name="Connection1143" type="4" refreshedVersion="5" background="1" saveData="1">
    <webPr xl2000="1" url="http://ibr3lcrsrv01.bor.doi.net:8080/HDB_CGI.com?svr=lchdb2&amp;sdi=9783,2993,2771,2982&amp;tstp=MN&amp;t1=1/1/2020&amp;t2=12/1/2020&amp;table=M&amp;mrid=994758&amp;format=4" htmlTables="1" htmlFormat="all"/>
  </connection>
  <connection id="164" xr16:uid="{00000000-0015-0000-FFFF-FFFFA3000000}" name="Connection1144" type="4" refreshedVersion="5" background="1" saveData="1">
    <webPr xl2000="1" url="http://ibr3lcrsrv01.bor.doi.net:8080/HDB_CGI.com?svr=lchdb2&amp;sdi=2116&amp;tstp=MN&amp;t1=1/1/2018&amp;t2=9/1/2018&amp;format=4" htmlTables="1" htmlFormat="all"/>
  </connection>
  <connection id="165" xr16:uid="{00000000-0015-0000-FFFF-FFFFA4000000}" name="Connection1145" type="4" refreshedVersion="5" background="1" saveData="1">
    <webPr xl2000="1" url="http://ibr3lcrsrv01.bor.doi.net:8080/HDB_CGI.com?svr=lchdb2&amp;sdi=2097&amp;tstp=DY&amp;t1=10/1/2018&amp;t2=10/4/2018&amp;format=4" htmlTables="1" htmlFormat="all"/>
  </connection>
  <connection id="166" xr16:uid="{00000000-0015-0000-FFFF-FFFFA5000000}" name="Connection1146" type="4" refreshedVersion="5" background="1" saveData="1">
    <webPr xl2000="1" url="http://ibr3lcrsrv01.bor.doi.net:8080/HDB_CGI.com?svr=lchdb2&amp;sdi=2146&amp;tstp=DY&amp;t1=10/5/2018&amp;t2=10/31/2018&amp;table=M&amp;mrid=4&amp;format=4" htmlTables="1" htmlFormat="all"/>
  </connection>
  <connection id="167" xr16:uid="{00000000-0015-0000-FFFF-FFFFA6000000}" name="Connection1147" type="4" refreshedVersion="5" background="1" saveData="1">
    <webPr xl2000="1" url="http://ibr3lcrsrv01.bor.doi.net:8080/HDB_CGI.com?svr=lchdb2&amp;sdi=3028&amp;tstp=MN&amp;t1=1/1/2018&amp;t2=9/1/2018&amp;format=4" htmlTables="1" htmlFormat="all"/>
  </connection>
  <connection id="168" xr16:uid="{00000000-0015-0000-FFFF-FFFFA7000000}" name="Connection1148" type="4" refreshedVersion="5" background="1" saveData="1">
    <webPr xl2000="1" url="http://ibr3lcrsrv01.bor.doi.net:8080/HDB_CGI.com?svr=lchdb2&amp;sdi=3028&amp;tstp=MN&amp;t1=10/1/2018&amp;t2=12/1/2018&amp;table=M&amp;mrid=995321&amp;format=4" htmlTables="1" htmlFormat="all"/>
  </connection>
  <connection id="169" xr16:uid="{00000000-0015-0000-FFFF-FFFFA8000000}" name="Connection1149" type="4" refreshedVersion="5" background="1" saveData="1">
    <webPr xl2000="1" url="http://ibr3lcrsrv01.bor.doi.net:8080/HDB_CGI.com?svr=lchdb2&amp;sdi=2116&amp;tstp=MN&amp;t1=1/1/2018&amp;t2=9/1/2018&amp;format=4" htmlTables="1" htmlFormat="all"/>
  </connection>
  <connection id="170" xr16:uid="{00000000-0015-0000-FFFF-FFFFA9000000}" name="Connection115" type="4" refreshedVersion="5" background="1" saveData="1">
    <webPr xl2000="1" url="http://ibr3lcrsrv01.bor.doi.net:8080/HDB_CGI.com?svr=lchdb2&amp;sdi=3132&amp;tstp=MN&amp;t1=1/1/2018&amp;t2=12/1/2018&amp;table=M&amp;mrid=106541&amp;format=4" htmlTables="1" htmlFormat="all"/>
  </connection>
  <connection id="171" xr16:uid="{00000000-0015-0000-FFFF-FFFFAA000000}" name="Connection1150" type="4" refreshedVersion="5" background="1" saveData="1">
    <webPr xl2000="1" url="http://ibr3lcrsrv01.bor.doi.net:8080/HDB_CGI.com?svr=lchdb2&amp;sdi=2097&amp;tstp=DY&amp;t1=10/1/2018&amp;t2=10/8/2018&amp;format=4" htmlTables="1" htmlFormat="all"/>
  </connection>
  <connection id="172" xr16:uid="{00000000-0015-0000-FFFF-FFFFAB000000}" name="Connection1151" type="4" refreshedVersion="5" background="1" saveData="1">
    <webPr xl2000="1" url="http://ibr3lcrsrv01.bor.doi.net:8080/HDB_CGI.com?svr=lchdb2&amp;sdi=2146&amp;tstp=DY&amp;t1=10/9/2018&amp;t2=10/31/2018&amp;table=M&amp;mrid=4&amp;format=4" htmlTables="1" htmlFormat="all"/>
  </connection>
  <connection id="173" xr16:uid="{00000000-0015-0000-FFFF-FFFFAC000000}" name="Connection1152" type="4" refreshedVersion="5" background="1" saveData="1">
    <webPr xl2000="1" url="http://ibr3lcrsrv01.bor.doi.net:8080/HDB_CGI.com?svr=lchdb2&amp;sdi=2069&amp;tstp=MN&amp;t1=1/1/2018&amp;t2=10/1/2018&amp;format=4" htmlTables="1" htmlFormat="all"/>
  </connection>
  <connection id="174" xr16:uid="{00000000-0015-0000-FFFF-FFFFAD000000}" name="Connection1153" type="4" refreshedVersion="5" background="1" saveData="1">
    <webPr xl2000="1" url="http://ibr3lcrsrv01.bor.doi.net:8080/HDB_CGI.com?svr=lchdb2&amp;sdi=3132&amp;tstp=MN&amp;t1=1/1/2019&amp;t2=12/1/2019&amp;table=M&amp;mrid=994611&amp;format=4" htmlTables="1" htmlFormat="all"/>
  </connection>
  <connection id="175" xr16:uid="{00000000-0015-0000-FFFF-FFFFAE000000}" name="Connection1154" type="4" refreshedVersion="5" background="1" saveData="1">
    <webPr xl2000="1" url="http://ibr3lcrsrv01.bor.doi.net:8080/HDB_CGI.com?svr=lchdb2&amp;sdi=3132&amp;tstp=MN&amp;t1=1/1/2020&amp;t2=12/1/2020&amp;table=M&amp;mrid=994758&amp;format=4" htmlTables="1" htmlFormat="all"/>
  </connection>
  <connection id="176" xr16:uid="{00000000-0015-0000-FFFF-FFFFAF000000}" name="Connection1155" type="4" refreshedVersion="5" background="1" saveData="1">
    <webPr xl2000="1" url="http://ibr3lcrsrv01.bor.doi.net:8080/HDB_CGI.com?svr=lchdb2&amp;sdi=9783,2993,2771,2982&amp;tstp=MN&amp;t1=1/1/2018&amp;t2=10/1/2018&amp;format=4" htmlTables="1" htmlFormat="all"/>
  </connection>
  <connection id="177" xr16:uid="{00000000-0015-0000-FFFF-FFFFB0000000}" name="Connection1156" type="4" refreshedVersion="5" background="1" saveData="1">
    <webPr xl2000="1" url="http://ibr3lcrsrv01.bor.doi.net:8080/HDB_CGI.com?svr=lchdb2&amp;sdi=9783,2993,2771,2982&amp;tstp=MN&amp;t1=11/1/2018&amp;t2=12/1/2018&amp;table=M&amp;mrid=995321&amp;format=4" htmlTables="1" htmlFormat="all"/>
  </connection>
  <connection id="178" xr16:uid="{00000000-0015-0000-FFFF-FFFFB1000000}" name="Connection1157" type="4" refreshedVersion="5" background="1" saveData="1">
    <webPr xl2000="1" url="http://ibr3lcrsrv01.bor.doi.net:8080/HDB_CGI.com?svr=lchdb2&amp;sdi=9783,2993,2771,2982&amp;tstp=MN&amp;t1=1/1/2019&amp;t2=12/1/2019&amp;table=M&amp;mrid=994611&amp;format=4" htmlTables="1" htmlFormat="all"/>
  </connection>
  <connection id="179" xr16:uid="{00000000-0015-0000-FFFF-FFFFB2000000}" name="Connection1158" type="4" refreshedVersion="5" background="1" saveData="1">
    <webPr xl2000="1" url="http://ibr3lcrsrv01.bor.doi.net:8080/HDB_CGI.com?svr=lchdb2&amp;sdi=9783,2993,2771,2982&amp;tstp=MN&amp;t1=1/1/2020&amp;t2=12/1/2020&amp;table=M&amp;mrid=994758&amp;format=4" htmlTables="1" htmlFormat="all"/>
  </connection>
  <connection id="180" xr16:uid="{00000000-0015-0000-FFFF-FFFFB3000000}" name="Connection1159" type="4" refreshedVersion="5" background="1" saveData="1">
    <webPr xl2000="1" url="http://ibr3lcrsrv01.bor.doi.net:8080/HDB_CGI.com?svr=lchdb2&amp;sdi=2116&amp;tstp=MN&amp;t1=1/1/2018&amp;t2=10/1/2018&amp;format=4" htmlTables="1" htmlFormat="all"/>
  </connection>
  <connection id="181" xr16:uid="{00000000-0015-0000-FFFF-FFFFB4000000}" name="Connection116" type="4" refreshedVersion="5" background="1" saveData="1">
    <webPr xl2000="1" url="http://ibr3lcrsrv01.bor.doi.net:8080/HDB_CGI.com?svr=lchdb2&amp;sdi=3132&amp;tstp=MN&amp;t1=1/1/2019&amp;t2=12/1/2019&amp;table=M&amp;mrid=106473&amp;format=4" htmlTables="1" htmlFormat="all"/>
  </connection>
  <connection id="182" xr16:uid="{00000000-0015-0000-FFFF-FFFFB5000000}" name="Connection1160" type="4" refreshedVersion="5" background="1" saveData="1">
    <webPr xl2000="1" url="http://ibr3lcrsrv01.bor.doi.net:8080/HDB_CGI.com?svr=lchdb2&amp;sdi=2097&amp;tstp=DY&amp;t1=11/1/2018&amp;t2=11/6/2018&amp;format=4" htmlTables="1" htmlFormat="all"/>
  </connection>
  <connection id="183" xr16:uid="{00000000-0015-0000-FFFF-FFFFB6000000}" name="Connection1161" type="4" refreshedVersion="5" background="1" saveData="1">
    <webPr xl2000="1" url="http://ibr3lcrsrv01.bor.doi.net:8080/HDB_CGI.com?svr=lchdb2&amp;sdi=2146&amp;tstp=DY&amp;t1=11/7/2018&amp;t2=11/30/2018&amp;table=M&amp;mrid=4&amp;format=4" htmlTables="1" htmlFormat="all"/>
  </connection>
  <connection id="184" xr16:uid="{00000000-0015-0000-FFFF-FFFFB7000000}" name="Connection1162" type="4" refreshedVersion="5" background="1" saveData="1">
    <webPr xl2000="1" url="http://ibr3lcrsrv01.bor.doi.net:8080/HDB_CGI.com?svr=lchdb2&amp;sdi=3028&amp;tstp=MN&amp;t1=1/1/2018&amp;t2=10/1/2018&amp;format=4" htmlTables="1" htmlFormat="all"/>
  </connection>
  <connection id="185" xr16:uid="{00000000-0015-0000-FFFF-FFFFB8000000}" name="Connection1163" type="4" refreshedVersion="5" background="1" saveData="1">
    <webPr xl2000="1" url="http://ibr3lcrsrv01.bor.doi.net:8080/HDB_CGI.com?svr=lchdb2&amp;sdi=3028&amp;tstp=MN&amp;t1=11/1/2018&amp;t2=12/1/2018&amp;table=M&amp;mrid=995321&amp;format=4" htmlTables="1" htmlFormat="all"/>
  </connection>
  <connection id="186" xr16:uid="{00000000-0015-0000-FFFF-FFFFB9000000}" name="Connection1164" type="4" refreshedVersion="5" background="1" saveData="1">
    <webPr xl2000="1" url="http://ibr3lcrsrv01.bor.doi.net:8080/HDB_CGI.com?svr=lchdb2&amp;sdi=2116&amp;tstp=MN&amp;t1=1/1/2018&amp;t2=10/1/2018&amp;format=4" htmlTables="1" htmlFormat="all"/>
  </connection>
  <connection id="187" xr16:uid="{00000000-0015-0000-FFFF-FFFFBA000000}" name="Connection1165" type="4" refreshedVersion="5" background="1" saveData="1">
    <webPr xl2000="1" url="http://ibr3lcrsrv01.bor.doi.net:8080/HDB_CGI.com?svr=lchdb2&amp;sdi=2097&amp;tstp=DY&amp;t1=11/1/2018&amp;t2=11/7/2018&amp;format=4" htmlTables="1" htmlFormat="all"/>
  </connection>
  <connection id="188" xr16:uid="{00000000-0015-0000-FFFF-FFFFBB000000}" name="Connection1166" type="4" refreshedVersion="5" background="1" saveData="1">
    <webPr xl2000="1" url="http://ibr3lcrsrv01.bor.doi.net:8080/HDB_CGI.com?svr=lchdb2&amp;sdi=2146&amp;tstp=DY&amp;t1=11/8/2018&amp;t2=11/30/2018&amp;table=M&amp;mrid=4&amp;format=4" htmlTables="1" htmlFormat="all"/>
  </connection>
  <connection id="189" xr16:uid="{00000000-0015-0000-FFFF-FFFFBC000000}" name="Connection1167" type="4" refreshedVersion="5" background="1" saveData="1">
    <webPr xl2000="1" url="http://ibr3lcrsrv01.bor.doi.net:8080/HDB_CGI.com?svr=lchdb2&amp;sdi=3028&amp;tstp=MN&amp;t1=1/1/2018&amp;t2=10/1/2018&amp;format=4" htmlTables="1" htmlFormat="all"/>
  </connection>
  <connection id="190" xr16:uid="{00000000-0015-0000-FFFF-FFFFBD000000}" name="Connection1168" type="4" refreshedVersion="5" background="1" saveData="1">
    <webPr xl2000="1" url="http://ibr3lcrsrv01.bor.doi.net:8080/HDB_CGI.com?svr=lchdb2&amp;sdi=3028&amp;tstp=MN&amp;t1=11/1/2018&amp;t2=12/1/2018&amp;table=M&amp;mrid=995321&amp;format=4" htmlTables="1" htmlFormat="all"/>
  </connection>
  <connection id="191" xr16:uid="{00000000-0015-0000-FFFF-FFFFBE000000}" name="Connection1169" type="4" refreshedVersion="5" background="1" saveData="1">
    <webPr xl2000="1" url="http://ibr3lcrsrv01.bor.doi.net:8080/HDB_CGI.com?svr=lchdb2&amp;sdi=2069&amp;tstp=MN&amp;t1=1/1/2018&amp;t2=11/1/2018&amp;format=4" htmlTables="1" htmlFormat="all"/>
  </connection>
  <connection id="192" xr16:uid="{00000000-0015-0000-FFFF-FFFFBF000000}" name="Connection117" type="4" refreshedVersion="5" background="1" saveData="1">
    <webPr xl2000="1" url="http://ibr3lcrsrv01.bor.doi.net:8080/HDB_CGI.com?svr=lchdb2&amp;sdi=2069&amp;tstp=MN&amp;t1=1/1/2017&amp;t2=4/1/2017&amp;format=4" htmlTables="1" htmlFormat="all"/>
  </connection>
  <connection id="193" xr16:uid="{00000000-0015-0000-FFFF-FFFFC0000000}" name="Connection1170" type="4" refreshedVersion="5" background="1" saveData="1">
    <webPr xl2000="1" url="http://ibr3lcrsrv01.bor.doi.net:8080/HDB_CGI.com?svr=lchdb2&amp;sdi=3132&amp;tstp=MN&amp;t1=1/1/2019&amp;t2=12/1/2019&amp;table=M&amp;mrid=995403&amp;format=4" htmlTables="1" htmlFormat="all"/>
  </connection>
  <connection id="194" xr16:uid="{00000000-0015-0000-FFFF-FFFFC1000000}" name="Connection1171" type="4" refreshedVersion="5" background="1" saveData="1">
    <webPr xl2000="1" url="http://ibr3lcrsrv01.bor.doi.net:8080/HDB_CGI.com?svr=lchdb2&amp;sdi=2069&amp;tstp=MN&amp;t1=1/1/2017&amp;t2=4/1/2017&amp;format=4" htmlTables="1" htmlFormat="all"/>
  </connection>
  <connection id="195" xr16:uid="{00000000-0015-0000-FFFF-FFFFC2000000}" name="Connection1172" type="4" refreshedVersion="5" background="1" saveData="1">
    <webPr xl2000="1" url="http://ibr3lcrsrv01.bor.doi.net:8080/HDB_CGI.com?svr=lchdb2&amp;sdi=3132&amp;tstp=MN&amp;t1=1/1/2020&amp;t2=12/1/2020&amp;table=M&amp;mrid=994758&amp;format=4" htmlTables="1" htmlFormat="all"/>
  </connection>
  <connection id="196" xr16:uid="{00000000-0015-0000-FFFF-FFFFC3000000}" name="Connection1173" type="4" refreshedVersion="5" background="1" saveData="1">
    <webPr xl2000="1" url="http://ibr3lcrsrv01.bor.doi.net:8080/HDB_CGI.com?svr=lchdb2&amp;sdi=9783,2993,2771,2982&amp;tstp=MN&amp;t1=1/1/2018&amp;t2=11/1/2018&amp;format=4" htmlTables="1" htmlFormat="all"/>
  </connection>
  <connection id="197" xr16:uid="{00000000-0015-0000-FFFF-FFFFC4000000}" name="Connection1174" type="4" refreshedVersion="5" background="1" saveData="1">
    <webPr xl2000="1" url="http://ibr3lcrsrv01.bor.doi.net:8080/HDB_CGI.com?svr=lchdb2&amp;sdi=9783,2993,2771,2982&amp;tstp=MN&amp;t1=12/1/2018&amp;t2=12/1/2018&amp;table=M&amp;mrid=995425&amp;format=4" htmlTables="1" htmlFormat="all"/>
  </connection>
  <connection id="198" xr16:uid="{00000000-0015-0000-FFFF-FFFFC5000000}" name="Connection1175" type="4" refreshedVersion="5" background="1" saveData="1">
    <webPr xl2000="1" url="http://ibr3lcrsrv01.bor.doi.net:8080/HDB_CGI.com?svr=lchdb2&amp;sdi=9783,2993,2771,2982&amp;tstp=MN&amp;t1=1/1/2019&amp;t2=12/1/2019&amp;table=M&amp;mrid=995403&amp;format=4" htmlTables="1" htmlFormat="all"/>
  </connection>
  <connection id="199" xr16:uid="{00000000-0015-0000-FFFF-FFFFC6000000}" name="Connection1176" type="4" refreshedVersion="5" background="1" saveData="1">
    <webPr xl2000="1" url="http://ibr3lcrsrv01.bor.doi.net:8080/HDB_CGI.com?svr=lchdb2&amp;sdi=9783,2993,2771,2982&amp;tstp=MN&amp;t1=1/1/2020&amp;t2=12/1/2020&amp;table=M&amp;mrid=994758&amp;format=4" htmlTables="1" htmlFormat="all"/>
  </connection>
  <connection id="200" xr16:uid="{00000000-0015-0000-FFFF-FFFFC7000000}" name="Connection1177" type="4" refreshedVersion="5" background="1" saveData="1">
    <webPr xl2000="1" url="http://ibr3lcrsrv01.bor.doi.net:8080/HDB_CGI.com?svr=lchdb2&amp;sdi=2116&amp;tstp=MN&amp;t1=1/1/2018&amp;t2=11/1/2018&amp;format=4" htmlTables="1" htmlFormat="all"/>
  </connection>
  <connection id="201" xr16:uid="{00000000-0015-0000-FFFF-FFFFC8000000}" name="Connection1178" type="4" refreshedVersion="5" background="1" saveData="1">
    <webPr xl2000="1" url="http://ibr3lcrsrv01.bor.doi.net:8080/HDB_CGI.com?svr=lchdb2&amp;sdi=2097&amp;tstp=DY&amp;t1=12/1/2018&amp;t2=12/6/2018&amp;format=4" htmlTables="1" htmlFormat="all"/>
  </connection>
  <connection id="202" xr16:uid="{00000000-0015-0000-FFFF-FFFFC9000000}" name="Connection1179" type="4" refreshedVersion="5" background="1" saveData="1">
    <webPr xl2000="1" url="http://ibr3lcrsrv01.bor.doi.net:8080/HDB_CGI.com?svr=lchdb2&amp;sdi=2146&amp;tstp=DY&amp;t1=12/7/2018&amp;t2=12/31/2018&amp;table=M&amp;mrid=4&amp;format=4" htmlTables="1" htmlFormat="all"/>
  </connection>
  <connection id="203" xr16:uid="{00000000-0015-0000-FFFF-FFFFCA000000}" name="Connection118" type="4" refreshedVersion="5" background="1" saveData="1">
    <webPr xl2000="1" url="http://ibr3lcrsrv01.bor.doi.net:8080/HDB_CGI.com?svr=lchdb2&amp;sdi=3132&amp;tstp=MN&amp;t1=1/1/2018&amp;t2=12/1/2018&amp;table=M&amp;mrid=106541&amp;format=4" htmlTables="1" htmlFormat="all"/>
  </connection>
  <connection id="204" xr16:uid="{00000000-0015-0000-FFFF-FFFFCB000000}" name="Connection1180" type="4" refreshedVersion="5" background="1" saveData="1">
    <webPr xl2000="1" url="http://ibr3lcrsrv01.bor.doi.net:8080/HDB_CGI.com?svr=lchdb2&amp;sdi=3028&amp;tstp=MN&amp;t1=1/1/2018&amp;t2=11/1/2018&amp;format=4" htmlTables="1" htmlFormat="all"/>
  </connection>
  <connection id="205" xr16:uid="{00000000-0015-0000-FFFF-FFFFCC000000}" name="Connection1181" type="4" refreshedVersion="5" background="1" saveData="1">
    <webPr xl2000="1" url="http://ibr3lcrsrv01.bor.doi.net:8080/HDB_CGI.com?svr=lchdb2&amp;sdi=3028&amp;tstp=MN&amp;t1=12/1/2018&amp;t2=12/1/2018&amp;table=M&amp;mrid=995425&amp;format=4" htmlTables="1" htmlFormat="all"/>
  </connection>
  <connection id="206" xr16:uid="{00000000-0015-0000-FFFF-FFFFCD000000}" name="Connection1182" type="4" refreshedVersion="5" background="1" saveData="1">
    <webPr xl2000="1" url="http://ibr3lcrsrv01.bor.doi.net:8080/HDB_CGI.com?svr=lchdb2&amp;sdi=2116&amp;tstp=MN&amp;t1=1/1/2018&amp;t2=11/1/2018&amp;format=4" htmlTables="1" htmlFormat="all"/>
  </connection>
  <connection id="207" xr16:uid="{00000000-0015-0000-FFFF-FFFFCE000000}" name="Connection1183" type="4" refreshedVersion="5" background="1" saveData="1">
    <webPr xl2000="1" url="http://ibr3lcrsrv01.bor.doi.net:8080/HDB_CGI.com?svr=lchdb2&amp;sdi=2097&amp;tstp=DY&amp;t1=12/1/2018&amp;t2=12/6/2018&amp;format=4" htmlTables="1" htmlFormat="all"/>
  </connection>
  <connection id="208" xr16:uid="{00000000-0015-0000-FFFF-FFFFCF000000}" name="Connection1184" type="4" refreshedVersion="5" background="1" saveData="1">
    <webPr xl2000="1" url="http://ibr3lcrsrv01.bor.doi.net:8080/HDB_CGI.com?svr=lchdb2&amp;sdi=2146&amp;tstp=DY&amp;t1=12/7/2018&amp;t2=12/31/2018&amp;table=M&amp;mrid=4&amp;format=4" htmlTables="1" htmlFormat="all"/>
  </connection>
  <connection id="209" xr16:uid="{00000000-0015-0000-FFFF-FFFFD0000000}" name="Connection1185" type="4" refreshedVersion="5" background="1" saveData="1">
    <webPr xl2000="1" url="http://ibr3lcrsrv01.bor.doi.net:8080/HDB_CGI.com?svr=lchdb2&amp;sdi=2116&amp;tstp=MN&amp;t1=1/1/2018&amp;t2=11/1/2018&amp;format=4" htmlTables="1" htmlFormat="all"/>
  </connection>
  <connection id="210" xr16:uid="{00000000-0015-0000-FFFF-FFFFD1000000}" name="Connection1186" type="4" refreshedVersion="5" background="1" saveData="1">
    <webPr xl2000="1" url="http://ibr3lcrsrv01.bor.doi.net:8080/HDB_CGI.com?svr=lchdb2&amp;sdi=2097&amp;tstp=DY&amp;t1=12/1/2018&amp;t2=12/9/2018&amp;format=4" htmlTables="1" htmlFormat="all"/>
  </connection>
  <connection id="211" xr16:uid="{00000000-0015-0000-FFFF-FFFFD2000000}" name="Connection1187" type="4" refreshedVersion="5" background="1" saveData="1">
    <webPr xl2000="1" url="http://ibr3lcrsrv01.bor.doi.net:8080/HDB_CGI.com?svr=lchdb2&amp;sdi=2146&amp;tstp=DY&amp;t1=12/10/2018&amp;t2=12/31/2018&amp;table=M&amp;mrid=4&amp;format=4" htmlTables="1" htmlFormat="all"/>
  </connection>
  <connection id="212" xr16:uid="{00000000-0015-0000-FFFF-FFFFD3000000}" name="Connection1188" type="4" refreshedVersion="5" background="1" saveData="1">
    <webPr xl2000="1" url="http://ibr3lcrsrv01.bor.doi.net:8080/HDB_CGI.com?svr=lchdb2&amp;sdi=9783,2993,2771,2982&amp;tstp=MN&amp;t1=1/1/2019&amp;t2=12/1/2019&amp;table=M&amp;mrid=995425&amp;format=4" htmlTables="1" htmlFormat="all"/>
  </connection>
  <connection id="213" xr16:uid="{00000000-0015-0000-FFFF-FFFFD4000000}" name="Connection1189" type="4" refreshedVersion="5" background="1" saveData="1">
    <webPr xl2000="1" url="http://ibr3lcrsrv01.bor.doi.net:8080/HDB_CGI.com?svr=lchdb2&amp;sdi=9783,2993,2771,2982&amp;tstp=MN&amp;t1=1/1/2019&amp;t2=12/1/2019&amp;table=M&amp;mrid=995403&amp;format=4" htmlTables="1" htmlFormat="all"/>
  </connection>
  <connection id="214" xr16:uid="{00000000-0015-0000-FFFF-FFFFD5000000}" name="Connection119" type="4" refreshedVersion="5" background="1" saveData="1">
    <webPr xl2000="1" url="http://ibr3lcrsrv01.bor.doi.net:8080/HDB_CGI.com?svr=lchdb2&amp;sdi=3132&amp;tstp=MN&amp;t1=1/1/2019&amp;t2=12/1/2019&amp;table=M&amp;mrid=106473&amp;format=4" htmlTables="1" htmlFormat="all"/>
  </connection>
  <connection id="215" xr16:uid="{00000000-0015-0000-FFFF-FFFFD6000000}" name="Connection1190" type="4" refreshedVersion="5" background="1" saveData="1">
    <webPr xl2000="1" url="http://ibr3lcrsrv01.bor.doi.net:8080/HDB_CGI.com?svr=lchdb2&amp;sdi=9783,2993,2771,2982&amp;tstp=MN&amp;t1=1/1/2019&amp;t2=12/1/2019&amp;table=M&amp;mrid=995403&amp;format=4" htmlTables="1" htmlFormat="all"/>
  </connection>
  <connection id="216" xr16:uid="{00000000-0015-0000-FFFF-FFFFD7000000}" name="Connection1191" type="4" refreshedVersion="5" background="1" saveData="1">
    <webPr xl2000="1" url="http://ibr3lcrsrv01.bor.doi.net:8080/HDB_CGI.com?svr=lchdb2&amp;sdi=9783,2993,2771,2982&amp;tstp=MN&amp;t1=1/1/2019&amp;t2=12/1/2019&amp;table=M&amp;mrid=995403&amp;format=4" htmlTables="1" htmlFormat="all"/>
  </connection>
  <connection id="217" xr16:uid="{00000000-0015-0000-FFFF-FFFFD8000000}" name="Connection1192" type="4" refreshedVersion="5" background="1" saveData="1">
    <webPr xl2000="1" url="http://ibr3lcrsrv01.bor.doi.net:8080/HDB_CGI.com?svr=lchdb2&amp;sdi=9783,2993,2771,2982&amp;tstp=MN&amp;t1=1/1/2019&amp;t2=12/1/2019&amp;table=M&amp;mrid=995403&amp;format=4" htmlTables="1" htmlFormat="all"/>
  </connection>
  <connection id="218" xr16:uid="{00000000-0015-0000-FFFF-FFFFD9000000}" name="Connection1193" type="4" refreshedVersion="5" background="1" saveData="1">
    <webPr xl2000="1" url="http://ibr3lcrsrv01.bor.doi.net:8080/HDB_CGI.com?svr=lchdb2&amp;sdi=9783,2993,2771,2982&amp;tstp=MN&amp;t1=1/1/2019&amp;t2=12/1/2019&amp;table=M&amp;mrid=995403&amp;format=4" htmlTables="1" htmlFormat="all"/>
  </connection>
  <connection id="219" xr16:uid="{00000000-0015-0000-FFFF-FFFFDA000000}" name="Connection1194" type="4" refreshedVersion="5" background="1" saveData="1">
    <webPr xl2000="1" url="http://ibr3lcrsrv01.bor.doi.net:8080/HDB_CGI.com?svr=lchdb2&amp;sdi=9783,2993,2771,2982&amp;tstp=MN&amp;t1=1/1/2020&amp;t2=12/1/2020&amp;table=M&amp;mrid=995519&amp;format=4" htmlTables="1" htmlFormat="all"/>
  </connection>
  <connection id="220" xr16:uid="{00000000-0015-0000-FFFF-FFFFDB000000}" name="Connection1195" type="4" refreshedVersion="5" background="1" saveData="1">
    <webPr xl2000="1" url="http://ibr3lcrsrv01.bor.doi.net:8080/HDB_CGI.com?svr=lchdb2&amp;sdi=9783,2993,2771,2982&amp;tstp=MN&amp;t1=1/1/2021&amp;t2=12/1/2021&amp;table=M&amp;mrid=995520&amp;format=4" htmlTables="1" htmlFormat="all"/>
  </connection>
  <connection id="221" xr16:uid="{00000000-0015-0000-FFFF-FFFFDC000000}" name="Connection1196" type="4" refreshedVersion="5" background="1" saveData="1">
    <webPr xl2000="1" url="http://ibr3lcrsrv01.bor.doi.net:8080/HDB_CGI.com?svr=lchdb2&amp;sdi=3028&amp;tstp=MN&amp;t1=1/1/2019&amp;t2=12/1/2019&amp;table=M&amp;mrid=995403&amp;format=4" htmlTables="1" htmlFormat="all"/>
  </connection>
  <connection id="222" xr16:uid="{00000000-0015-0000-FFFF-FFFFDD000000}" name="Connection1197" type="4" refreshedVersion="5" background="1" saveData="1">
    <webPr xl2000="1" url="http://ibr3lcrsrv01.bor.doi.net:8080/HDB_CGI.com?svr=lchdb2&amp;sdi=3132&amp;tstp=MN&amp;t1=1/1/2020&amp;t2=12/1/2020&amp;table=M&amp;mrid=995519&amp;format=4" htmlTables="1" htmlFormat="all"/>
  </connection>
  <connection id="223" xr16:uid="{00000000-0015-0000-FFFF-FFFFDE000000}" name="Connection1198" type="4" refreshedVersion="5" background="1" saveData="1">
    <webPr xl2000="1" url="http://ibr3lcrsrv01.bor.doi.net:8080/HDB_CGI.com?svr=lchdb2&amp;sdi=3132&amp;tstp=MN&amp;t1=1/1/2021&amp;t2=12/1/2021&amp;table=M&amp;mrid=995520&amp;format=4" htmlTables="1" htmlFormat="all"/>
  </connection>
  <connection id="224" xr16:uid="{00000000-0015-0000-FFFF-FFFFDF000000}" name="Connection1199" type="4" refreshedVersion="5" background="1" saveData="1">
    <webPr xl2000="1" url="http://ibr3lcrsrv01.bor.doi.net:8080/HDB_CGI.com?svr=lchdb2&amp;sdi=9783,2993,2771,2982&amp;tstp=MN&amp;t1=1/1/2019&amp;t2=12/1/2019&amp;table=M&amp;mrid=995403&amp;format=4" htmlTables="1" htmlFormat="all"/>
  </connection>
  <connection id="225" xr16:uid="{00000000-0015-0000-FFFF-FFFFE0000000}" name="Connection12" type="4" refreshedVersion="5" background="1" saveData="1">
    <webPr xl2000="1" url="http://ibr3lcrsrv01.bor.doi.net:8080/HDB_CGI.com?svr=lchdb2&amp;sdi=2069&amp;tstp=MN&amp;t1=1/1/2017&amp;t2=4/1/2017&amp;format=4" htmlTables="1" htmlFormat="all"/>
  </connection>
  <connection id="226" xr16:uid="{00000000-0015-0000-FFFF-FFFFE1000000}" name="Connection120" type="4" refreshedVersion="5" background="1" saveData="1">
    <webPr xl2000="1" url="http://ibr3lcrsrv01.bor.doi.net:8080/HDB_CGI.com?svr=lchdb2&amp;sdi=2069&amp;tstp=MN&amp;t1=1/1/2017&amp;t2=4/1/2017&amp;format=4" htmlTables="1" htmlFormat="all"/>
  </connection>
  <connection id="227" xr16:uid="{00000000-0015-0000-FFFF-FFFFE2000000}" name="Connection1200" type="4" refreshedVersion="5" background="1" saveData="1">
    <webPr xl2000="1" url="http://ibr3lcrsrv01.bor.doi.net:8080/HDB_CGI.com?svr=lchdb2&amp;sdi=9783,2993,2771,2982&amp;tstp=MN&amp;t1=1/1/2019&amp;t2=12/1/2019&amp;table=M&amp;mrid=995403&amp;format=4" htmlTables="1" htmlFormat="all"/>
  </connection>
  <connection id="228" xr16:uid="{00000000-0015-0000-FFFF-FFFFE3000000}" name="Connection1201" type="4" refreshedVersion="5" background="1" saveData="1">
    <webPr xl2000="1" url="http://ibr3lcrsrv01.bor.doi.net:8080/HDB_CGI.com?svr=lchdb2&amp;sdi=2069&amp;tstp=MN&amp;t1=1/1/2017&amp;t2=4/1/2017&amp;format=4" htmlTables="1" htmlFormat="all"/>
  </connection>
  <connection id="229" xr16:uid="{00000000-0015-0000-FFFF-FFFFE4000000}" name="Connection1202" type="4" refreshedVersion="5" background="1" saveData="1">
    <webPr xl2000="1" url="http://ibr3lcrsrv01.bor.doi.net:8080/HDB_CGI.com?svr=lchdb2&amp;sdi=9783,2993,2771,2982&amp;tstp=MN&amp;t1=1/1/2019&amp;t2=12/1/2019&amp;table=M&amp;mrid=995403&amp;format=4" htmlTables="1" htmlFormat="all"/>
  </connection>
  <connection id="230" xr16:uid="{00000000-0015-0000-FFFF-FFFFE5000000}" name="Connection1203" type="4" refreshedVersion="5" background="1" saveData="1">
    <webPr xl2000="1" url="http://ibr3lcrsrv01.bor.doi.net:8080/HDB_CGI.com?svr=lchdb2&amp;sdi=9783,2993,2771,2982&amp;tstp=MN&amp;t1=1/1/2019&amp;t2=12/1/2019&amp;table=M&amp;mrid=995403&amp;format=4" htmlTables="1" htmlFormat="all"/>
  </connection>
  <connection id="231" xr16:uid="{00000000-0015-0000-FFFF-FFFFE6000000}" name="Connection1204" type="4" refreshedVersion="5" background="1" saveData="1">
    <webPr xl2000="1" url="http://ibr3lcrsrv01.bor.doi.net:8080/HDB_CGI.com?svr=lchdb2&amp;sdi=9783,2993,2771,2982&amp;tstp=MN&amp;t1=1/1/2019&amp;t2=12/1/2019&amp;table=M&amp;mrid=995403&amp;format=4" htmlTables="1" htmlFormat="all"/>
  </connection>
  <connection id="232" xr16:uid="{00000000-0015-0000-FFFF-FFFFE7000000}" name="Connection1205" type="4" refreshedVersion="5" background="1" saveData="1">
    <webPr xl2000="1" url="http://ibr3lcrsrv01.bor.doi.net:8080/HDB_CGI.com?svr=lchdb2&amp;sdi=9783,2993,2771,2982&amp;tstp=MN&amp;t1=1/1/2019&amp;t2=12/1/2019&amp;table=M&amp;mrid=995403&amp;format=4" htmlTables="1" htmlFormat="all"/>
  </connection>
  <connection id="233" xr16:uid="{00000000-0015-0000-FFFF-FFFFE8000000}" name="Connection1206" type="4" refreshedVersion="5" background="1" saveData="1">
    <webPr xl2000="1" url="http://ibr3lcrsrv01.bor.doi.net:8080/HDB_CGI.com?svr=lchdb2&amp;sdi=9783,2993,2771,2982&amp;tstp=MN&amp;t1=1/1/2019&amp;t2=12/1/2019&amp;table=M&amp;mrid=995403&amp;format=4" htmlTables="1" htmlFormat="all"/>
  </connection>
  <connection id="234" xr16:uid="{00000000-0015-0000-FFFF-FFFFE9000000}" name="Connection1207" type="4" refreshedVersion="5" background="1" saveData="1">
    <webPr xl2000="1" url="http://ibr3lcrsrv01.bor.doi.net:8080/HDB_CGI.com?svr=lchdb2&amp;sdi=9783,2993,2771,2982&amp;tstp=MN&amp;t1=1/1/2019&amp;t2=12/1/2019&amp;table=M&amp;mrid=995403&amp;format=4" htmlTables="1" htmlFormat="all"/>
  </connection>
  <connection id="235" xr16:uid="{00000000-0015-0000-FFFF-FFFFEA000000}" name="Connection1208" type="4" refreshedVersion="5" background="1" saveData="1">
    <webPr xl2000="1" url="http://ibr3lcrsrv01.bor.doi.net:8080/HDB_CGI.com?svr=lchdb2&amp;sdi=9783,2993,2771,2982&amp;tstp=MN&amp;t1=1/1/2020&amp;t2=12/1/2020&amp;table=M&amp;mrid=995519&amp;format=4" htmlTables="1" htmlFormat="all"/>
  </connection>
  <connection id="236" xr16:uid="{00000000-0015-0000-FFFF-FFFFEB000000}" name="Connection1209" type="4" refreshedVersion="5" background="1" saveData="1">
    <webPr xl2000="1" url="http://ibr3lcrsrv01.bor.doi.net:8080/HDB_CGI.com?svr=lchdb2&amp;sdi=9783,2993,2771,2982&amp;tstp=MN&amp;t1=1/1/2021&amp;t2=12/1/2021&amp;table=M&amp;mrid=995520&amp;format=4" htmlTables="1" htmlFormat="all"/>
  </connection>
  <connection id="237" xr16:uid="{00000000-0015-0000-FFFF-FFFFEC000000}" name="Connection121" type="4" refreshedVersion="5" background="1" saveData="1">
    <webPr xl2000="1" url="http://ibr3lcrsrv01.bor.doi.net:8080/HDB_CGI.com?svr=lchdb2&amp;sdi=3132&amp;tstp=MN&amp;t1=1/1/2018&amp;t2=12/1/2018&amp;table=M&amp;mrid=106541&amp;format=4" htmlTables="1" htmlFormat="all"/>
  </connection>
  <connection id="238" xr16:uid="{00000000-0015-0000-FFFF-FFFFED000000}" name="Connection1210" type="4" refreshedVersion="5" background="1" saveData="1">
    <webPr xl2000="1" url="http://ibr3lcrsrv01.bor.doi.net:8080/HDB_CGI.com?svr=lchdb2&amp;sdi=2069&amp;tstp=MN&amp;t1=1/1/2017&amp;t2=4/1/2017&amp;format=4" htmlTables="1" htmlFormat="all"/>
  </connection>
  <connection id="239" xr16:uid="{00000000-0015-0000-FFFF-FFFFEE000000}" name="Connection1211" type="4" refreshedVersion="5" background="1" saveData="1">
    <webPr xl2000="1" url="http://ibr3lcrsrv01.bor.doi.net:8080/HDB_CGI.com?svr=lchdb2&amp;sdi=9783,2993,2771,2982&amp;tstp=MN&amp;t1=1/1/2020&amp;t2=12/1/2020&amp;table=M&amp;mrid=995519&amp;format=4" htmlTables="1" htmlFormat="all"/>
  </connection>
  <connection id="240" xr16:uid="{00000000-0015-0000-FFFF-FFFFEF000000}" name="Connection1212" type="4" refreshedVersion="5" background="1" saveData="1">
    <webPr xl2000="1" url="http://ibr3lcrsrv01.bor.doi.net:8080/HDB_CGI.com?svr=lchdb2&amp;sdi=9783,2993,2771,2982&amp;tstp=MN&amp;t1=1/1/2021&amp;t2=12/1/2021&amp;table=M&amp;mrid=995520&amp;format=4" htmlTables="1" htmlFormat="all"/>
  </connection>
  <connection id="241" xr16:uid="{00000000-0015-0000-FFFF-FFFFF0000000}" name="Connection1213" type="4" refreshedVersion="5" background="1" saveData="1">
    <webPr xl2000="1" url="http://ibr3lcrsrv01.bor.doi.net:8080/HDB_CGI.com?svr=lchdb2&amp;sdi=9783,2993,2771,2982&amp;tstp=MN&amp;t1=1/1/2020&amp;t2=12/1/2020&amp;table=M&amp;mrid=995519&amp;format=4" htmlTables="1" htmlFormat="all"/>
  </connection>
  <connection id="242" xr16:uid="{00000000-0015-0000-FFFF-FFFFF1000000}" name="Connection1214" type="4" refreshedVersion="5" background="1" saveData="1">
    <webPr xl2000="1" url="http://ibr3lcrsrv01.bor.doi.net:8080/HDB_CGI.com?svr=lchdb2&amp;sdi=9783,2993,2771,2982&amp;tstp=MN&amp;t1=1/1/2021&amp;t2=12/1/2021&amp;table=M&amp;mrid=995520&amp;format=4" htmlTables="1" htmlFormat="all"/>
  </connection>
  <connection id="243" xr16:uid="{00000000-0015-0000-FFFF-FFFFF2000000}" name="Connection1215" type="4" refreshedVersion="5" background="1" saveData="1">
    <webPr xl2000="1" url="http://ibr3lcrsrv01.bor.doi.net:8080/HDB_CGI.com?svr=lchdb2&amp;sdi=9783,2993,2771,2982&amp;tstp=MN&amp;t1=1/1/2020&amp;t2=12/1/2020&amp;table=M&amp;mrid=995519&amp;format=4" htmlTables="1" htmlFormat="all"/>
  </connection>
  <connection id="244" xr16:uid="{00000000-0015-0000-FFFF-FFFFF3000000}" name="Connection1216" type="4" refreshedVersion="5" background="1" saveData="1">
    <webPr xl2000="1" url="http://ibr3lcrsrv01.bor.doi.net:8080/HDB_CGI.com?svr=lchdb2&amp;sdi=9783,2993,2771,2982&amp;tstp=MN&amp;t1=1/1/2021&amp;t2=12/1/2021&amp;table=M&amp;mrid=995520&amp;format=4" htmlTables="1" htmlFormat="all"/>
  </connection>
  <connection id="245" xr16:uid="{00000000-0015-0000-FFFF-FFFFF4000000}" name="Connection1217" type="4" refreshedVersion="5" background="1" saveData="1">
    <webPr xl2000="1" url="http://ibr3lcrsrv01.bor.doi.net:8080/HDB_CGI.com?svr=lchdb2&amp;sdi=9783,2993,2771,2982&amp;tstp=MN&amp;t1=1/1/2020&amp;t2=12/1/2020&amp;table=M&amp;mrid=995519&amp;format=4" htmlTables="1" htmlFormat="all"/>
  </connection>
  <connection id="246" xr16:uid="{00000000-0015-0000-FFFF-FFFFF5000000}" name="Connection1218" type="4" refreshedVersion="5" background="1" saveData="1">
    <webPr xl2000="1" url="http://ibr3lcrsrv01.bor.doi.net:8080/HDB_CGI.com?svr=lchdb2&amp;sdi=9783,2993,2771,2982&amp;tstp=MN&amp;t1=1/1/2021&amp;t2=12/1/2021&amp;table=M&amp;mrid=995520&amp;format=4" htmlTables="1" htmlFormat="all"/>
  </connection>
  <connection id="247" xr16:uid="{00000000-0015-0000-FFFF-FFFFF6000000}" name="Connection1219" type="4" refreshedVersion="5" background="1" saveData="1">
    <webPr xl2000="1" url="http://ibr3lcrsrv01.bor.doi.net:8080/HDB_CGI.com?svr=lchdb2&amp;sdi=9783,2993,2771,2982&amp;tstp=MN&amp;t1=1/1/2020&amp;t2=12/1/2020&amp;table=M&amp;mrid=995519&amp;format=4" htmlTables="1" htmlFormat="all"/>
  </connection>
  <connection id="248" xr16:uid="{00000000-0015-0000-FFFF-FFFFF7000000}" name="Connection122" type="4" refreshedVersion="5" background="1" saveData="1">
    <webPr xl2000="1" url="http://ibr3lcrsrv01.bor.doi.net:8080/HDB_CGI.com?svr=lchdb2&amp;sdi=3132&amp;tstp=MN&amp;t1=1/1/2019&amp;t2=12/1/2019&amp;table=M&amp;mrid=106473&amp;format=4" htmlTables="1" htmlFormat="all"/>
  </connection>
  <connection id="249" xr16:uid="{00000000-0015-0000-FFFF-FFFFF8000000}" name="Connection1220" type="4" refreshedVersion="5" background="1" saveData="1">
    <webPr xl2000="1" url="http://ibr3lcrsrv01.bor.doi.net:8080/HDB_CGI.com?svr=lchdb2&amp;sdi=9783,2993,2771,2982&amp;tstp=MN&amp;t1=1/1/2021&amp;t2=12/1/2021&amp;table=M&amp;mrid=995520&amp;format=4" htmlTables="1" htmlFormat="all"/>
  </connection>
  <connection id="250" xr16:uid="{00000000-0015-0000-FFFF-FFFFF9000000}" name="Connection1221" type="4" refreshedVersion="5" background="1" saveData="1">
    <webPr xl2000="1" url="http://ibr3lcrsrv01.bor.doi.net:8080/HDB_CGI.com?svr=lchdb2&amp;sdi=3132&amp;tstp=MN&amp;t1=1/1/2020&amp;t2=12/1/2020&amp;table=M&amp;mrid=995519&amp;format=4" htmlTables="1" htmlFormat="all"/>
  </connection>
  <connection id="251" xr16:uid="{00000000-0015-0000-FFFF-FFFFFA000000}" name="Connection1222" type="4" refreshedVersion="5" background="1" saveData="1">
    <webPr xl2000="1" url="http://ibr3lcrsrv01.bor.doi.net:8080/HDB_CGI.com?svr=lchdb2&amp;sdi=3132&amp;tstp=MN&amp;t1=1/1/2021&amp;t2=12/1/2021&amp;table=M&amp;mrid=995520&amp;format=4" htmlTables="1" htmlFormat="all"/>
  </connection>
  <connection id="252" xr16:uid="{00000000-0015-0000-FFFF-FFFFFB000000}" name="Connection1223" type="4" refreshedVersion="5" background="1" saveData="1">
    <webPr xl2000="1" url="http://ibr3lcrsrv01.bor.doi.net:8080/HDB_CGI.com?svr=lchdb2&amp;sdi=9783,2993,2771,2982&amp;tstp=MN&amp;t1=1/1/2019&amp;t2=12/1/2019&amp;table=M&amp;mrid=995403&amp;format=4" htmlTables="1" htmlFormat="all"/>
  </connection>
  <connection id="253" xr16:uid="{00000000-0015-0000-FFFF-FFFFFC000000}" name="Connection1224" type="4" refreshedVersion="5" background="1" saveData="1">
    <webPr xl2000="1" url="http://ibr3lcrsrv01.bor.doi.net:8080/HDB_CGI.com?svr=lchdb2&amp;sdi=9783,2993,2771,2982&amp;tstp=MN&amp;t1=1/1/2020&amp;t2=12/1/2020&amp;table=M&amp;mrid=995519&amp;format=4" htmlTables="1" htmlFormat="all"/>
  </connection>
  <connection id="254" xr16:uid="{00000000-0015-0000-FFFF-FFFFFD000000}" name="Connection1225" type="4" refreshedVersion="5" background="1" saveData="1">
    <webPr xl2000="1" url="http://ibr3lcrsrv01.bor.doi.net:8080/HDB_CGI.com?svr=lchdb2&amp;sdi=9783,2993,2771,2982&amp;tstp=MN&amp;t1=1/1/2021&amp;t2=12/1/2021&amp;table=M&amp;mrid=995520&amp;format=4" htmlTables="1" htmlFormat="all"/>
  </connection>
  <connection id="255" xr16:uid="{00000000-0015-0000-FFFF-FFFFFE000000}" name="Connection1226" type="4" refreshedVersion="5" background="1" saveData="1">
    <webPr xl2000="1" url="http://ibr3lcrsrv01.bor.doi.net:8080/HDB_CGI.com?svr=lchdb2&amp;sdi=2097&amp;tstp=DY&amp;t1=1/1/2019&amp;t2=1/7/2019&amp;format=4" htmlTables="1" htmlFormat="all"/>
  </connection>
  <connection id="256" xr16:uid="{00000000-0015-0000-FFFF-FFFFFF000000}" name="Connection1227" type="4" refreshedVersion="5" background="1" saveData="1">
    <webPr xl2000="1" url="http://ibr3lcrsrv01.bor.doi.net:8080/HDB_CGI.com?svr=lchdb2&amp;sdi=2146&amp;tstp=DY&amp;t1=1/8/2019&amp;t2=1/31/2019&amp;table=M&amp;mrid=4&amp;format=4" htmlTables="1" htmlFormat="all"/>
  </connection>
  <connection id="257" xr16:uid="{00000000-0015-0000-FFFF-FFFF00010000}" name="Connection1228" type="4" refreshedVersion="5" background="1" saveData="1">
    <webPr xl2000="1" url="http://ibr3lcrsrv01.bor.doi.net:8080/HDB_CGI.com?svr=lchdb2&amp;sdi=2097&amp;tstp=DY&amp;t1=1/1/2019&amp;t2=1/7/2019&amp;format=4" htmlTables="1" htmlFormat="all"/>
  </connection>
  <connection id="258" xr16:uid="{00000000-0015-0000-FFFF-FFFF01010000}" name="Connection1229" type="4" refreshedVersion="5" background="1" saveData="1">
    <webPr xl2000="1" url="http://ibr3lcrsrv01.bor.doi.net:8080/HDB_CGI.com?svr=lchdb2&amp;sdi=2146&amp;tstp=DY&amp;t1=1/8/2019&amp;t2=1/31/2019&amp;table=M&amp;mrid=4&amp;format=4" htmlTables="1" htmlFormat="all"/>
  </connection>
  <connection id="259" xr16:uid="{00000000-0015-0000-FFFF-FFFF02010000}" name="Connection123" type="4" refreshedVersion="5" background="1" saveData="1">
    <webPr xl2000="1" url="http://ibr3lcrsrv01.bor.doi.net:8080/HDB_CGI.com?svr=lchdb2&amp;sdi=2069&amp;tstp=MN&amp;t1=1/1/2017&amp;t2=4/1/2017&amp;format=4" htmlTables="1" htmlFormat="all"/>
  </connection>
  <connection id="260" xr16:uid="{00000000-0015-0000-FFFF-FFFF03010000}" name="Connection1230" type="4" refreshedVersion="5" background="1" saveData="1">
    <webPr xl2000="1" url="http://ibr3lcrsrv01.bor.doi.net:8080/HDB_CGI.com?svr=lchdb2&amp;sdi=2097&amp;tstp=DY&amp;t1=1/1/2019&amp;t2=1/7/2019&amp;format=4" htmlTables="1" htmlFormat="all"/>
  </connection>
  <connection id="261" xr16:uid="{00000000-0015-0000-FFFF-FFFF04010000}" name="Connection1231" type="4" refreshedVersion="5" background="1" saveData="1">
    <webPr xl2000="1" url="http://ibr3lcrsrv01.bor.doi.net:8080/HDB_CGI.com?svr=lchdb2&amp;sdi=2069&amp;tstp=MN&amp;t1=1/1/2017&amp;t2=4/1/2017&amp;format=4" htmlTables="1" htmlFormat="all"/>
  </connection>
  <connection id="262" xr16:uid="{00000000-0015-0000-FFFF-FFFF05010000}" name="Connection1232" type="4" refreshedVersion="5" background="1" saveData="1">
    <webPr xl2000="1" url="http://ibr3lcrsrv01.bor.doi.net:8080/HDB_CGI.com?svr=lchdb2&amp;sdi=2146&amp;tstp=DY&amp;t1=1/8/2019&amp;t2=1/31/2019&amp;table=M&amp;mrid=4&amp;format=4" htmlTables="1" htmlFormat="all"/>
  </connection>
  <connection id="263" xr16:uid="{00000000-0015-0000-FFFF-FFFF06010000}" name="Connection1233" type="4" refreshedVersion="5" background="1" saveData="1">
    <webPr xl2000="1" url="http://ibr3lcrsrv01.bor.doi.net:8080/HDB_CGI.com?svr=lchdb2&amp;sdi=2097&amp;tstp=DY&amp;t1=1/1/2019&amp;t2=1/7/2019&amp;format=4" htmlTables="1" htmlFormat="all"/>
  </connection>
  <connection id="264" xr16:uid="{00000000-0015-0000-FFFF-FFFF07010000}" name="Connection1234" type="4" refreshedVersion="5" background="1" saveData="1">
    <webPr xl2000="1" url="http://ibr3lcrsrv01.bor.doi.net:8080/HDB_CGI.com?svr=lchdb2&amp;sdi=2146&amp;tstp=DY&amp;t1=1/8/2019&amp;t2=1/31/2019&amp;table=M&amp;mrid=4&amp;format=4" htmlTables="1" htmlFormat="all"/>
  </connection>
  <connection id="265" xr16:uid="{00000000-0015-0000-FFFF-FFFF08010000}" name="Connection1235" type="4" refreshedVersion="5" background="1" saveData="1">
    <webPr xl2000="1" url="http://ibr3lcrsrv01.bor.doi.net:8080/HDB_CGI.com?svr=lchdb2&amp;sdi=2097&amp;tstp=DY&amp;t1=1/1/2019&amp;t2=1/7/2019&amp;format=4" htmlTables="1" htmlFormat="all"/>
  </connection>
  <connection id="266" xr16:uid="{00000000-0015-0000-FFFF-FFFF09010000}" name="Connection1236" type="4" refreshedVersion="5" background="1" saveData="1">
    <webPr xl2000="1" url="http://ibr3lcrsrv01.bor.doi.net:8080/HDB_CGI.com?svr=lchdb2&amp;sdi=2146&amp;tstp=DY&amp;t1=1/8/2019&amp;t2=1/31/2019&amp;table=M&amp;mrid=4&amp;format=4" htmlTables="1" htmlFormat="all"/>
  </connection>
  <connection id="267" xr16:uid="{00000000-0015-0000-FFFF-FFFF0A010000}" name="Connection1237" type="4" refreshedVersion="5" background="1" saveData="1">
    <webPr xl2000="1" url="http://ibr3lcrsrv01.bor.doi.net:8080/HDB_CGI.com?svr=lchdb2&amp;sdi=3028&amp;tstp=MN&amp;t1=1/1/2019&amp;t2=12/1/2019&amp;table=M&amp;mrid=995403&amp;format=4" htmlTables="1" htmlFormat="all"/>
  </connection>
  <connection id="268" xr16:uid="{00000000-0015-0000-FFFF-FFFF0B010000}" name="Connection1238" type="4" refreshedVersion="5" background="1" saveData="1">
    <webPr xl2000="1" url="http://ibr3lcrsrv01.bor.doi.net:8080/HDB_CGI.com?svr=lchdb2&amp;sdi=2069&amp;tstp=MN&amp;t1=1/1/2019&amp;t2=1/1/2019&amp;format=4" htmlTables="1" htmlFormat="all"/>
  </connection>
  <connection id="269" xr16:uid="{00000000-0015-0000-FFFF-FFFF0C010000}" name="Connection1239" type="4" refreshedVersion="5" background="1" saveData="1">
    <webPr xl2000="1" url="http://ibr3lcrsrv01.bor.doi.net:8080/HDB_CGI.com?svr=lchdb2&amp;sdi=3132&amp;tstp=MN&amp;t1=1/1/2020&amp;t2=12/1/2020&amp;table=M&amp;mrid=995519&amp;format=4" htmlTables="1" htmlFormat="all"/>
  </connection>
  <connection id="270" xr16:uid="{00000000-0015-0000-FFFF-FFFF0D010000}" name="Connection124" type="4" refreshedVersion="5" background="1" saveData="1">
    <webPr xl2000="1" url="http://ibr3lcrsrv01.bor.doi.net:8080/HDB_CGI.com?svr=lchdb2&amp;sdi=3132&amp;tstp=MN&amp;t1=1/1/2018&amp;t2=12/1/2018&amp;table=M&amp;mrid=106541&amp;format=4" htmlTables="1" htmlFormat="all"/>
  </connection>
  <connection id="271" xr16:uid="{00000000-0015-0000-FFFF-FFFF0E010000}" name="Connection1240" type="4" refreshedVersion="5" background="1" saveData="1">
    <webPr xl2000="1" url="http://ibr3lcrsrv01.bor.doi.net:8080/HDB_CGI.com?svr=lchdb2&amp;sdi=3132&amp;tstp=MN&amp;t1=1/1/2021&amp;t2=12/1/2021&amp;table=M&amp;mrid=995607&amp;format=4" htmlTables="1" htmlFormat="all"/>
  </connection>
  <connection id="272" xr16:uid="{00000000-0015-0000-FFFF-FFFF0F010000}" name="Connection1241" type="4" refreshedVersion="5" background="1" saveData="1">
    <webPr xl2000="1" url="http://ibr3lcrsrv01.bor.doi.net:8080/HDB_CGI.com?svr=lchdb2&amp;sdi=9783,2993,2771,2982&amp;tstp=MN&amp;t1=1/1/2019&amp;t2=1/1/2019&amp;format=4" htmlTables="1" htmlFormat="all"/>
  </connection>
  <connection id="273" xr16:uid="{00000000-0015-0000-FFFF-FFFF10010000}" name="Connection1242" type="4" refreshedVersion="5" background="1" saveData="1">
    <webPr xl2000="1" url="http://ibr3lcrsrv01.bor.doi.net:8080/HDB_CGI.com?svr=lchdb2&amp;sdi=9783,2993,2771,2982&amp;tstp=MN&amp;t1=2/1/2019&amp;t2=12/1/2019&amp;table=M&amp;mrid=995403&amp;format=4" htmlTables="1" htmlFormat="all"/>
  </connection>
  <connection id="274" xr16:uid="{00000000-0015-0000-FFFF-FFFF11010000}" name="Connection1243" type="4" refreshedVersion="5" background="1" saveData="1">
    <webPr xl2000="1" url="http://ibr3lcrsrv01.bor.doi.net:8080/HDB_CGI.com?svr=lchdb2&amp;sdi=9783,2993,2771,2982&amp;tstp=MN&amp;t1=1/1/2020&amp;t2=12/1/2020&amp;table=M&amp;mrid=995519&amp;format=4" htmlTables="1" htmlFormat="all"/>
  </connection>
  <connection id="275" xr16:uid="{00000000-0015-0000-FFFF-FFFF12010000}" name="Connection1244" type="4" refreshedVersion="5" background="1" saveData="1">
    <webPr xl2000="1" url="http://ibr3lcrsrv01.bor.doi.net:8080/HDB_CGI.com?svr=lchdb2&amp;sdi=9783,2993,2771,2982&amp;tstp=MN&amp;t1=1/1/2021&amp;t2=12/1/2021&amp;table=M&amp;mrid=995607&amp;format=4" htmlTables="1" htmlFormat="all"/>
  </connection>
  <connection id="276" xr16:uid="{00000000-0015-0000-FFFF-FFFF13010000}" name="Connection1245" type="4" refreshedVersion="5" background="1" saveData="1">
    <webPr xl2000="1" url="http://ibr3lcrsrv01.bor.doi.net:8080/HDB_CGI.com?svr=lchdb2&amp;sdi=2116&amp;tstp=MN&amp;t1=1/1/2019&amp;t2=1/1/2019&amp;format=4" htmlTables="1" htmlFormat="all"/>
  </connection>
  <connection id="277" xr16:uid="{00000000-0015-0000-FFFF-FFFF14010000}" name="Connection1246" type="4" refreshedVersion="5" background="1" saveData="1">
    <webPr xl2000="1" url="http://ibr3lcrsrv01.bor.doi.net:8080/HDB_CGI.com?svr=lchdb2&amp;sdi=2097&amp;tstp=DY&amp;t1=2/1/2019&amp;t2=2/10/2019&amp;format=4" htmlTables="1" htmlFormat="all"/>
  </connection>
  <connection id="278" xr16:uid="{00000000-0015-0000-FFFF-FFFF15010000}" name="Connection1247" type="4" refreshedVersion="5" background="1" saveData="1">
    <webPr xl2000="1" url="http://ibr3lcrsrv01.bor.doi.net:8080/HDB_CGI.com?svr=lchdb2&amp;sdi=2146&amp;tstp=DY&amp;t1=2/11/2019&amp;t2=2/28/2019&amp;table=M&amp;mrid=4&amp;format=4" htmlTables="1" htmlFormat="all"/>
  </connection>
  <connection id="279" xr16:uid="{00000000-0015-0000-FFFF-FFFF16010000}" name="Connection1248" type="4" refreshedVersion="5" background="1" saveData="1">
    <webPr xl2000="1" url="http://ibr3lcrsrv01.bor.doi.net:8080/HDB_CGI.com?svr=lchdb2&amp;sdi=3028&amp;tstp=MN&amp;t1=1/1/2019&amp;t2=1/1/2019&amp;format=4" htmlTables="1" htmlFormat="all"/>
  </connection>
  <connection id="280" xr16:uid="{00000000-0015-0000-FFFF-FFFF17010000}" name="Connection1249" type="4" refreshedVersion="5" background="1" saveData="1">
    <webPr xl2000="1" url="http://ibr3lcrsrv01.bor.doi.net:8080/HDB_CGI.com?svr=lchdb2&amp;sdi=3028&amp;tstp=MN&amp;t1=2/1/2019&amp;t2=12/1/2019&amp;table=M&amp;mrid=995403&amp;format=4" htmlTables="1" htmlFormat="all"/>
  </connection>
  <connection id="281" xr16:uid="{00000000-0015-0000-FFFF-FFFF18010000}" name="Connection125" type="4" refreshedVersion="5" background="1" saveData="1">
    <webPr xl2000="1" url="http://ibr3lcrsrv01.bor.doi.net:8080/HDB_CGI.com?svr=lchdb2&amp;sdi=3132&amp;tstp=MN&amp;t1=1/1/2019&amp;t2=12/1/2019&amp;table=M&amp;mrid=106473&amp;format=4" htmlTables="1" htmlFormat="all"/>
  </connection>
  <connection id="282" xr16:uid="{00000000-0015-0000-FFFF-FFFF19010000}" name="Connection1250" type="4" refreshedVersion="5" background="1" saveData="1">
    <webPr xl2000="1" url="http://ibr3lcrsrv01.bor.doi.net:8080/HDB_CGI.com?svr=lchdb2&amp;sdi=9783,2993,2771,2982&amp;tstp=MN&amp;t1=1/1/2019&amp;t2=1/1/2019&amp;format=4" htmlTables="1" htmlFormat="all"/>
  </connection>
  <connection id="283" xr16:uid="{00000000-0015-0000-FFFF-FFFF1A010000}" name="Connection1251" type="4" refreshedVersion="5" background="1" saveData="1">
    <webPr xl2000="1" url="http://ibr3lcrsrv01.bor.doi.net:8080/HDB_CGI.com?svr=lchdb2&amp;sdi=9783,2993,2771,2982&amp;tstp=MN&amp;t1=2/1/2019&amp;t2=12/1/2019&amp;table=M&amp;mrid=995403&amp;format=4" htmlTables="1" htmlFormat="all"/>
  </connection>
  <connection id="284" xr16:uid="{00000000-0015-0000-FFFF-FFFF1B010000}" name="Connection1252" type="4" refreshedVersion="5" background="1" saveData="1">
    <webPr xl2000="1" url="http://ibr3lcrsrv01.bor.doi.net:8080/HDB_CGI.com?svr=lchdb2&amp;sdi=9783,2993,2771,2982&amp;tstp=MN&amp;t1=1/1/2020&amp;t2=12/1/2020&amp;table=M&amp;mrid=995519&amp;format=4" htmlTables="1" htmlFormat="all"/>
  </connection>
  <connection id="285" xr16:uid="{00000000-0015-0000-FFFF-FFFF1C010000}" name="Connection1253" type="4" refreshedVersion="5" background="1" saveData="1">
    <webPr xl2000="1" url="http://ibr3lcrsrv01.bor.doi.net:8080/HDB_CGI.com?svr=lchdb2&amp;sdi=9783,2993,2771,2982&amp;tstp=MN&amp;t1=1/1/2021&amp;t2=12/1/2021&amp;table=M&amp;mrid=995607&amp;format=4" htmlTables="1" htmlFormat="all"/>
  </connection>
  <connection id="286" xr16:uid="{00000000-0015-0000-FFFF-FFFF1D010000}" name="Connection1254" type="4" refreshedVersion="5" background="1" saveData="1">
    <webPr xl2000="1" url="http://ibr3lcrsrv01.bor.doi.net:8080/HDB_CGI.com?svr=lchdb2&amp;sdi=9783,2993,2771,2982&amp;tstp=MN&amp;t1=1/1/2019&amp;t2=1/1/2019&amp;format=4" htmlTables="1" htmlFormat="all"/>
  </connection>
  <connection id="287" xr16:uid="{00000000-0015-0000-FFFF-FFFF1E010000}" name="Connection1255" type="4" refreshedVersion="5" background="1" saveData="1">
    <webPr xl2000="1" url="http://ibr3lcrsrv01.bor.doi.net:8080/HDB_CGI.com?svr=lchdb2&amp;sdi=9783,2993,2771,2982&amp;tstp=MN&amp;t1=2/1/2019&amp;t2=12/1/2019&amp;table=M&amp;mrid=995403&amp;format=4" htmlTables="1" htmlFormat="all"/>
  </connection>
  <connection id="288" xr16:uid="{00000000-0015-0000-FFFF-FFFF1F010000}" name="Connection1256" type="4" refreshedVersion="5" background="1" saveData="1">
    <webPr xl2000="1" url="http://ibr3lcrsrv01.bor.doi.net:8080/HDB_CGI.com?svr=lchdb2&amp;sdi=9783,2993,2771,2982&amp;tstp=MN&amp;t1=1/1/2019&amp;t2=1/1/2019&amp;format=4" htmlTables="1" htmlFormat="all"/>
  </connection>
  <connection id="289" xr16:uid="{00000000-0015-0000-FFFF-FFFF20010000}" name="Connection1257" type="4" refreshedVersion="5" background="1" saveData="1">
    <webPr xl2000="1" url="http://ibr3lcrsrv01.bor.doi.net:8080/HDB_CGI.com?svr=lchdb2&amp;sdi=9783,2993,2771,2982&amp;tstp=MN&amp;t1=2/1/2019&amp;t2=12/1/2019&amp;table=M&amp;mrid=995403&amp;format=4" htmlTables="1" htmlFormat="all"/>
  </connection>
  <connection id="290" xr16:uid="{00000000-0015-0000-FFFF-FFFF21010000}" name="Connection1258" type="4" refreshedVersion="5" background="1" saveData="1">
    <webPr xl2000="1" url="http://ibr3lcrsrv01.bor.doi.net:8080/HDB_CGI.com?svr=lchdb2&amp;sdi=9783,2993,2771,2982&amp;tstp=MN&amp;t1=1/1/2019&amp;t2=1/1/2019&amp;format=4" htmlTables="1" htmlFormat="all"/>
  </connection>
  <connection id="291" xr16:uid="{00000000-0015-0000-FFFF-FFFF22010000}" name="Connection1259" type="4" refreshedVersion="5" background="1" saveData="1">
    <webPr xl2000="1" url="http://ibr3lcrsrv01.bor.doi.net:8080/HDB_CGI.com?svr=lchdb2&amp;sdi=9783,2993,2771,2982&amp;tstp=MN&amp;t1=2/1/2019&amp;t2=12/1/2019&amp;table=M&amp;mrid=995403&amp;format=4" htmlTables="1" htmlFormat="all"/>
  </connection>
  <connection id="292" xr16:uid="{00000000-0015-0000-FFFF-FFFF23010000}" name="Connection126" type="4" refreshedVersion="5" background="1" saveData="1">
    <webPr xl2000="1" url="http://ibr3lcrsrv01.bor.doi.net:8080/HDB_CGI.com?svr=lchdb2&amp;sdi=2069&amp;tstp=MN&amp;t1=1/1/2017&amp;t2=4/1/2017&amp;format=4" htmlTables="1" htmlFormat="all"/>
  </connection>
  <connection id="293" xr16:uid="{00000000-0015-0000-FFFF-FFFF24010000}" name="Connection1260" type="4" refreshedVersion="5" background="1" saveData="1">
    <webPr xl2000="1" url="http://ibr3lcrsrv01.bor.doi.net:8080/HDB_CGI.com?svr=lchdb2&amp;sdi=9783,2993,2771,2982&amp;tstp=MN&amp;t1=1/1/2019&amp;t2=1/1/2019&amp;format=4" htmlTables="1" htmlFormat="all"/>
  </connection>
  <connection id="294" xr16:uid="{00000000-0015-0000-FFFF-FFFF25010000}" name="Connection1261" type="4" refreshedVersion="5" background="1" saveData="1">
    <webPr xl2000="1" url="http://ibr3lcrsrv01.bor.doi.net:8080/HDB_CGI.com?svr=lchdb2&amp;sdi=2069&amp;tstp=MN&amp;t1=1/1/2017&amp;t2=4/1/2017&amp;format=4" htmlTables="1" htmlFormat="all"/>
  </connection>
  <connection id="295" xr16:uid="{00000000-0015-0000-FFFF-FFFF26010000}" name="Connection1262" type="4" refreshedVersion="5" background="1" saveData="1">
    <webPr xl2000="1" url="http://ibr3lcrsrv01.bor.doi.net:8080/HDB_CGI.com?svr=lchdb2&amp;sdi=9783,2993,2771,2982&amp;tstp=MN&amp;t1=2/1/2019&amp;t2=12/1/2019&amp;table=M&amp;mrid=995403&amp;format=4" htmlTables="1" htmlFormat="all"/>
  </connection>
  <connection id="296" xr16:uid="{00000000-0015-0000-FFFF-FFFF27010000}" name="Connection1263" type="4" refreshedVersion="5" background="1" saveData="1">
    <webPr xl2000="1" url="http://ibr3lcrsrv01.bor.doi.net:8080/HDB_CGI.com?svr=lchdb2&amp;sdi=9783,2993,2771,2982&amp;tstp=MN&amp;t1=1/1/2019&amp;t2=1/1/2019&amp;format=4" htmlTables="1" htmlFormat="all"/>
  </connection>
  <connection id="297" xr16:uid="{00000000-0015-0000-FFFF-FFFF28010000}" name="Connection1264" type="4" refreshedVersion="5" background="1" saveData="1">
    <webPr xl2000="1" url="http://ibr3lcrsrv01.bor.doi.net:8080/HDB_CGI.com?svr=lchdb2&amp;sdi=9783,2993,2771,2982&amp;tstp=MN&amp;t1=2/1/2019&amp;t2=12/1/2019&amp;table=M&amp;mrid=995403&amp;format=4" htmlTables="1" htmlFormat="all"/>
  </connection>
  <connection id="298" xr16:uid="{00000000-0015-0000-FFFF-FFFF29010000}" name="Connection1265" type="4" refreshedVersion="5" background="1" saveData="1">
    <webPr xl2000="1" url="http://ibr3lcrsrv01.bor.doi.net:8080/HDB_CGI.com?svr=lchdb2&amp;sdi=2116&amp;tstp=MN&amp;t1=1/1/2019&amp;t2=1/1/2019&amp;format=4" htmlTables="1" htmlFormat="all"/>
  </connection>
  <connection id="299" xr16:uid="{00000000-0015-0000-FFFF-FFFF2A010000}" name="Connection1266" type="4" refreshedVersion="5" background="1" saveData="1">
    <webPr xl2000="1" url="http://ibr3lcrsrv01.bor.doi.net:8080/HDB_CGI.com?svr=lchdb2&amp;sdi=2097&amp;tstp=DY&amp;t1=2/1/2019&amp;t2=2/10/2019&amp;format=4" htmlTables="1" htmlFormat="all"/>
  </connection>
  <connection id="300" xr16:uid="{00000000-0015-0000-FFFF-FFFF2B010000}" name="Connection1267" type="4" refreshedVersion="5" background="1" saveData="1">
    <webPr xl2000="1" url="http://ibr3lcrsrv01.bor.doi.net:8080/HDB_CGI.com?svr=lchdb2&amp;sdi=2146&amp;tstp=DY&amp;t1=2/11/2019&amp;t2=2/28/2019&amp;table=M&amp;mrid=4&amp;format=4" htmlTables="1" htmlFormat="all"/>
  </connection>
  <connection id="301" xr16:uid="{00000000-0015-0000-FFFF-FFFF2C010000}" name="Connection1268" type="4" refreshedVersion="5" background="1" saveData="1">
    <webPr xl2000="1" url="http://ibr3lcrsrv01.bor.doi.net:8080/HDB_CGI.com?svr=lchdb2&amp;sdi=2069&amp;tstp=MN&amp;t1=1/1/2019&amp;t2=2/1/2019&amp;format=4" htmlTables="1" htmlFormat="all"/>
  </connection>
  <connection id="302" xr16:uid="{00000000-0015-0000-FFFF-FFFF2D010000}" name="Connection1269" type="4" refreshedVersion="5" background="1" saveData="1">
    <webPr xl2000="1" url="http://ibr3lcrsrv01.bor.doi.net:8080/HDB_CGI.com?svr=lchdb2&amp;sdi=3132&amp;tstp=MN&amp;t1=1/1/2020&amp;t2=12/1/2020&amp;table=M&amp;mrid=995519&amp;format=4" htmlTables="1" htmlFormat="all"/>
  </connection>
  <connection id="303" xr16:uid="{00000000-0015-0000-FFFF-FFFF2E010000}" name="Connection127" type="4" refreshedVersion="5" background="1" saveData="1">
    <webPr xl2000="1" url="http://ibr3lcrsrv01.bor.doi.net:8080/HDB_CGI.com?svr=lchdb2&amp;sdi=3132&amp;tstp=MN&amp;t1=1/1/2018&amp;t2=12/1/2018&amp;table=M&amp;mrid=106541&amp;format=4" htmlTables="1" htmlFormat="all"/>
  </connection>
  <connection id="304" xr16:uid="{00000000-0015-0000-FFFF-FFFF2F010000}" name="Connection1270" type="4" refreshedVersion="5" background="1" saveData="1">
    <webPr xl2000="1" url="http://ibr3lcrsrv01.bor.doi.net:8080/HDB_CGI.com?svr=lchdb2&amp;sdi=3132&amp;tstp=MN&amp;t1=1/1/2021&amp;t2=12/1/2021&amp;table=M&amp;mrid=995607&amp;format=4" htmlTables="1" htmlFormat="all"/>
  </connection>
  <connection id="305" xr16:uid="{00000000-0015-0000-FFFF-FFFF30010000}" name="Connection1271" type="4" refreshedVersion="5" background="1" saveData="1">
    <webPr xl2000="1" url="http://ibr3lcrsrv01.bor.doi.net:8080/HDB_CGI.com?svr=lchdb2&amp;sdi=9783,2993,2771,2982&amp;tstp=MN&amp;t1=1/1/2019&amp;t2=2/1/2019&amp;format=4" htmlTables="1" htmlFormat="all"/>
  </connection>
  <connection id="306" xr16:uid="{00000000-0015-0000-FFFF-FFFF31010000}" name="Connection1272" type="4" refreshedVersion="5" background="1" saveData="1">
    <webPr xl2000="1" url="http://ibr3lcrsrv01.bor.doi.net:8080/HDB_CGI.com?svr=lchdb2&amp;sdi=9783,2993,2771,2982&amp;tstp=MN&amp;t1=3/1/2019&amp;t2=12/1/2019&amp;table=M&amp;mrid=995665&amp;format=4" htmlTables="1" htmlFormat="all"/>
  </connection>
  <connection id="307" xr16:uid="{00000000-0015-0000-FFFF-FFFF32010000}" name="Connection1273" type="4" refreshedVersion="5" background="1" saveData="1">
    <webPr xl2000="1" url="http://ibr3lcrsrv01.bor.doi.net:8080/HDB_CGI.com?svr=lchdb2&amp;sdi=9783,2993,2771,2982&amp;tstp=MN&amp;t1=1/1/2020&amp;t2=12/1/2020&amp;table=M&amp;mrid=995519&amp;format=4" htmlTables="1" htmlFormat="all"/>
  </connection>
  <connection id="308" xr16:uid="{00000000-0015-0000-FFFF-FFFF33010000}" name="Connection1274" type="4" refreshedVersion="5" background="1" saveData="1">
    <webPr xl2000="1" url="http://ibr3lcrsrv01.bor.doi.net:8080/HDB_CGI.com?svr=lchdb2&amp;sdi=9783,2993,2771,2982&amp;tstp=MN&amp;t1=1/1/2021&amp;t2=12/1/2021&amp;table=M&amp;mrid=995607&amp;format=4" htmlTables="1" htmlFormat="all"/>
  </connection>
  <connection id="309" xr16:uid="{00000000-0015-0000-FFFF-FFFF34010000}" name="Connection1275" type="4" refreshedVersion="5" background="1" saveData="1">
    <webPr xl2000="1" url="http://ibr3lcrsrv01.bor.doi.net:8080/HDB_CGI.com?svr=lchdb2&amp;sdi=2116&amp;tstp=MN&amp;t1=1/1/2019&amp;t2=2/1/2019&amp;format=4" htmlTables="1" htmlFormat="all"/>
  </connection>
  <connection id="310" xr16:uid="{00000000-0015-0000-FFFF-FFFF35010000}" name="Connection1276" type="4" refreshedVersion="5" background="1" saveData="1">
    <webPr xl2000="1" url="http://ibr3lcrsrv01.bor.doi.net:8080/HDB_CGI.com?svr=lchdb2&amp;sdi=2097&amp;tstp=DY&amp;t1=3/1/2019&amp;t2=3/6/2019&amp;format=4" htmlTables="1" htmlFormat="all"/>
  </connection>
  <connection id="311" xr16:uid="{00000000-0015-0000-FFFF-FFFF36010000}" name="Connection1277" type="4" refreshedVersion="5" background="1" saveData="1">
    <webPr xl2000="1" url="http://ibr3lcrsrv01.bor.doi.net:8080/HDB_CGI.com?svr=lchdb2&amp;sdi=2146&amp;tstp=DY&amp;t1=3/7/2019&amp;t2=3/31/2019&amp;table=M&amp;mrid=4&amp;format=4" htmlTables="1" htmlFormat="all"/>
  </connection>
  <connection id="312" xr16:uid="{00000000-0015-0000-FFFF-FFFF37010000}" name="Connection1278" type="4" refreshedVersion="5" background="1" saveData="1">
    <webPr xl2000="1" url="http://ibr3lcrsrv01.bor.doi.net:8080/HDB_CGI.com?svr=lchdb2&amp;sdi=3028&amp;tstp=MN&amp;t1=1/1/2019&amp;t2=2/1/2019&amp;format=4" htmlTables="1" htmlFormat="all"/>
  </connection>
  <connection id="313" xr16:uid="{00000000-0015-0000-FFFF-FFFF38010000}" name="Connection1279" type="4" refreshedVersion="5" background="1" saveData="1">
    <webPr xl2000="1" url="http://ibr3lcrsrv01.bor.doi.net:8080/HDB_CGI.com?svr=lchdb2&amp;sdi=3028&amp;tstp=MN&amp;t1=3/1/2019&amp;t2=12/1/2019&amp;table=M&amp;mrid=995665&amp;format=4" htmlTables="1" htmlFormat="all"/>
  </connection>
  <connection id="314" xr16:uid="{00000000-0015-0000-FFFF-FFFF39010000}" name="Connection128" type="4" refreshedVersion="5" background="1" saveData="1">
    <webPr xl2000="1" url="http://ibr3lcrsrv01.bor.doi.net:8080/HDB_CGI.com?svr=lchdb2&amp;sdi=3132&amp;tstp=MN&amp;t1=1/1/2019&amp;t2=12/1/2019&amp;table=M&amp;mrid=106473&amp;format=4" htmlTables="1" htmlFormat="all"/>
  </connection>
  <connection id="315" xr16:uid="{00000000-0015-0000-FFFF-FFFF3A010000}" name="Connection1280" type="4" refreshedVersion="5" background="1" saveData="1">
    <webPr xl2000="1" url="http://ibr3lcrsrv01.bor.doi.net:8080/HDB_CGI.com?svr=lchdb2&amp;sdi=2069&amp;tstp=MN&amp;t1=1/1/2019&amp;t2=3/1/2019&amp;format=4" htmlTables="1" htmlFormat="all"/>
  </connection>
  <connection id="316" xr16:uid="{00000000-0015-0000-FFFF-FFFF3B010000}" name="Connection1281" type="4" refreshedVersion="5" background="1" saveData="1">
    <webPr xl2000="1" url="http://ibr3lcrsrv01.bor.doi.net:8080/HDB_CGI.com?svr=lchdb2&amp;sdi=3132&amp;tstp=MN&amp;t1=1/1/2020&amp;t2=12/1/2020&amp;table=M&amp;mrid=995519&amp;format=4" htmlTables="1" htmlFormat="all"/>
  </connection>
  <connection id="317" xr16:uid="{00000000-0015-0000-FFFF-FFFF3C010000}" name="Connection1282" type="4" refreshedVersion="5" background="1" saveData="1">
    <webPr xl2000="1" url="http://ibr3lcrsrv01.bor.doi.net:8080/HDB_CGI.com?svr=lchdb2&amp;sdi=3132&amp;tstp=MN&amp;t1=1/1/2021&amp;t2=12/1/2021&amp;table=M&amp;mrid=995607&amp;format=4" htmlTables="1" htmlFormat="all"/>
  </connection>
  <connection id="318" xr16:uid="{00000000-0015-0000-FFFF-FFFF3D010000}" name="Connection1283" type="4" refreshedVersion="5" background="1" saveData="1">
    <webPr xl2000="1" url="http://ibr3lcrsrv01.bor.doi.net:8080/HDB_CGI.com?svr=lchdb2&amp;sdi=9783,2993,2771,2982&amp;tstp=MN&amp;t1=1/1/2019&amp;t2=3/1/2019&amp;format=4" htmlTables="1" htmlFormat="all"/>
  </connection>
  <connection id="319" xr16:uid="{00000000-0015-0000-FFFF-FFFF3E010000}" name="Connection1284" type="4" refreshedVersion="5" background="1" saveData="1">
    <webPr xl2000="1" url="http://ibr3lcrsrv01.bor.doi.net:8080/HDB_CGI.com?svr=lchdb2&amp;sdi=9783,2993,2771,2982&amp;tstp=MN&amp;t1=4/1/2019&amp;t2=12/1/2019&amp;table=M&amp;mrid=995665&amp;format=4" htmlTables="1" htmlFormat="all"/>
  </connection>
  <connection id="320" xr16:uid="{00000000-0015-0000-FFFF-FFFF3F010000}" name="Connection1285" type="4" refreshedVersion="5" background="1" saveData="1">
    <webPr xl2000="1" url="http://ibr3lcrsrv01.bor.doi.net:8080/HDB_CGI.com?svr=lchdb2&amp;sdi=9783,2993,2771,2982&amp;tstp=MN&amp;t1=1/1/2020&amp;t2=12/1/2020&amp;table=M&amp;mrid=995519&amp;format=4" htmlTables="1" htmlFormat="all"/>
  </connection>
  <connection id="321" xr16:uid="{00000000-0015-0000-FFFF-FFFF40010000}" name="Connection1286" type="4" refreshedVersion="5" background="1" saveData="1">
    <webPr xl2000="1" url="http://ibr3lcrsrv01.bor.doi.net:8080/HDB_CGI.com?svr=lchdb2&amp;sdi=9783,2993,2771,2982&amp;tstp=MN&amp;t1=1/1/2021&amp;t2=12/1/2021&amp;table=M&amp;mrid=995607&amp;format=4" htmlTables="1" htmlFormat="all"/>
  </connection>
  <connection id="322" xr16:uid="{00000000-0015-0000-FFFF-FFFF41010000}" name="Connection1287" type="4" refreshedVersion="5" background="1" saveData="1">
    <webPr xl2000="1" url="http://ibr3lcrsrv01.bor.doi.net:8080/HDB_CGI.com?svr=lchdb2&amp;sdi=2116&amp;tstp=MN&amp;t1=1/1/2019&amp;t2=3/1/2019&amp;format=4" htmlTables="1" htmlFormat="all"/>
  </connection>
  <connection id="323" xr16:uid="{00000000-0015-0000-FFFF-FFFF42010000}" name="Connection1288" type="4" refreshedVersion="5" background="1" saveData="1">
    <webPr xl2000="1" url="http://ibr3lcrsrv01.bor.doi.net:8080/HDB_CGI.com?svr=lchdb2&amp;sdi=2097&amp;tstp=DY&amp;t1=4/1/2019&amp;t2=4/7/2019&amp;format=4" htmlTables="1" htmlFormat="all"/>
  </connection>
  <connection id="324" xr16:uid="{00000000-0015-0000-FFFF-FFFF43010000}" name="Connection1289" type="4" refreshedVersion="5" background="1" saveData="1">
    <webPr xl2000="1" url="http://ibr3lcrsrv01.bor.doi.net:8080/HDB_CGI.com?svr=lchdb2&amp;sdi=2146&amp;tstp=DY&amp;t1=4/8/2019&amp;t2=4/30/2019&amp;table=M&amp;mrid=4&amp;format=4" htmlTables="1" htmlFormat="all"/>
  </connection>
  <connection id="325" xr16:uid="{00000000-0015-0000-FFFF-FFFF44010000}" name="Connection129" type="4" refreshedVersion="5" background="1" saveData="1">
    <webPr xl2000="1" url="http://ibr3lcrsrv01.bor.doi.net:8080/HDB_CGI.com?svr=lchdb2&amp;sdi=2069&amp;tstp=MN&amp;t1=1/1/2017&amp;t2=4/1/2017&amp;format=4" htmlTables="1" htmlFormat="all"/>
  </connection>
  <connection id="326" xr16:uid="{00000000-0015-0000-FFFF-FFFF45010000}" name="Connection1290" type="4" refreshedVersion="5" background="1" saveData="1">
    <webPr xl2000="1" url="http://ibr3lcrsrv01.bor.doi.net:8080/HDB_CGI.com?svr=lchdb2&amp;sdi=3028&amp;tstp=MN&amp;t1=1/1/2019&amp;t2=3/1/2019&amp;format=4" htmlTables="1" htmlFormat="all"/>
  </connection>
  <connection id="327" xr16:uid="{00000000-0015-0000-FFFF-FFFF46010000}" name="Connection1291" type="4" refreshedVersion="5" background="1" saveData="1">
    <webPr xl2000="1" url="http://ibr3lcrsrv01.bor.doi.net:8080/HDB_CGI.com?svr=lchdb2&amp;sdi=2069&amp;tstp=MN&amp;t1=1/1/2017&amp;t2=4/1/2017&amp;format=4" htmlTables="1" htmlFormat="all"/>
  </connection>
  <connection id="328" xr16:uid="{00000000-0015-0000-FFFF-FFFF47010000}" name="Connection1292" type="4" refreshedVersion="5" background="1" saveData="1">
    <webPr xl2000="1" url="http://ibr3lcrsrv01.bor.doi.net:8080/HDB_CGI.com?svr=lchdb2&amp;sdi=3028&amp;tstp=MN&amp;t1=4/1/2019&amp;t2=12/1/2019&amp;table=M&amp;mrid=995665&amp;format=4" htmlTables="1" htmlFormat="all"/>
  </connection>
  <connection id="329" xr16:uid="{00000000-0015-0000-FFFF-FFFF48010000}" name="Connection1293" type="4" refreshedVersion="5" background="1" saveData="1">
    <webPr xl2000="1" url="http://ibr3lcrsrv01.bor.doi.net:8080/HDB_CGI.com?svr=lchdb2&amp;sdi=2069&amp;tstp=MN&amp;t1=1/1/2019&amp;t2=4/1/2019&amp;format=4" htmlTables="1" htmlFormat="all"/>
  </connection>
  <connection id="330" xr16:uid="{00000000-0015-0000-FFFF-FFFF49010000}" name="Connection1294" type="4" refreshedVersion="5" background="1" saveData="1">
    <webPr xl2000="1" url="http://ibr3lcrsrv01.bor.doi.net:8080/HDB_CGI.com?svr=lchdb2&amp;sdi=2069&amp;tstp=MN&amp;t1=1/1/2019&amp;t2=4/1/2019&amp;format=4" htmlTables="1" htmlFormat="all"/>
  </connection>
  <connection id="331" xr16:uid="{00000000-0015-0000-FFFF-FFFF4A010000}" name="Connection1295" type="4" refreshedVersion="5" background="1" saveData="1">
    <webPr xl2000="1" url="http://ibr3lcrsrv01.bor.doi.net:8080/HDB_CGI.com?svr=lchdb2&amp;sdi=3132&amp;tstp=MN&amp;t1=1/1/2020&amp;t2=12/1/2020&amp;table=M&amp;mrid=995519&amp;format=4" htmlTables="1" htmlFormat="all"/>
  </connection>
  <connection id="332" xr16:uid="{00000000-0015-0000-FFFF-FFFF4B010000}" name="Connection1296" type="4" refreshedVersion="5" background="1" saveData="1">
    <webPr xl2000="1" url="http://ibr3lcrsrv01.bor.doi.net:8080/HDB_CGI.com?svr=lchdb2&amp;sdi=3132&amp;tstp=MN&amp;t1=1/1/2021&amp;t2=12/1/2021&amp;table=M&amp;mrid=995607&amp;format=4" htmlTables="1" htmlFormat="all"/>
  </connection>
  <connection id="333" xr16:uid="{00000000-0015-0000-FFFF-FFFF4C010000}" name="Connection1297" type="4" refreshedVersion="5" background="1" saveData="1">
    <webPr xl2000="1" url="http://ibr3lcrsrv01.bor.doi.net:8080/HDB_CGI.com?svr=lchdb2&amp;sdi=9783,2993,2771,2982&amp;tstp=MN&amp;t1=1/1/2019&amp;t2=4/1/2019&amp;format=4" htmlTables="1" htmlFormat="all"/>
  </connection>
  <connection id="334" xr16:uid="{00000000-0015-0000-FFFF-FFFF4D010000}" name="Connection1298" type="4" refreshedVersion="5" background="1" saveData="1">
    <webPr xl2000="1" url="http://ibr3lcrsrv01.bor.doi.net:8080/HDB_CGI.com?svr=lchdb2&amp;sdi=9783,2993,2771,2982&amp;tstp=MN&amp;t1=5/1/2019&amp;t2=12/1/2019&amp;table=M&amp;mrid=995665&amp;format=4" htmlTables="1" htmlFormat="all"/>
  </connection>
  <connection id="335" xr16:uid="{00000000-0015-0000-FFFF-FFFF4E010000}" name="Connection1299" type="4" refreshedVersion="5" background="1" saveData="1">
    <webPr xl2000="1" url="http://ibr3lcrsrv01.bor.doi.net:8080/HDB_CGI.com?svr=lchdb2&amp;sdi=9783,2993,2771,2982&amp;tstp=MN&amp;t1=1/1/2020&amp;t2=12/1/2020&amp;table=M&amp;mrid=995519&amp;format=4" htmlTables="1" htmlFormat="all"/>
  </connection>
  <connection id="336" xr16:uid="{00000000-0015-0000-FFFF-FFFF4F010000}" name="Connection13" type="4" refreshedVersion="5" background="1" saveData="1">
    <webPr xl2000="1" url="http://ibr3lcrsrv01.bor.doi.net:8080/HDB_CGI.com?svr=lchdb2&amp;sdi=2069&amp;tstp=MN&amp;t1=5/1/2017&amp;t2=12/1/2017&amp;table=M&amp;mrid=106686&amp;format=4" htmlTables="1" htmlFormat="all"/>
  </connection>
  <connection id="337" xr16:uid="{00000000-0015-0000-FFFF-FFFF50010000}" name="Connection130" type="4" refreshedVersion="5" background="1" saveData="1">
    <webPr xl2000="1" url="http://ibr3lcrsrv01.bor.doi.net:8080/HDB_CGI.com?svr=lchdb2&amp;sdi=3132&amp;tstp=MN&amp;t1=1/1/2018&amp;t2=12/1/2018&amp;table=M&amp;mrid=106541&amp;format=4" htmlTables="1" htmlFormat="all"/>
  </connection>
  <connection id="338" xr16:uid="{00000000-0015-0000-FFFF-FFFF51010000}" name="Connection1300" type="4" refreshedVersion="5" background="1" saveData="1">
    <webPr xl2000="1" url="http://ibr3lcrsrv01.bor.doi.net:8080/HDB_CGI.com?svr=lchdb2&amp;sdi=9783,2993,2771,2982&amp;tstp=MN&amp;t1=1/1/2021&amp;t2=12/1/2021&amp;table=M&amp;mrid=995607&amp;format=4" htmlTables="1" htmlFormat="all"/>
  </connection>
  <connection id="339" xr16:uid="{00000000-0015-0000-FFFF-FFFF52010000}" name="Connection1301" type="4" refreshedVersion="5" background="1" saveData="1">
    <webPr xl2000="1" url="http://ibr3lcrsrv01.bor.doi.net:8080/HDB_CGI.com?svr=lchdb2&amp;sdi=2116&amp;tstp=MN&amp;t1=1/1/2019&amp;t2=4/1/2019&amp;format=4" htmlTables="1" htmlFormat="all"/>
  </connection>
  <connection id="340" xr16:uid="{00000000-0015-0000-FFFF-FFFF53010000}" name="Connection1302" type="4" refreshedVersion="5" background="1" saveData="1">
    <webPr xl2000="1" url="http://ibr3lcrsrv01.bor.doi.net:8080/HDB_CGI.com?svr=lchdb2&amp;sdi=2097&amp;tstp=DY&amp;t1=5/1/2019&amp;t2=5/7/2019&amp;format=4" htmlTables="1" htmlFormat="all"/>
  </connection>
  <connection id="341" xr16:uid="{00000000-0015-0000-FFFF-FFFF54010000}" name="Connection1303" type="4" refreshedVersion="5" background="1" saveData="1">
    <webPr xl2000="1" url="http://ibr3lcrsrv01.bor.doi.net:8080/HDB_CGI.com?svr=lchdb2&amp;sdi=2146&amp;tstp=DY&amp;t1=5/8/2019&amp;t2=5/31/2019&amp;table=M&amp;mrid=4&amp;format=4" htmlTables="1" htmlFormat="all"/>
  </connection>
  <connection id="342" xr16:uid="{00000000-0015-0000-FFFF-FFFF55010000}" name="Connection1304" type="4" refreshedVersion="5" background="1" saveData="1">
    <webPr xl2000="1" url="http://ibr3lcrsrv01.bor.doi.net:8080/HDB_CGI.com?svr=lchdb2&amp;sdi=3028&amp;tstp=MN&amp;t1=1/1/2019&amp;t2=4/1/2019&amp;format=4" htmlTables="1" htmlFormat="all"/>
  </connection>
  <connection id="343" xr16:uid="{00000000-0015-0000-FFFF-FFFF56010000}" name="Connection1305" type="4" refreshedVersion="5" background="1" saveData="1">
    <webPr xl2000="1" url="http://ibr3lcrsrv01.bor.doi.net:8080/HDB_CGI.com?svr=lchdb2&amp;sdi=3028&amp;tstp=MN&amp;t1=5/1/2019&amp;t2=12/1/2019&amp;table=M&amp;mrid=995665&amp;format=4" htmlTables="1" htmlFormat="all"/>
  </connection>
  <connection id="344" xr16:uid="{00000000-0015-0000-FFFF-FFFF57010000}" name="Connection1306" type="4" refreshedVersion="5" background="1" saveData="1">
    <webPr xl2000="1" url="http://ibr3lcrsrv01.bor.doi.net:8080/HDB_CGI.com?svr=lchdb2&amp;sdi=2069&amp;tstp=MN&amp;t1=1/1/2019&amp;t2=5/1/2019&amp;format=4" htmlTables="1" htmlFormat="all"/>
  </connection>
  <connection id="345" xr16:uid="{00000000-0015-0000-FFFF-FFFF58010000}" name="Connection1307" type="4" refreshedVersion="5" background="1" saveData="1">
    <webPr xl2000="1" url="http://ibr3lcrsrv01.bor.doi.net:8080/HDB_CGI.com?svr=lchdb2&amp;sdi=3132&amp;tstp=MN&amp;t1=1/1/2020&amp;t2=12/1/2020&amp;table=M&amp;mrid=995519&amp;format=4" htmlTables="1" htmlFormat="all"/>
  </connection>
  <connection id="346" xr16:uid="{00000000-0015-0000-FFFF-FFFF59010000}" name="Connection1308" type="4" refreshedVersion="5" background="1" saveData="1">
    <webPr xl2000="1" url="http://ibr3lcrsrv01.bor.doi.net:8080/HDB_CGI.com?svr=lchdb2&amp;sdi=3132&amp;tstp=MN&amp;t1=1/1/2021&amp;t2=12/1/2021&amp;table=M&amp;mrid=995607&amp;format=4" htmlTables="1" htmlFormat="all"/>
  </connection>
  <connection id="347" xr16:uid="{00000000-0015-0000-FFFF-FFFF5A010000}" name="Connection1309" type="4" refreshedVersion="5" background="1" saveData="1">
    <webPr xl2000="1" url="http://ibr3lcrsrv01.bor.doi.net:8080/HDB_CGI.com?svr=lchdb2&amp;sdi=9783,2993,2771,2982&amp;tstp=MN&amp;t1=1/1/2019&amp;t2=5/1/2019&amp;format=4" htmlTables="1" htmlFormat="all"/>
  </connection>
  <connection id="348" xr16:uid="{00000000-0015-0000-FFFF-FFFF5B010000}" name="Connection131" type="4" refreshedVersion="5" background="1" saveData="1">
    <webPr xl2000="1" url="http://ibr3lcrsrv01.bor.doi.net:8080/HDB_CGI.com?svr=lchdb2&amp;sdi=3132&amp;tstp=MN&amp;t1=1/1/2019&amp;t2=12/1/2019&amp;table=M&amp;mrid=106473&amp;format=4" htmlTables="1" htmlFormat="all"/>
  </connection>
  <connection id="349" xr16:uid="{00000000-0015-0000-FFFF-FFFF5C010000}" name="Connection1310" type="4" refreshedVersion="5" background="1" saveData="1">
    <webPr xl2000="1" url="http://ibr3lcrsrv01.bor.doi.net:8080/HDB_CGI.com?svr=lchdb2&amp;sdi=2069&amp;tstp=MN&amp;t1=5/1/2017&amp;t2=12/1/2017&amp;table=M&amp;mrid=106686&amp;format=4" htmlTables="1" htmlFormat="all"/>
  </connection>
  <connection id="350" xr16:uid="{00000000-0015-0000-FFFF-FFFF5D010000}" name="Connection1311" type="4" refreshedVersion="5" background="1" saveData="1">
    <webPr xl2000="1" url="http://ibr3lcrsrv01.bor.doi.net:8080/HDB_CGI.com?svr=lchdb2&amp;sdi=9783,2993,2771,2982&amp;tstp=MN&amp;t1=6/1/2019&amp;t2=12/1/2019&amp;table=M&amp;mrid=995815&amp;format=4" htmlTables="1" htmlFormat="all"/>
  </connection>
  <connection id="351" xr16:uid="{00000000-0015-0000-FFFF-FFFF5E010000}" name="Connection1312" type="4" refreshedVersion="5" background="1" saveData="1">
    <webPr xl2000="1" url="http://ibr3lcrsrv01.bor.doi.net:8080/HDB_CGI.com?svr=lchdb2&amp;sdi=9783,2993,2771,2982&amp;tstp=MN&amp;t1=1/1/2020&amp;t2=12/1/2020&amp;table=M&amp;mrid=995519&amp;format=4" htmlTables="1" htmlFormat="all"/>
  </connection>
  <connection id="352" xr16:uid="{00000000-0015-0000-FFFF-FFFF5F010000}" name="Connection1313" type="4" refreshedVersion="5" background="1" saveData="1">
    <webPr xl2000="1" url="http://ibr3lcrsrv01.bor.doi.net:8080/HDB_CGI.com?svr=lchdb2&amp;sdi=9783,2993,2771,2982&amp;tstp=MN&amp;t1=1/1/2021&amp;t2=12/1/2021&amp;table=M&amp;mrid=995607&amp;format=4" htmlTables="1" htmlFormat="all"/>
  </connection>
  <connection id="353" xr16:uid="{00000000-0015-0000-FFFF-FFFF60010000}" name="Connection1314" type="4" refreshedVersion="5" background="1" saveData="1">
    <webPr xl2000="1" url="http://ibr3lcrsrv01.bor.doi.net:8080/HDB_CGI.com?svr=lchdb2&amp;sdi=2116&amp;tstp=MN&amp;t1=1/1/2019&amp;t2=5/1/2019&amp;format=4" htmlTables="1" htmlFormat="all"/>
  </connection>
  <connection id="354" xr16:uid="{00000000-0015-0000-FFFF-FFFF61010000}" name="Connection1315" type="4" refreshedVersion="5" background="1" saveData="1">
    <webPr xl2000="1" url="http://ibr3lcrsrv01.bor.doi.net:8080/HDB_CGI.com?svr=lchdb2&amp;sdi=2097&amp;tstp=DY&amp;t1=6/1/2019&amp;t2=6/10/2019&amp;format=4" htmlTables="1" htmlFormat="all"/>
  </connection>
  <connection id="355" xr16:uid="{00000000-0015-0000-FFFF-FFFF62010000}" name="Connection1316" type="4" refreshedVersion="5" background="1" saveData="1">
    <webPr xl2000="1" url="http://ibr3lcrsrv01.bor.doi.net:8080/HDB_CGI.com?svr=lchdb2&amp;sdi=2146&amp;tstp=DY&amp;t1=6/11/2019&amp;t2=6/30/2019&amp;table=M&amp;mrid=4&amp;format=4" htmlTables="1" htmlFormat="all"/>
  </connection>
  <connection id="356" xr16:uid="{00000000-0015-0000-FFFF-FFFF63010000}" name="Connection1317" type="4" refreshedVersion="5" background="1" saveData="1">
    <webPr xl2000="1" url="http://ibr3lcrsrv01.bor.doi.net:8080/HDB_CGI.com?svr=lchdb2&amp;sdi=3028&amp;tstp=MN&amp;t1=1/1/2019&amp;t2=5/1/2019&amp;format=4" htmlTables="1" htmlFormat="all"/>
  </connection>
  <connection id="357" xr16:uid="{00000000-0015-0000-FFFF-FFFF64010000}" name="Connection1318" type="4" refreshedVersion="5" background="1" saveData="1">
    <webPr xl2000="1" url="http://ibr3lcrsrv01.bor.doi.net:8080/HDB_CGI.com?svr=lchdb2&amp;sdi=3028&amp;tstp=MN&amp;t1=6/1/2019&amp;t2=12/1/2019&amp;table=M&amp;mrid=995815&amp;format=4" htmlTables="1" htmlFormat="all"/>
  </connection>
  <connection id="358" xr16:uid="{00000000-0015-0000-FFFF-FFFF65010000}" name="Connection1319" type="4" refreshedVersion="5" background="1" saveData="1">
    <webPr xl2000="1" url="http://ibr3lcrsrv01.bor.doi.net:8080/HDB_CGI.com?svr=lchdb2&amp;sdi=2069&amp;tstp=MN&amp;t1=1/1/2019&amp;t2=5/1/2019&amp;format=4" htmlTables="1" htmlFormat="all"/>
  </connection>
  <connection id="359" xr16:uid="{00000000-0015-0000-FFFF-FFFF66010000}" name="Connection132" type="4" refreshedVersion="5" background="1" saveData="1">
    <webPr xl2000="1" url="http://ibr3lcrsrv01.bor.doi.net:8080/HDB_CGI.com?svr=lchdb2&amp;sdi=2069&amp;tstp=MN&amp;t1=1/1/2017&amp;t2=4/1/2017&amp;format=4" htmlTables="1" htmlFormat="all"/>
  </connection>
  <connection id="360" xr16:uid="{00000000-0015-0000-FFFF-FFFF67010000}" name="Connection1320" type="4" refreshedVersion="5" background="1" saveData="1">
    <webPr xl2000="1" url="http://ibr3lcrsrv01.bor.doi.net:8080/HDB_CGI.com?svr=lchdb2&amp;sdi=2116&amp;tstp=MN&amp;t1=1/1/2019&amp;t2=5/1/2019&amp;format=4" htmlTables="1" htmlFormat="all"/>
  </connection>
  <connection id="361" xr16:uid="{00000000-0015-0000-FFFF-FFFF68010000}" name="Connection1321" type="4" refreshedVersion="5" background="1" saveData="1">
    <webPr xl2000="1" url="http://ibr3lcrsrv01.bor.doi.net:8080/HDB_CGI.com?svr=lchdb2&amp;sdi=2069&amp;tstp=MN&amp;t1=1/1/2017&amp;t2=4/1/2017&amp;format=4" htmlTables="1" htmlFormat="all"/>
  </connection>
  <connection id="362" xr16:uid="{00000000-0015-0000-FFFF-FFFF69010000}" name="Connection1322" type="4" refreshedVersion="5" background="1" saveData="1">
    <webPr xl2000="1" url="http://ibr3lcrsrv01.bor.doi.net:8080/HDB_CGI.com?svr=lchdb2&amp;sdi=2097&amp;tstp=DY&amp;t1=6/1/2019&amp;t2=6/10/2019&amp;format=4" htmlTables="1" htmlFormat="all"/>
  </connection>
  <connection id="363" xr16:uid="{00000000-0015-0000-FFFF-FFFF6A010000}" name="Connection1323" type="4" refreshedVersion="5" background="1" saveData="1">
    <webPr xl2000="1" url="http://ibr3lcrsrv01.bor.doi.net:8080/HDB_CGI.com?svr=lchdb2&amp;sdi=2146&amp;tstp=DY&amp;t1=6/11/2019&amp;t2=6/30/2019&amp;table=M&amp;mrid=4&amp;format=4" htmlTables="1" htmlFormat="all"/>
  </connection>
  <connection id="364" xr16:uid="{00000000-0015-0000-FFFF-FFFF6B010000}" name="Connection1324" type="4" refreshedVersion="5" background="1" saveData="1">
    <webPr xl2000="1" url="http://ibr3lcrsrv01.bor.doi.net:8080/HDB_CGI.com?svr=lchdb2&amp;sdi=2069&amp;tstp=MN&amp;t1=1/1/2019&amp;t2=6/1/2019&amp;format=4" htmlTables="1" htmlFormat="all"/>
  </connection>
  <connection id="365" xr16:uid="{00000000-0015-0000-FFFF-FFFF6C010000}" name="Connection1325" type="4" refreshedVersion="5" background="1" saveData="1">
    <webPr xl2000="1" url="http://ibr3lcrsrv01.bor.doi.net:8080/HDB_CGI.com?svr=lchdb2&amp;sdi=3132&amp;tstp=MN&amp;t1=1/1/2020&amp;t2=12/1/2020&amp;table=M&amp;mrid=995519&amp;format=4" htmlTables="1" htmlFormat="all"/>
  </connection>
  <connection id="366" xr16:uid="{00000000-0015-0000-FFFF-FFFF6D010000}" name="Connection1326" type="4" refreshedVersion="5" background="1" saveData="1">
    <webPr xl2000="1" url="http://ibr3lcrsrv01.bor.doi.net:8080/HDB_CGI.com?svr=lchdb2&amp;sdi=3132&amp;tstp=MN&amp;t1=1/1/2021&amp;t2=12/1/2021&amp;table=M&amp;mrid=995607&amp;format=4" htmlTables="1" htmlFormat="all"/>
  </connection>
  <connection id="367" xr16:uid="{00000000-0015-0000-FFFF-FFFF6E010000}" name="Connection1327" type="4" refreshedVersion="5" background="1" saveData="1">
    <webPr xl2000="1" url="http://ibr3lcrsrv01.bor.doi.net:8080/HDB_CGI.com?svr=lchdb2&amp;sdi=9783,2993,2771,2982&amp;tstp=MN&amp;t1=1/1/2019&amp;t2=6/1/2019&amp;format=4" htmlTables="1" htmlFormat="all"/>
  </connection>
  <connection id="368" xr16:uid="{00000000-0015-0000-FFFF-FFFF6F010000}" name="Connection1328" type="4" refreshedVersion="5" background="1" saveData="1">
    <webPr xl2000="1" url="http://ibr3lcrsrv01.bor.doi.net:8080/HDB_CGI.com?svr=lchdb2&amp;sdi=9783,2993,2771,2982&amp;tstp=MN&amp;t1=7/1/2019&amp;t2=12/1/2019&amp;table=M&amp;mrid=995930&amp;format=4" htmlTables="1" htmlFormat="all"/>
  </connection>
  <connection id="369" xr16:uid="{00000000-0015-0000-FFFF-FFFF70010000}" name="Connection1329" type="4" refreshedVersion="5" background="1" saveData="1">
    <webPr xl2000="1" url="http://ibr3lcrsrv01.bor.doi.net:8080/HDB_CGI.com?svr=lchdb2&amp;sdi=9783,2993,2771,2982&amp;tstp=MN&amp;t1=1/1/2020&amp;t2=12/1/2020&amp;table=M&amp;mrid=995519&amp;format=4" htmlTables="1" htmlFormat="all"/>
  </connection>
  <connection id="370" xr16:uid="{00000000-0015-0000-FFFF-FFFF71010000}" name="Connection133" type="4" refreshedVersion="5" background="1" saveData="1">
    <webPr xl2000="1" url="http://ibr3lcrsrv01.bor.doi.net:8080/HDB_CGI.com?svr=lchdb2&amp;sdi=3132&amp;tstp=MN&amp;t1=1/1/2018&amp;t2=12/1/2018&amp;table=M&amp;mrid=106541&amp;format=4" htmlTables="1" htmlFormat="all"/>
  </connection>
  <connection id="371" xr16:uid="{00000000-0015-0000-FFFF-FFFF72010000}" name="Connection1330" type="4" refreshedVersion="5" background="1" saveData="1">
    <webPr xl2000="1" url="http://ibr3lcrsrv01.bor.doi.net:8080/HDB_CGI.com?svr=lchdb2&amp;sdi=9783,2993,2771,2982&amp;tstp=MN&amp;t1=1/1/2021&amp;t2=12/1/2021&amp;table=M&amp;mrid=995607&amp;format=4" htmlTables="1" htmlFormat="all"/>
  </connection>
  <connection id="372" xr16:uid="{00000000-0015-0000-FFFF-FFFF73010000}" name="Connection1331" type="4" refreshedVersion="5" background="1" saveData="1">
    <webPr xl2000="1" url="http://ibr3lcrsrv01.bor.doi.net:8080/HDB_CGI.com?svr=lchdb2&amp;sdi=2116&amp;tstp=MN&amp;t1=1/1/2019&amp;t2=6/1/2019&amp;format=4" htmlTables="1" htmlFormat="all"/>
  </connection>
  <connection id="373" xr16:uid="{00000000-0015-0000-FFFF-FFFF74010000}" name="Connection1332" type="4" refreshedVersion="5" background="1" saveData="1">
    <webPr xl2000="1" url="http://ibr3lcrsrv01.bor.doi.net:8080/HDB_CGI.com?svr=lchdb2&amp;sdi=2097&amp;tstp=DY&amp;t1=7/1/2019&amp;t2=7/9/2019&amp;format=4" htmlTables="1" htmlFormat="all"/>
  </connection>
  <connection id="374" xr16:uid="{00000000-0015-0000-FFFF-FFFF75010000}" name="Connection1333" type="4" refreshedVersion="5" background="1" saveData="1">
    <webPr xl2000="1" url="http://ibr3lcrsrv01.bor.doi.net:8080/HDB_CGI.com?svr=lchdb2&amp;sdi=2146&amp;tstp=DY&amp;t1=7/10/2019&amp;t2=7/31/2019&amp;table=M&amp;mrid=4&amp;format=4" htmlTables="1" htmlFormat="all"/>
  </connection>
  <connection id="375" xr16:uid="{00000000-0015-0000-FFFF-FFFF76010000}" name="Connection1334" type="4" refreshedVersion="5" background="1" saveData="1">
    <webPr xl2000="1" url="http://ibr3lcrsrv01.bor.doi.net:8080/HDB_CGI.com?svr=lchdb2&amp;sdi=3028&amp;tstp=MN&amp;t1=1/1/2019&amp;t2=6/1/2019&amp;format=4" htmlTables="1" htmlFormat="all"/>
  </connection>
  <connection id="376" xr16:uid="{00000000-0015-0000-FFFF-FFFF77010000}" name="Connection1335" type="4" refreshedVersion="5" background="1" saveData="1">
    <webPr xl2000="1" url="http://ibr3lcrsrv01.bor.doi.net:8080/HDB_CGI.com?svr=lchdb2&amp;sdi=3028&amp;tstp=MN&amp;t1=7/1/2019&amp;t2=12/1/2019&amp;table=M&amp;mrid=995930&amp;format=4" htmlTables="1" htmlFormat="all"/>
  </connection>
  <connection id="377" xr16:uid="{00000000-0015-0000-FFFF-FFFF78010000}" name="Connection1336" type="4" refreshedVersion="5" background="1" saveData="1">
    <webPr xl2000="1" url="http://ibr3lcrsrv01.bor.doi.net:8080/HDB_CGI.com?svr=lchdb2&amp;sdi=2116&amp;tstp=MN&amp;t1=1/1/2019&amp;t2=6/1/2019&amp;format=4" htmlTables="1" htmlFormat="all"/>
  </connection>
  <connection id="378" xr16:uid="{00000000-0015-0000-FFFF-FFFF79010000}" name="Connection1337" type="4" refreshedVersion="5" background="1" saveData="1">
    <webPr xl2000="1" url="http://ibr3lcrsrv01.bor.doi.net:8080/HDB_CGI.com?svr=lchdb2&amp;sdi=2097&amp;tstp=DY&amp;t1=7/1/2019&amp;t2=7/10/2019&amp;format=4" htmlTables="1" htmlFormat="all"/>
  </connection>
  <connection id="379" xr16:uid="{00000000-0015-0000-FFFF-FFFF7A010000}" name="Connection1338" type="4" refreshedVersion="5" background="1" saveData="1">
    <webPr xl2000="1" url="http://ibr3lcrsrv01.bor.doi.net:8080/HDB_CGI.com?svr=lchdb2&amp;sdi=2146&amp;tstp=DY&amp;t1=7/11/2019&amp;t2=7/31/2019&amp;table=M&amp;mrid=4&amp;format=4" htmlTables="1" htmlFormat="all"/>
  </connection>
  <connection id="380" xr16:uid="{00000000-0015-0000-FFFF-FFFF7B010000}" name="Connection1339" type="4" refreshedVersion="5" background="1" saveData="1">
    <webPr xl2000="1" url="http://ibr3lcrsrv01.bor.doi.net:8080/HDB_CGI.com?svr=lchdb2&amp;sdi=2069&amp;tstp=MN&amp;t1=1/1/2019&amp;t2=7/1/2019&amp;format=4" htmlTables="1" htmlFormat="all"/>
  </connection>
  <connection id="381" xr16:uid="{00000000-0015-0000-FFFF-FFFF7C010000}" name="Connection134" type="4" refreshedVersion="5" background="1" saveData="1">
    <webPr xl2000="1" url="http://ibr3lcrsrv01.bor.doi.net:8080/HDB_CGI.com?svr=lchdb2&amp;sdi=3132&amp;tstp=MN&amp;t1=1/1/2019&amp;t2=12/1/2019&amp;table=M&amp;mrid=106473&amp;format=4" htmlTables="1" htmlFormat="all"/>
  </connection>
  <connection id="382" xr16:uid="{00000000-0015-0000-FFFF-FFFF7D010000}" name="Connection1340" type="4" refreshedVersion="5" background="1" saveData="1">
    <webPr xl2000="1" url="http://ibr3lcrsrv01.bor.doi.net:8080/HDB_CGI.com?svr=lchdb2&amp;sdi=2069&amp;tstp=MN&amp;t1=1/1/2019&amp;t2=7/1/2019&amp;format=4" htmlTables="1" htmlFormat="all"/>
  </connection>
  <connection id="383" xr16:uid="{00000000-0015-0000-FFFF-FFFF7E010000}" name="Connection1341" type="4" refreshedVersion="5" background="1" saveData="1">
    <webPr xl2000="1" url="http://ibr3lcrsrv01.bor.doi.net:8080/HDB_CGI.com?svr=lchdb2&amp;sdi=3132&amp;tstp=MN&amp;t1=1/1/2020&amp;t2=12/1/2020&amp;table=M&amp;mrid=995519&amp;format=4" htmlTables="1" htmlFormat="all"/>
  </connection>
  <connection id="384" xr16:uid="{00000000-0015-0000-FFFF-FFFF7F010000}" name="Connection1342" type="4" refreshedVersion="5" background="1" saveData="1">
    <webPr xl2000="1" url="http://ibr3lcrsrv01.bor.doi.net:8080/HDB_CGI.com?svr=lchdb2&amp;sdi=3132&amp;tstp=MN&amp;t1=1/1/2021&amp;t2=12/1/2021&amp;table=M&amp;mrid=995607&amp;format=4" htmlTables="1" htmlFormat="all"/>
  </connection>
  <connection id="385" xr16:uid="{00000000-0015-0000-FFFF-FFFF80010000}" name="Connection1343" type="4" refreshedVersion="5" background="1" saveData="1">
    <webPr xl2000="1" url="http://ibr3lcrsrv01.bor.doi.net:8080/HDB_CGI.com?svr=lchdb2&amp;sdi=9783,2993,2771,2982&amp;tstp=MN&amp;t1=1/1/2019&amp;t2=7/1/2019&amp;format=4" htmlTables="1" htmlFormat="all"/>
  </connection>
  <connection id="386" xr16:uid="{00000000-0015-0000-FFFF-FFFF81010000}" name="Connection1344" type="4" refreshedVersion="5" background="1" saveData="1">
    <webPr xl2000="1" url="http://ibr3lcrsrv01.bor.doi.net:8080/HDB_CGI.com?svr=lchdb2&amp;sdi=9783,2993,2771,2982&amp;tstp=MN&amp;t1=8/1/2019&amp;t2=12/1/2019&amp;table=M&amp;mrid=995930&amp;format=4" htmlTables="1" htmlFormat="all"/>
  </connection>
  <connection id="387" xr16:uid="{00000000-0015-0000-FFFF-FFFF82010000}" name="Connection1345" type="4" refreshedVersion="5" background="1" saveData="1">
    <webPr xl2000="1" url="http://ibr3lcrsrv01.bor.doi.net:8080/HDB_CGI.com?svr=lchdb2&amp;sdi=9783,2993,2771,2982&amp;tstp=MN&amp;t1=1/1/2020&amp;t2=12/1/2020&amp;table=M&amp;mrid=995519&amp;format=4" htmlTables="1" htmlFormat="all"/>
  </connection>
  <connection id="388" xr16:uid="{00000000-0015-0000-FFFF-FFFF83010000}" name="Connection1346" type="4" refreshedVersion="5" background="1" saveData="1">
    <webPr xl2000="1" url="http://ibr3lcrsrv01.bor.doi.net:8080/HDB_CGI.com?svr=lchdb2&amp;sdi=9783,2993,2771,2982&amp;tstp=MN&amp;t1=1/1/2021&amp;t2=12/1/2021&amp;table=M&amp;mrid=995607&amp;format=4" htmlTables="1" htmlFormat="all"/>
  </connection>
  <connection id="389" xr16:uid="{00000000-0015-0000-FFFF-FFFF84010000}" name="Connection1347" type="4" refreshedVersion="5" background="1" saveData="1">
    <webPr xl2000="1" url="http://ibr3lcrsrv01.bor.doi.net:8080/HDB_CGI.com?svr=lchdb2&amp;sdi=2116&amp;tstp=MN&amp;t1=1/1/2019&amp;t2=7/1/2019&amp;format=4" htmlTables="1" htmlFormat="all"/>
  </connection>
  <connection id="390" xr16:uid="{00000000-0015-0000-FFFF-FFFF85010000}" name="Connection1348" type="4" refreshedVersion="5" background="1" saveData="1">
    <webPr xl2000="1" url="http://ibr3lcrsrv01.bor.doi.net:8080/HDB_CGI.com?svr=lchdb2&amp;sdi=2097&amp;tstp=DY&amp;t1=8/1/2019&amp;t2=8/5/2019&amp;format=4" htmlTables="1" htmlFormat="all"/>
  </connection>
  <connection id="391" xr16:uid="{00000000-0015-0000-FFFF-FFFF86010000}" name="Connection1349" type="4" refreshedVersion="5" background="1" saveData="1">
    <webPr xl2000="1" url="http://ibr3lcrsrv01.bor.doi.net:8080/HDB_CGI.com?svr=lchdb2&amp;sdi=2146&amp;tstp=DY&amp;t1=8/6/2019&amp;t2=8/31/2019&amp;table=M&amp;mrid=4&amp;format=4" htmlTables="1" htmlFormat="all"/>
  </connection>
  <connection id="392" xr16:uid="{00000000-0015-0000-FFFF-FFFF87010000}" name="Connection135" type="4" refreshedVersion="5" background="1" saveData="1">
    <webPr xl2000="1" url="http://ibr3lcrsrv01.bor.doi.net:8080/HDB_CGI.com?svr=lchdb2&amp;sdi=2069&amp;tstp=MN&amp;t1=1/1/2017&amp;t2=4/1/2017&amp;format=4" htmlTables="1" htmlFormat="all"/>
  </connection>
  <connection id="393" xr16:uid="{00000000-0015-0000-FFFF-FFFF88010000}" name="Connection1350" type="4" refreshedVersion="5" background="1" saveData="1">
    <webPr xl2000="1" url="http://ibr3lcrsrv01.bor.doi.net:8080/HDB_CGI.com?svr=lchdb2&amp;sdi=3028&amp;tstp=MN&amp;t1=1/1/2019&amp;t2=7/1/2019&amp;format=4" htmlTables="1" htmlFormat="all"/>
  </connection>
  <connection id="394" xr16:uid="{00000000-0015-0000-FFFF-FFFF89010000}" name="Connection1351" type="4" refreshedVersion="5" background="1" saveData="1">
    <webPr xl2000="1" url="http://ibr3lcrsrv01.bor.doi.net:8080/HDB_CGI.com?svr=lchdb2&amp;sdi=2069&amp;tstp=MN&amp;t1=1/1/2017&amp;t2=4/1/2017&amp;format=4" htmlTables="1" htmlFormat="all"/>
  </connection>
  <connection id="395" xr16:uid="{00000000-0015-0000-FFFF-FFFF8A010000}" name="Connection1352" type="4" refreshedVersion="5" background="1" saveData="1">
    <webPr xl2000="1" url="http://ibr3lcrsrv01.bor.doi.net:8080/HDB_CGI.com?svr=lchdb2&amp;sdi=3028&amp;tstp=MN&amp;t1=8/1/2019&amp;t2=12/1/2019&amp;table=M&amp;mrid=995930&amp;format=4" htmlTables="1" htmlFormat="all"/>
  </connection>
  <connection id="396" xr16:uid="{00000000-0015-0000-FFFF-FFFF8B010000}" name="Connection1353" type="4" refreshedVersion="5" background="1" saveData="1">
    <webPr xl2000="1" url="http://ibr3lcrsrv01.bor.doi.net:8080/HDB_CGI.com?svr=lchdb2&amp;sdi=2116&amp;tstp=MN&amp;t1=1/1/2019&amp;t2=7/1/2019&amp;format=4" htmlTables="1" htmlFormat="all"/>
  </connection>
  <connection id="397" xr16:uid="{00000000-0015-0000-FFFF-FFFF8C010000}" name="Connection1354" type="4" refreshedVersion="5" background="1" saveData="1">
    <webPr xl2000="1" url="http://ibr3lcrsrv01.bor.doi.net:8080/HDB_CGI.com?svr=lchdb2&amp;sdi=2097&amp;tstp=DY&amp;t1=8/1/2019&amp;t2=8/8/2019&amp;format=4" htmlTables="1" htmlFormat="all"/>
  </connection>
  <connection id="398" xr16:uid="{00000000-0015-0000-FFFF-FFFF8D010000}" name="Connection1355" type="4" refreshedVersion="5" background="1" saveData="1">
    <webPr xl2000="1" url="http://ibr3lcrsrv01.bor.doi.net:8080/HDB_CGI.com?svr=lchdb2&amp;sdi=2146&amp;tstp=DY&amp;t1=8/9/2019&amp;t2=8/31/2019&amp;table=M&amp;mrid=4&amp;format=4" htmlTables="1" htmlFormat="all"/>
  </connection>
  <connection id="399" xr16:uid="{00000000-0015-0000-FFFF-FFFF8E010000}" name="Connection1356" type="4" refreshedVersion="5" background="1" saveData="1">
    <webPr xl2000="1" url="http://ibr3lcrsrv01.bor.doi.net:8080/HDB_CGI.com?svr=lchdb2&amp;sdi=2069&amp;tstp=MN&amp;t1=1/1/2019&amp;t2=8/1/2019&amp;format=4" htmlTables="1" htmlFormat="all"/>
  </connection>
  <connection id="400" xr16:uid="{00000000-0015-0000-FFFF-FFFF8F010000}" name="Connection1357" type="4" refreshedVersion="5" background="1" saveData="1">
    <webPr xl2000="1" url="http://ibr3lcrsrv01.bor.doi.net:8080/HDB_CGI.com?svr=lchdb2&amp;sdi=3132&amp;tstp=MN&amp;t1=1/1/2020&amp;t2=12/1/2020&amp;table=M&amp;mrid=995519&amp;format=4" htmlTables="1" htmlFormat="all"/>
  </connection>
  <connection id="401" xr16:uid="{00000000-0015-0000-FFFF-FFFF90010000}" name="Connection1358" type="4" refreshedVersion="5" background="1" saveData="1">
    <webPr xl2000="1" url="http://ibr3lcrsrv01.bor.doi.net:8080/HDB_CGI.com?svr=lchdb2&amp;sdi=3132&amp;tstp=MN&amp;t1=1/1/2021&amp;t2=12/1/2021&amp;table=M&amp;mrid=995607&amp;format=4" htmlTables="1" htmlFormat="all"/>
  </connection>
  <connection id="402" xr16:uid="{00000000-0015-0000-FFFF-FFFF91010000}" name="Connection1359" type="4" refreshedVersion="5" background="1" saveData="1">
    <webPr xl2000="1" url="http://ibr3lcrsrv01.bor.doi.net:8080/HDB_CGI.com?svr=lchdb2&amp;sdi=9783,2993,2771,2982&amp;tstp=MN&amp;t1=1/1/2019&amp;t2=8/1/2019&amp;format=4" htmlTables="1" htmlFormat="all"/>
  </connection>
  <connection id="403" xr16:uid="{00000000-0015-0000-FFFF-FFFF92010000}" name="Connection136" type="4" refreshedVersion="5" background="1" saveData="1">
    <webPr xl2000="1" url="http://ibr3lcrsrv01.bor.doi.net:8080/HDB_CGI.com?svr=lchdb2&amp;sdi=3132&amp;tstp=MN&amp;t1=1/1/2018&amp;t2=12/1/2018&amp;table=M&amp;mrid=106541&amp;format=4" htmlTables="1" htmlFormat="all"/>
  </connection>
  <connection id="404" xr16:uid="{00000000-0015-0000-FFFF-FFFF93010000}" name="Connection1360" type="4" refreshedVersion="5" background="1" saveData="1">
    <webPr xl2000="1" url="http://ibr3lcrsrv01.bor.doi.net:8080/HDB_CGI.com?svr=lchdb2&amp;sdi=9783,2993,2771,2982&amp;tstp=MN&amp;t1=9/1/2019&amp;t2=12/1/2019&amp;table=M&amp;mrid=995930&amp;format=4" htmlTables="1" htmlFormat="all"/>
  </connection>
  <connection id="405" xr16:uid="{00000000-0015-0000-FFFF-FFFF94010000}" name="Connection1361" type="4" refreshedVersion="5" background="1" saveData="1">
    <webPr xl2000="1" url="http://ibr3lcrsrv01.bor.doi.net:8080/HDB_CGI.com?svr=lchdb2&amp;sdi=9783,2993,2771,2982&amp;tstp=MN&amp;t1=1/1/2020&amp;t2=12/1/2020&amp;table=M&amp;mrid=995519&amp;format=4" htmlTables="1" htmlFormat="all"/>
  </connection>
  <connection id="406" xr16:uid="{00000000-0015-0000-FFFF-FFFF95010000}" name="Connection1362" type="4" refreshedVersion="5" background="1" saveData="1">
    <webPr xl2000="1" url="http://ibr3lcrsrv01.bor.doi.net:8080/HDB_CGI.com?svr=lchdb2&amp;sdi=9783,2993,2771,2982&amp;tstp=MN&amp;t1=1/1/2021&amp;t2=12/1/2021&amp;table=M&amp;mrid=995607&amp;format=4" htmlTables="1" htmlFormat="all"/>
  </connection>
  <connection id="407" xr16:uid="{00000000-0015-0000-FFFF-FFFF96010000}" name="Connection1363" type="4" refreshedVersion="5" background="1" saveData="1">
    <webPr xl2000="1" url="http://ibr3lcrsrv01.bor.doi.net:8080/HDB_CGI.com?svr=lchdb2&amp;sdi=3028&amp;tstp=MN&amp;t1=1/1/2019&amp;t2=8/1/2019&amp;format=4" htmlTables="1" htmlFormat="all"/>
  </connection>
  <connection id="408" xr16:uid="{00000000-0015-0000-FFFF-FFFF97010000}" name="Connection1364" type="4" refreshedVersion="5" background="1" saveData="1">
    <webPr xl2000="1" url="http://ibr3lcrsrv01.bor.doi.net:8080/HDB_CGI.com?svr=lchdb2&amp;sdi=3028&amp;tstp=MN&amp;t1=9/1/2019&amp;t2=12/1/2019&amp;table=M&amp;mrid=995930&amp;format=4" htmlTables="1" htmlFormat="all"/>
  </connection>
  <connection id="409" xr16:uid="{00000000-0015-0000-FFFF-FFFF98010000}" name="Connection1365" type="4" refreshedVersion="5" background="1" saveData="1">
    <webPr xl2000="1" url="http://ibr3lcrsrv01.bor.doi.net:8080/HDB_CGI.com?svr=lchdb2&amp;sdi=2116&amp;tstp=MN&amp;t1=1/1/2019&amp;t2=8/1/2019&amp;format=4" htmlTables="1" htmlFormat="all"/>
  </connection>
  <connection id="410" xr16:uid="{00000000-0015-0000-FFFF-FFFF99010000}" name="Connection1366" type="4" refreshedVersion="5" background="1" saveData="1">
    <webPr xl2000="1" url="http://ibr3lcrsrv01.bor.doi.net:8080/HDB_CGI.com?svr=lchdb2&amp;sdi=2097&amp;tstp=DY&amp;t1=9/1/2019&amp;t2=9/5/2019&amp;format=4" htmlTables="1" htmlFormat="all"/>
  </connection>
  <connection id="411" xr16:uid="{00000000-0015-0000-FFFF-FFFF9A010000}" name="Connection1367" type="4" refreshedVersion="5" background="1" saveData="1">
    <webPr xl2000="1" url="http://ibr3lcrsrv01.bor.doi.net:8080/HDB_CGI.com?svr=lchdb2&amp;sdi=2146&amp;tstp=DY&amp;t1=9/6/2019&amp;t2=9/30/2019&amp;table=M&amp;mrid=4&amp;format=4" htmlTables="1" htmlFormat="all"/>
  </connection>
  <connection id="412" xr16:uid="{00000000-0015-0000-FFFF-FFFF9B010000}" name="Connection1368" type="4" refreshedVersion="5" background="1" saveData="1">
    <webPr xl2000="1" url="http://ibr3lcrsrv01.bor.doi.net:8080/HDB_CGI.com?svr=lchdb2&amp;sdi=3028&amp;tstp=MN&amp;t1=1/1/2019&amp;t2=8/1/2019&amp;format=4" htmlTables="1" htmlFormat="all"/>
  </connection>
  <connection id="413" xr16:uid="{00000000-0015-0000-FFFF-FFFF9C010000}" name="Connection1369" type="4" refreshedVersion="5" background="1" saveData="1">
    <webPr xl2000="1" url="http://ibr3lcrsrv01.bor.doi.net:8080/HDB_CGI.com?svr=lchdb2&amp;sdi=3028&amp;tstp=MN&amp;t1=9/1/2019&amp;t2=12/1/2019&amp;table=M&amp;mrid=996074&amp;format=4" htmlTables="1" htmlFormat="all"/>
  </connection>
  <connection id="414" xr16:uid="{00000000-0015-0000-FFFF-FFFF9D010000}" name="Connection137" type="4" refreshedVersion="5" background="1" saveData="1">
    <webPr xl2000="1" url="http://ibr3lcrsrv01.bor.doi.net:8080/HDB_CGI.com?svr=lchdb2&amp;sdi=3132&amp;tstp=MN&amp;t1=1/1/2019&amp;t2=12/1/2019&amp;table=M&amp;mrid=106473&amp;format=4" htmlTables="1" htmlFormat="all"/>
  </connection>
  <connection id="415" xr16:uid="{00000000-0015-0000-FFFF-FFFF9E010000}" name="Connection1370" type="4" refreshedVersion="5" background="1" saveData="1">
    <webPr xl2000="1" url="http://ibr3lcrsrv01.bor.doi.net:8080/HDB_CGI.com?svr=lchdb2&amp;sdi=3028&amp;tstp=MN&amp;t1=1/1/2019&amp;t2=8/1/2019&amp;format=4" htmlTables="1" htmlFormat="all"/>
  </connection>
  <connection id="416" xr16:uid="{00000000-0015-0000-FFFF-FFFF9F010000}" name="Connection1371" type="4" refreshedVersion="5" background="1" saveData="1">
    <webPr xl2000="1" url="http://ibr3lcrsrv01.bor.doi.net:8080/HDB_CGI.com?svr=lchdb2&amp;sdi=3028&amp;tstp=MN&amp;t1=9/1/2019&amp;t2=12/1/2019&amp;table=M&amp;mrid=996074&amp;format=4" htmlTables="1" htmlFormat="all"/>
  </connection>
  <connection id="417" xr16:uid="{00000000-0015-0000-FFFF-FFFFA0010000}" name="Connection1372" type="4" refreshedVersion="5" background="1" saveData="1">
    <webPr xl2000="1" url="http://ibr3lcrsrv01.bor.doi.net:8080/HDB_CGI.com?svr=lchdb2&amp;sdi=2116&amp;tstp=MN&amp;t1=1/1/2019&amp;t2=8/1/2019&amp;format=4" htmlTables="1" htmlFormat="all"/>
  </connection>
  <connection id="418" xr16:uid="{00000000-0015-0000-FFFF-FFFFA1010000}" name="Connection1373" type="4" refreshedVersion="5" background="1" saveData="1">
    <webPr xl2000="1" url="http://ibr3lcrsrv01.bor.doi.net:8080/HDB_CGI.com?svr=lchdb2&amp;sdi=2097&amp;tstp=DY&amp;t1=9/1/2019&amp;t2=9/8/2019&amp;format=4" htmlTables="1" htmlFormat="all"/>
  </connection>
  <connection id="419" xr16:uid="{00000000-0015-0000-FFFF-FFFFA2010000}" name="Connection1374" type="4" refreshedVersion="5" background="1" saveData="1">
    <webPr xl2000="1" url="http://ibr3lcrsrv01.bor.doi.net:8080/HDB_CGI.com?svr=lchdb2&amp;sdi=2146&amp;tstp=DY&amp;t1=9/9/2019&amp;t2=9/30/2019&amp;table=M&amp;mrid=4&amp;format=4" htmlTables="1" htmlFormat="all"/>
  </connection>
  <connection id="420" xr16:uid="{00000000-0015-0000-FFFF-FFFFA3010000}" name="Connection1375" type="4" refreshedVersion="5" background="1" saveData="1">
    <webPr xl2000="1" url="http://ibr3lcrsrv01.bor.doi.net:8080/HDB_CGI.com?svr=lchdb2&amp;sdi=2116&amp;tstp=MN&amp;t1=1/1/2019&amp;t2=8/1/2019&amp;format=4" htmlTables="1" htmlFormat="all"/>
  </connection>
  <connection id="421" xr16:uid="{00000000-0015-0000-FFFF-FFFFA4010000}" name="Connection1376" type="4" refreshedVersion="5" background="1" saveData="1">
    <webPr xl2000="1" url="http://ibr3lcrsrv01.bor.doi.net:8080/HDB_CGI.com?svr=lchdb2&amp;sdi=2097&amp;tstp=DY&amp;t1=9/1/2019&amp;t2=9/8/2019&amp;format=4" htmlTables="1" htmlFormat="all"/>
  </connection>
  <connection id="422" xr16:uid="{00000000-0015-0000-FFFF-FFFFA5010000}" name="Connection1377" type="4" refreshedVersion="5" background="1" saveData="1">
    <webPr xl2000="1" url="http://ibr3lcrsrv01.bor.doi.net:8080/HDB_CGI.com?svr=lchdb2&amp;sdi=2146&amp;tstp=DY&amp;t1=9/9/2019&amp;t2=9/30/2019&amp;table=M&amp;mrid=4&amp;format=4" htmlTables="1" htmlFormat="all"/>
  </connection>
  <connection id="423" xr16:uid="{00000000-0015-0000-FFFF-FFFFA6010000}" name="Connection1378" type="4" refreshedVersion="5" background="1" saveData="1">
    <webPr xl2000="1" url="http://ibr3lcrsrv01.bor.doi.net:8080/HDB_CGI.com?svr=lchdb2&amp;sdi=2069&amp;tstp=MN&amp;t1=1/1/2019&amp;t2=9/1/2019&amp;format=4" htmlTables="1" htmlFormat="all"/>
  </connection>
  <connection id="424" xr16:uid="{00000000-0015-0000-FFFF-FFFFA7010000}" name="Connection1379" type="4" refreshedVersion="5" background="1" saveData="1">
    <webPr xl2000="1" url="http://ibr3lcrsrv01.bor.doi.net:8080/HDB_CGI.com?svr=lchdb2&amp;sdi=2069&amp;tstp=MN&amp;t1=1/1/2019&amp;t2=9/1/2019&amp;format=4" htmlTables="1" htmlFormat="all"/>
  </connection>
  <connection id="425" xr16:uid="{00000000-0015-0000-FFFF-FFFFA8010000}" name="Connection138" type="4" refreshedVersion="5" background="1" saveData="1">
    <webPr xl2000="1" url="http://ibr3lcrsrv01.bor.doi.net:8080/HDB_CGI.com?svr=lchdb2&amp;sdi=2069&amp;tstp=MN&amp;t1=1/1/2017&amp;t2=4/1/2017&amp;format=4" htmlTables="1" htmlFormat="all"/>
  </connection>
  <connection id="426" xr16:uid="{00000000-0015-0000-FFFF-FFFFA9010000}" name="Connection1380" type="4" refreshedVersion="5" background="1" saveData="1">
    <webPr xl2000="1" url="http://ibr3lcrsrv01.bor.doi.net:8080/HDB_CGI.com?svr=lchdb2&amp;sdi=3132&amp;tstp=MN&amp;t1=1/1/2020&amp;t2=12/1/2020&amp;table=M&amp;mrid=995519&amp;format=4" htmlTables="1" htmlFormat="all"/>
  </connection>
  <connection id="427" xr16:uid="{00000000-0015-0000-FFFF-FFFFAA010000}" name="Connection1381" type="4" refreshedVersion="5" background="1" saveData="1">
    <webPr xl2000="1" url="http://ibr3lcrsrv01.bor.doi.net:8080/HDB_CGI.com?svr=lchdb2&amp;sdi=2069&amp;tstp=MN&amp;t1=1/1/2017&amp;t2=4/1/2017&amp;format=4" htmlTables="1" htmlFormat="all"/>
  </connection>
  <connection id="428" xr16:uid="{00000000-0015-0000-FFFF-FFFFAB010000}" name="Connection1382" type="4" refreshedVersion="5" background="1" saveData="1">
    <webPr xl2000="1" url="http://ibr3lcrsrv01.bor.doi.net:8080/HDB_CGI.com?svr=lchdb2&amp;sdi=3132&amp;tstp=MN&amp;t1=1/1/2021&amp;t2=12/1/2021&amp;table=M&amp;mrid=995607&amp;format=4" htmlTables="1" htmlFormat="all"/>
  </connection>
  <connection id="429" xr16:uid="{00000000-0015-0000-FFFF-FFFFAC010000}" name="Connection1383" type="4" refreshedVersion="5" background="1" saveData="1">
    <webPr xl2000="1" url="http://ibr3lcrsrv01.bor.doi.net:8080/HDB_CGI.com?svr=lchdb2&amp;sdi=9783,2993,2771,2982&amp;tstp=MN&amp;t1=1/1/2019&amp;t2=9/1/2019&amp;format=4" htmlTables="1" htmlFormat="all"/>
  </connection>
  <connection id="430" xr16:uid="{00000000-0015-0000-FFFF-FFFFAD010000}" name="Connection1384" type="4" refreshedVersion="5" background="1" saveData="1">
    <webPr xl2000="1" url="http://ibr3lcrsrv01.bor.doi.net:8080/HDB_CGI.com?svr=lchdb2&amp;sdi=9783,2993,2771,2982&amp;tstp=MN&amp;t1=10/1/2019&amp;t2=12/1/2019&amp;table=M&amp;mrid=996119&amp;format=4" htmlTables="1" htmlFormat="all"/>
  </connection>
  <connection id="431" xr16:uid="{00000000-0015-0000-FFFF-FFFFAE010000}" name="Connection1385" type="4" refreshedVersion="5" background="1" saveData="1">
    <webPr xl2000="1" url="http://ibr3lcrsrv01.bor.doi.net:8080/HDB_CGI.com?svr=lchdb2&amp;sdi=9783,2993,2771,2982&amp;tstp=MN&amp;t1=1/1/2020&amp;t2=12/1/2020&amp;table=M&amp;mrid=995519&amp;format=4" htmlTables="1" htmlFormat="all"/>
  </connection>
  <connection id="432" xr16:uid="{00000000-0015-0000-FFFF-FFFFAF010000}" name="Connection1386" type="4" refreshedVersion="5" background="1" saveData="1">
    <webPr xl2000="1" url="http://ibr3lcrsrv01.bor.doi.net:8080/HDB_CGI.com?svr=lchdb2&amp;sdi=9783,2993,2771,2982&amp;tstp=MN&amp;t1=1/1/2021&amp;t2=12/1/2021&amp;table=M&amp;mrid=995607&amp;format=4" htmlTables="1" htmlFormat="all"/>
  </connection>
  <connection id="433" xr16:uid="{00000000-0015-0000-FFFF-FFFFB0010000}" name="Connection1387" type="4" refreshedVersion="5" background="1" saveData="1">
    <webPr xl2000="1" url="http://ibr3lcrsrv01.bor.doi.net:8080/HDB_CGI.com?svr=lchdb2&amp;sdi=2116&amp;tstp=MN&amp;t1=1/1/2019&amp;t2=9/1/2019&amp;format=4" htmlTables="1" htmlFormat="all"/>
  </connection>
  <connection id="434" xr16:uid="{00000000-0015-0000-FFFF-FFFFB1010000}" name="Connection1388" type="4" refreshedVersion="5" background="1" saveData="1">
    <webPr xl2000="1" url="http://ibr3lcrsrv01.bor.doi.net:8080/HDB_CGI.com?svr=lchdb2&amp;sdi=2097&amp;tstp=DY&amp;t1=10/1/2019&amp;t2=10/2/2019&amp;format=4" htmlTables="1" htmlFormat="all"/>
  </connection>
  <connection id="435" xr16:uid="{00000000-0015-0000-FFFF-FFFFB2010000}" name="Connection1389" type="4" refreshedVersion="5" background="1" saveData="1">
    <webPr xl2000="1" url="http://ibr3lcrsrv01.bor.doi.net:8080/HDB_CGI.com?svr=lchdb2&amp;sdi=2146&amp;tstp=DY&amp;t1=10/3/2019&amp;t2=10/31/2019&amp;table=M&amp;mrid=4&amp;format=4" htmlTables="1" htmlFormat="all"/>
  </connection>
  <connection id="436" xr16:uid="{00000000-0015-0000-FFFF-FFFFB3010000}" name="Connection139" type="4" refreshedVersion="5" background="1" saveData="1">
    <webPr xl2000="1" url="http://ibr3lcrsrv01.bor.doi.net:8080/HDB_CGI.com?svr=lchdb2&amp;sdi=3132&amp;tstp=MN&amp;t1=1/1/2018&amp;t2=12/1/2018&amp;table=M&amp;mrid=106541&amp;format=4" htmlTables="1" htmlFormat="all"/>
  </connection>
  <connection id="437" xr16:uid="{00000000-0015-0000-FFFF-FFFFB4010000}" name="Connection1390" type="4" refreshedVersion="5" background="1" saveData="1">
    <webPr xl2000="1" url="http://ibr3lcrsrv01.bor.doi.net:8080/HDB_CGI.com?svr=lchdb2&amp;sdi=3028&amp;tstp=MN&amp;t1=1/1/2019&amp;t2=9/1/2019&amp;format=4" htmlTables="1" htmlFormat="all"/>
  </connection>
  <connection id="438" xr16:uid="{00000000-0015-0000-FFFF-FFFFB5010000}" name="Connection1391" type="4" refreshedVersion="5" background="1" saveData="1">
    <webPr xl2000="1" url="http://ibr3lcrsrv01.bor.doi.net:8080/HDB_CGI.com?svr=lchdb2&amp;sdi=3028&amp;tstp=MN&amp;t1=10/1/2019&amp;t2=12/1/2019&amp;table=M&amp;mrid=996119&amp;format=4" htmlTables="1" htmlFormat="all"/>
  </connection>
  <connection id="439" xr16:uid="{00000000-0015-0000-FFFF-FFFFB6010000}" name="Connection1392" type="4" refreshedVersion="5" background="1" saveData="1">
    <webPr xl2000="1" url="http://ibr3lcrsrv01.bor.doi.net:8080/HDB_CGI.com?svr=lchdb2&amp;sdi=2069&amp;tstp=MN&amp;t1=1/1/2019&amp;t2=10/1/2019&amp;format=4" htmlTables="1" htmlFormat="all"/>
  </connection>
  <connection id="440" xr16:uid="{00000000-0015-0000-FFFF-FFFFB7010000}" name="Connection1393" type="4" refreshedVersion="5" background="1" saveData="1">
    <webPr xl2000="1" url="http://ibr3lcrsrv01.bor.doi.net:8080/HDB_CGI.com?svr=lchdb2&amp;sdi=2069&amp;tstp=MN&amp;t1=1/1/2019&amp;t2=10/1/2019&amp;format=4" htmlTables="1" htmlFormat="all"/>
  </connection>
  <connection id="441" xr16:uid="{00000000-0015-0000-FFFF-FFFFB8010000}" name="Connection1394" type="4" refreshedVersion="5" background="1" saveData="1">
    <webPr xl2000="1" url="http://ibr3lcrsrv01.bor.doi.net:8080/HDB_CGI.com?svr=lchdb2&amp;sdi=3132&amp;tstp=MN&amp;t1=1/1/2020&amp;t2=12/1/2020&amp;table=M&amp;mrid=995519&amp;format=4" htmlTables="1" htmlFormat="all"/>
  </connection>
  <connection id="442" xr16:uid="{00000000-0015-0000-FFFF-FFFFB9010000}" name="Connection1395" type="4" refreshedVersion="5" background="1" saveData="1">
    <webPr xl2000="1" url="http://ibr3lcrsrv01.bor.doi.net:8080/HDB_CGI.com?svr=lchdb2&amp;sdi=3132&amp;tstp=MN&amp;t1=1/1/2021&amp;t2=12/1/2021&amp;table=M&amp;mrid=995607&amp;format=4" htmlTables="1" htmlFormat="all"/>
  </connection>
  <connection id="443" xr16:uid="{00000000-0015-0000-FFFF-FFFFBA010000}" name="Connection1396" type="4" refreshedVersion="5" background="1" saveData="1">
    <webPr xl2000="1" url="http://ibr3lcrsrv01.bor.doi.net:8080/HDB_CGI.com?svr=lchdb2&amp;sdi=9783,2993,2771,2982&amp;tstp=MN&amp;t1=1/1/2019&amp;t2=10/1/2019&amp;format=4" htmlTables="1" htmlFormat="all"/>
  </connection>
  <connection id="444" xr16:uid="{00000000-0015-0000-FFFF-FFFFBB010000}" name="Connection1397" type="4" refreshedVersion="5" background="1" saveData="1">
    <webPr xl2000="1" url="http://ibr3lcrsrv01.bor.doi.net:8080/HDB_CGI.com?svr=lchdb2&amp;sdi=9783,2993,2771,2982&amp;tstp=MN&amp;t1=11/1/2019&amp;t2=12/1/2019&amp;table=M&amp;mrid=996119&amp;format=4" htmlTables="1" htmlFormat="all"/>
  </connection>
  <connection id="445" xr16:uid="{00000000-0015-0000-FFFF-FFFFBC010000}" name="Connection1398" type="4" refreshedVersion="5" background="1" saveData="1">
    <webPr xl2000="1" url="http://ibr3lcrsrv01.bor.doi.net:8080/HDB_CGI.com?svr=lchdb2&amp;sdi=9783,2993,2771,2982&amp;tstp=MN&amp;t1=1/1/2020&amp;t2=12/1/2020&amp;table=M&amp;mrid=995519&amp;format=4" htmlTables="1" htmlFormat="all"/>
  </connection>
  <connection id="446" xr16:uid="{00000000-0015-0000-FFFF-FFFFBD010000}" name="Connection1399" type="4" refreshedVersion="5" background="1" saveData="1">
    <webPr xl2000="1" url="http://ibr3lcrsrv01.bor.doi.net:8080/HDB_CGI.com?svr=lchdb2&amp;sdi=9783,2993,2771,2982&amp;tstp=MN&amp;t1=1/1/2021&amp;t2=12/1/2021&amp;table=M&amp;mrid=995607&amp;format=4" htmlTables="1" htmlFormat="all"/>
  </connection>
  <connection id="447" xr16:uid="{00000000-0015-0000-FFFF-FFFFBE010000}" name="Connection14" type="4" refreshedVersion="5" background="1" saveData="1">
    <webPr xl2000="1" url="http://ibr3lcrsrv01.bor.doi.net:8080/HDB_CGI.com?svr=lchdb2&amp;sdi=2069&amp;tstp=MN&amp;t1=1/1/2017&amp;t2=4/1/2017&amp;format=4" htmlTables="1" htmlFormat="all"/>
  </connection>
  <connection id="448" xr16:uid="{00000000-0015-0000-FFFF-FFFFBF010000}" name="Connection140" type="4" refreshedVersion="5" background="1" saveData="1">
    <webPr xl2000="1" url="http://ibr3lcrsrv01.bor.doi.net:8080/HDB_CGI.com?svr=lchdb2&amp;sdi=3132&amp;tstp=MN&amp;t1=1/1/2019&amp;t2=12/1/2019&amp;table=M&amp;mrid=106473&amp;format=4" htmlTables="1" htmlFormat="all"/>
  </connection>
  <connection id="449" xr16:uid="{00000000-0015-0000-FFFF-FFFFC0010000}" name="Connection1400" type="4" refreshedVersion="5" background="1" saveData="1">
    <webPr xl2000="1" url="http://ibr3lcrsrv01.bor.doi.net:8080/HDB_CGI.com?svr=lchdb2&amp;sdi=2116&amp;tstp=MN&amp;t1=1/1/2019&amp;t2=10/1/2019&amp;format=4" htmlTables="1" htmlFormat="all"/>
  </connection>
  <connection id="450" xr16:uid="{00000000-0015-0000-FFFF-FFFFC1010000}" name="Connection1401" type="4" refreshedVersion="5" background="1" saveData="1">
    <webPr xl2000="1" url="http://ibr3lcrsrv01.bor.doi.net:8080/HDB_CGI.com?svr=lchdb2&amp;sdi=2097&amp;tstp=DY&amp;t1=11/1/2019&amp;t2=11/6/2019&amp;format=4" htmlTables="1" htmlFormat="all"/>
  </connection>
  <connection id="451" xr16:uid="{00000000-0015-0000-FFFF-FFFFC2010000}" name="Connection1402" type="4" refreshedVersion="5" background="1" saveData="1">
    <webPr xl2000="1" url="http://ibr3lcrsrv01.bor.doi.net:8080/HDB_CGI.com?svr=lchdb2&amp;sdi=2146&amp;tstp=DY&amp;t1=11/7/2019&amp;t2=11/30/2019&amp;table=M&amp;mrid=4&amp;format=4" htmlTables="1" htmlFormat="all"/>
  </connection>
  <connection id="452" xr16:uid="{00000000-0015-0000-FFFF-FFFFC3010000}" name="Connection1403" type="4" refreshedVersion="5" background="1" saveData="1">
    <webPr xl2000="1" url="http://ibr3lcrsrv01.bor.doi.net:8080/HDB_CGI.com?svr=lchdb2&amp;sdi=3028&amp;tstp=MN&amp;t1=1/1/2019&amp;t2=10/1/2019&amp;format=4" htmlTables="1" htmlFormat="all"/>
  </connection>
  <connection id="453" xr16:uid="{00000000-0015-0000-FFFF-FFFFC4010000}" name="Connection1404" type="4" refreshedVersion="5" background="1" saveData="1">
    <webPr xl2000="1" url="http://ibr3lcrsrv01.bor.doi.net:8080/HDB_CGI.com?svr=lchdb2&amp;sdi=3028&amp;tstp=MN&amp;t1=11/1/2019&amp;t2=12/1/2019&amp;table=M&amp;mrid=996119&amp;format=4" htmlTables="1" htmlFormat="all"/>
  </connection>
  <connection id="454" xr16:uid="{00000000-0015-0000-FFFF-FFFFC5010000}" name="Connection1405" type="4" refreshedVersion="5" background="1" saveData="1">
    <webPr xl2000="1" url="http://ibr3lcrsrv01.bor.doi.net:8080/HDB_CGI.com?svr=lchdb2&amp;sdi=2069&amp;tstp=MN&amp;t1=1/1/2019&amp;t2=11/1/2019&amp;format=4" htmlTables="1" htmlFormat="all"/>
  </connection>
  <connection id="455" xr16:uid="{00000000-0015-0000-FFFF-FFFFC6010000}" name="Connection1406" type="4" refreshedVersion="5" background="1" saveData="1">
    <webPr xl2000="1" url="http://ibr3lcrsrv01.bor.doi.net:8080/HDB_CGI.com?svr=lchdb2&amp;sdi=3132&amp;tstp=MN&amp;t1=1/1/2020&amp;t2=12/1/2020&amp;table=M&amp;mrid=995519&amp;format=4" htmlTables="1" htmlFormat="all"/>
  </connection>
  <connection id="456" xr16:uid="{00000000-0015-0000-FFFF-FFFFC7010000}" name="Connection1407" type="4" refreshedVersion="5" background="1" saveData="1">
    <webPr xl2000="1" url="http://ibr3lcrsrv01.bor.doi.net:8080/HDB_CGI.com?svr=lchdb2&amp;sdi=3132&amp;tstp=MN&amp;t1=1/1/2021&amp;t2=12/1/2021&amp;table=M&amp;mrid=995607&amp;format=4" htmlTables="1" htmlFormat="all"/>
  </connection>
  <connection id="457" xr16:uid="{00000000-0015-0000-FFFF-FFFFC8010000}" name="Connection1408" type="4" refreshedVersion="5" background="1" saveData="1">
    <webPr xl2000="1" url="http://ibr3lcrsrv01.bor.doi.net:8080/HDB_CGI.com?svr=lchdb2&amp;sdi=9783,2993,2771,2982&amp;tstp=MN&amp;t1=1/1/2019&amp;t2=11/1/2019&amp;format=4" htmlTables="1" htmlFormat="all"/>
  </connection>
  <connection id="458" xr16:uid="{00000000-0015-0000-FFFF-FFFFC9010000}" name="Connection1409" type="4" refreshedVersion="5" background="1" saveData="1">
    <webPr xl2000="1" url="http://ibr3lcrsrv01.bor.doi.net:8080/HDB_CGI.com?svr=lchdb2&amp;sdi=9783,2993,2771,2982&amp;tstp=MN&amp;t1=12/1/2019&amp;t2=12/1/2019&amp;table=M&amp;mrid=996119&amp;format=4" htmlTables="1" htmlFormat="all"/>
  </connection>
  <connection id="459" xr16:uid="{00000000-0015-0000-FFFF-FFFFCA010000}" name="Connection141" type="4" refreshedVersion="5" background="1" saveData="1">
    <webPr xl2000="1" url="http://ibr3lcrsrv01.bor.doi.net:8080/HDB_CGI.com?svr=lchdb2&amp;sdi=2069&amp;tstp=MN&amp;t1=1/1/2017&amp;t2=4/1/2017&amp;format=4" htmlTables="1" htmlFormat="all"/>
  </connection>
  <connection id="460" xr16:uid="{00000000-0015-0000-FFFF-FFFFCB010000}" name="Connection1410" type="4" refreshedVersion="5" background="1" saveData="1">
    <webPr xl2000="1" url="http://ibr3lcrsrv01.bor.doi.net:8080/HDB_CGI.com?svr=lchdb2&amp;sdi=2069&amp;tstp=MN&amp;t1=1/1/2017&amp;t2=4/1/2017&amp;format=4" htmlTables="1" htmlFormat="all"/>
  </connection>
  <connection id="461" xr16:uid="{00000000-0015-0000-FFFF-FFFFCC010000}" name="Connection1411" type="4" refreshedVersion="5" background="1" saveData="1">
    <webPr xl2000="1" url="http://ibr3lcrsrv01.bor.doi.net:8080/HDB_CGI.com?svr=lchdb2&amp;sdi=2069&amp;tstp=MN&amp;t1=1/1/2017&amp;t2=4/1/2017&amp;format=4" htmlTables="1" htmlFormat="all"/>
  </connection>
  <connection id="462" xr16:uid="{00000000-0015-0000-FFFF-FFFFCD010000}" name="Connection1412" type="4" refreshedVersion="5" background="1" saveData="1">
    <webPr xl2000="1" url="http://ibr3lcrsrv01.bor.doi.net:8080/HDB_CGI.com?svr=lchdb2&amp;sdi=9783,2993,2771,2982&amp;tstp=MN&amp;t1=1/1/2020&amp;t2=12/1/2020&amp;table=M&amp;mrid=995519&amp;format=4" htmlTables="1" htmlFormat="all"/>
  </connection>
  <connection id="463" xr16:uid="{00000000-0015-0000-FFFF-FFFFCE010000}" name="Connection1413" type="4" refreshedVersion="5" background="1" saveData="1">
    <webPr xl2000="1" url="http://ibr3lcrsrv01.bor.doi.net:8080/HDB_CGI.com?svr=lchdb2&amp;sdi=9783,2993,2771,2982&amp;tstp=MN&amp;t1=1/1/2021&amp;t2=12/1/2021&amp;table=M&amp;mrid=995607&amp;format=4" htmlTables="1" htmlFormat="all"/>
  </connection>
  <connection id="464" xr16:uid="{00000000-0015-0000-FFFF-FFFFCF010000}" name="Connection1414" type="4" refreshedVersion="5" background="1" saveData="1">
    <webPr xl2000="1" url="http://ibr3lcrsrv01.bor.doi.net:8080/HDB_CGI.com?svr=lchdb2&amp;sdi=2116&amp;tstp=MN&amp;t1=1/1/2019&amp;t2=11/1/2019&amp;format=4" htmlTables="1" htmlFormat="all"/>
  </connection>
  <connection id="465" xr16:uid="{00000000-0015-0000-FFFF-FFFFD0010000}" name="Connection1415" type="4" refreshedVersion="5" background="1" saveData="1">
    <webPr xl2000="1" url="http://ibr3lcrsrv01.bor.doi.net:8080/HDB_CGI.com?svr=lchdb2&amp;sdi=2097&amp;tstp=DY&amp;t1=12/1/2019&amp;t2=12/5/2019&amp;format=4" htmlTables="1" htmlFormat="all"/>
  </connection>
  <connection id="466" xr16:uid="{00000000-0015-0000-FFFF-FFFFD1010000}" name="Connection1416" type="4" refreshedVersion="5" background="1" saveData="1">
    <webPr xl2000="1" url="http://ibr3lcrsrv01.bor.doi.net:8080/HDB_CGI.com?svr=lchdb2&amp;sdi=2146&amp;tstp=DY&amp;t1=12/6/2019&amp;t2=12/31/2019&amp;table=M&amp;mrid=4&amp;format=4" htmlTables="1" htmlFormat="all"/>
  </connection>
  <connection id="467" xr16:uid="{00000000-0015-0000-FFFF-FFFFD2010000}" name="Connection1417" type="4" refreshedVersion="5" background="1" saveData="1">
    <webPr xl2000="1" url="http://ibr3lcrsrv01.bor.doi.net:8080/HDB_CGI.com?svr=lchdb2&amp;sdi=3028&amp;tstp=MN&amp;t1=1/1/2019&amp;t2=11/1/2019&amp;format=4" htmlTables="1" htmlFormat="all"/>
  </connection>
  <connection id="468" xr16:uid="{00000000-0015-0000-FFFF-FFFFD3010000}" name="Connection1418" type="4" refreshedVersion="5" background="1" saveData="1">
    <webPr xl2000="1" url="http://ibr3lcrsrv01.bor.doi.net:8080/HDB_CGI.com?svr=lchdb2&amp;sdi=3028&amp;tstp=MN&amp;t1=12/1/2019&amp;t2=12/1/2019&amp;table=M&amp;mrid=996119&amp;format=4" htmlTables="1" htmlFormat="all"/>
  </connection>
  <connection id="469" xr16:uid="{00000000-0015-0000-FFFF-FFFFD4010000}" name="Connection1419" type="4" refreshedVersion="5" background="1" saveData="1">
    <webPr xl2000="1" url="http://ibr3lcrsrv01.bor.doi.net:8080/HDB_CGI.com?svr=lchdb2&amp;sdi=2116&amp;tstp=MN&amp;t1=1/1/2019&amp;t2=11/1/2019&amp;format=4" htmlTables="1" htmlFormat="all"/>
  </connection>
  <connection id="470" xr16:uid="{00000000-0015-0000-FFFF-FFFFD5010000}" name="Connection142" type="4" refreshedVersion="5" background="1" saveData="1">
    <webPr xl2000="1" url="http://ibr3lcrsrv01.bor.doi.net:8080/HDB_CGI.com?svr=lchdb2&amp;sdi=3132&amp;tstp=MN&amp;t1=1/1/2018&amp;t2=12/1/2018&amp;table=M&amp;mrid=106541&amp;format=4" htmlTables="1" htmlFormat="all"/>
  </connection>
  <connection id="471" xr16:uid="{00000000-0015-0000-FFFF-FFFFD6010000}" name="Connection1420" type="4" refreshedVersion="5" background="1" saveData="1">
    <webPr xl2000="1" url="http://ibr3lcrsrv01.bor.doi.net:8080/HDB_CGI.com?svr=lchdb2&amp;sdi=2097&amp;tstp=DY&amp;t1=12/1/2019&amp;t2=12/8/2019&amp;format=4" htmlTables="1" htmlFormat="all"/>
  </connection>
  <connection id="472" xr16:uid="{00000000-0015-0000-FFFF-FFFFD7010000}" name="Connection1421" type="4" refreshedVersion="5" background="1" saveData="1">
    <webPr xl2000="1" url="http://ibr3lcrsrv01.bor.doi.net:8080/HDB_CGI.com?svr=lchdb2&amp;sdi=2146&amp;tstp=DY&amp;t1=12/9/2019&amp;t2=12/31/2019&amp;table=M&amp;mrid=4&amp;format=4" htmlTables="1" htmlFormat="all"/>
  </connection>
  <connection id="473" xr16:uid="{00000000-0015-0000-FFFF-FFFFD8010000}" name="Connection1422" type="4" refreshedVersion="6" background="1" saveData="1">
    <webPr xl2000="1" url="http://ibr3lcrsrv01.bor.doi.net:8080/HDB_CGI.com?svr=lchdb2&amp;sdi=3028&amp;tstp=MN&amp;t1=1/1/2020&amp;t2=12/1/2020&amp;table=M&amp;mrid=996119&amp;format=4" htmlTables="1" htmlFormat="all"/>
  </connection>
  <connection id="474" xr16:uid="{00000000-0015-0000-FFFF-FFFFD9010000}" name="Connection1423" type="4" refreshedVersion="6" background="1" saveData="1">
    <webPr xl2000="1" url="http://ibr3lcrsrv01.bor.doi.net:8080/HDB_CGI.com?svr=lchdb2&amp;sdi=25490&amp;tstp=MN&amp;t1=1/1/2020&amp;t2=12/1/2020&amp;table=M&amp;mrid=996119&amp;format=4" htmlTables="1" htmlFormat="all"/>
  </connection>
  <connection id="475" xr16:uid="{00000000-0015-0000-FFFF-FFFFDA010000}" name="Connection1424" type="4" refreshedVersion="6" background="1" saveData="1">
    <webPr xl2000="1" url="http://ibr3lcrsrv01.bor.doi.net:8080/HDB_CGI.com?svr=lchdb2&amp;sdi=3028&amp;tstp=MN&amp;t1=1/1/2020&amp;t2=12/1/2020&amp;table=M&amp;mrid=996304&amp;format=4" htmlTables="1" htmlFormat="all"/>
  </connection>
  <connection id="476" xr16:uid="{FC293175-52E0-4D5B-9264-0FC0D6653A5F}" name="Connection1425" type="4" refreshedVersion="6" background="1" saveData="1">
    <webPr xl2000="1" url="http://ibr3lcrsrv01.bor.doi.net:8080/HDB_CGI.com?svr=lchdb2&amp;sdi=3028,25490,25983,4552&amp;tstp=MN&amp;t1=1/1/2020&amp;t2=5/1/2020&amp;format=4" htmlTables="1" htmlFormat="all"/>
  </connection>
  <connection id="477" xr16:uid="{00000000-0015-0000-FFFF-FFFFDC010000}" name="Connection1426" type="4" refreshedVersion="6" background="1" saveData="1">
    <webPr xl2000="1" url="http://ibr3lcrsrv01.bor.doi.net:8080/HDB_CGI.com?svr=lchdb2&amp;sdi=3028&amp;tstp=MN&amp;t1=1/1/2020&amp;t2=12/1/2020&amp;table=M&amp;mrid=996304&amp;format=4" htmlTables="1" htmlFormat="all"/>
  </connection>
  <connection id="478" xr16:uid="{00000000-0015-0000-FFFF-FFFFDD010000}" name="Connection1427" type="4" refreshedVersion="6" background="1" saveData="1">
    <webPr xl2000="1" url="http://ibr3lcrsrv01.bor.doi.net:8080/HDB_CGI.com?svr=lchdb2&amp;sdi=3028&amp;tstp=MN&amp;t1=1/1/2020&amp;t2=12/1/2020&amp;table=M&amp;mrid=996304&amp;format=4" htmlTables="1" htmlFormat="all"/>
  </connection>
  <connection id="479" xr16:uid="{A4CC1856-9807-4954-9061-CBCDBD2E9A49}" name="Connection1428" type="4" refreshedVersion="6" background="1" saveData="1">
    <webPr xl2000="1" url="http://ibr3lcrsrv01.bor.doi.net:8080/HDB_CGI.com?svr=lchdb2&amp;sdi=3028,25490,25983,4552&amp;tstp=MN&amp;t1=6/1/2020&amp;t2=12/1/2020&amp;table=M&amp;mrid=996683&amp;format=4" htmlTables="1" htmlFormat="all"/>
  </connection>
  <connection id="480" xr16:uid="{00000000-0015-0000-FFFF-FFFFDF010000}" name="Connection1429" type="4" refreshedVersion="6" background="1" saveData="1">
    <webPr xl2000="1" url="http://ibr3lcrsrv01.bor.doi.net:8080/HDB_CGI.com?svr=lchdb2&amp;sdi=3028&amp;tstp=MN&amp;t1=1/1/2020&amp;t2=12/1/2020&amp;table=M&amp;mrid=996304&amp;format=4" htmlTables="1" htmlFormat="all"/>
  </connection>
  <connection id="481" xr16:uid="{00000000-0015-0000-FFFF-FFFFE0010000}" name="Connection143" type="4" refreshedVersion="5" background="1" saveData="1">
    <webPr xl2000="1" url="http://ibr3lcrsrv01.bor.doi.net:8080/HDB_CGI.com?svr=lchdb2&amp;sdi=3132&amp;tstp=MN&amp;t1=1/1/2019&amp;t2=12/1/2019&amp;table=M&amp;mrid=106473&amp;format=4" htmlTables="1" htmlFormat="all"/>
  </connection>
  <connection id="482" xr16:uid="{338D0B65-4199-49A5-85B2-A73609600DE0}" name="Connection1430" type="4" refreshedVersion="6" background="1" saveData="1">
    <webPr xl2000="1" url="http://ibr3lcrsrv01.bor.doi.net:8080/HDB_CGI.com?svr=lchdb2&amp;sdi=3028,25490,25983,4552&amp;tstp=MN&amp;t1=1/1/2020&amp;t2=5/1/2020&amp;format=4" htmlTables="1" htmlFormat="all"/>
  </connection>
  <connection id="483" xr16:uid="{00000000-0015-0000-FFFF-FFFFE2010000}" name="Connection1431" type="4" refreshedVersion="6" background="1" saveData="1">
    <webPr xl2000="1" url="http://ibr3lcrsrv01.bor.doi.net:8080/HDB_CGI.com?svr=lchdb2&amp;sdi=3028&amp;tstp=MN&amp;t1=1/1/2020&amp;t2=12/1/2020&amp;table=M&amp;mrid=996304&amp;format=4" htmlTables="1" htmlFormat="all"/>
  </connection>
  <connection id="484" xr16:uid="{8F29AC57-C87A-4173-A5FC-E9CEAA64AEF8}" name="Connection1432" type="4" refreshedVersion="6" background="1" saveData="1">
    <webPr xl2000="1" url="http://ibr3lcrsrv01.bor.doi.net:8080/HDB_CGI.com?svr=lchdb2&amp;sdi=3028,25490,25983,4552&amp;tstp=MN&amp;t1=6/1/2020&amp;t2=12/1/2020&amp;table=M&amp;mrid=996683&amp;format=4" htmlTables="1" htmlFormat="all"/>
  </connection>
  <connection id="485" xr16:uid="{A0E9F912-DE47-4D81-98B1-93734ABFDFDD}" name="Connection1433" type="4" refreshedVersion="6" background="1" saveData="1">
    <webPr xl2000="1" url="http://ibr3lcrsrv01.bor.doi.net:8080/HDB_CGI.com?svr=lchdb2&amp;sdi=3028,25490,25983,4552&amp;tstp=MN&amp;t1=1/1/2020&amp;t2=5/1/2020&amp;format=4" htmlTables="1" htmlFormat="all"/>
  </connection>
  <connection id="486" xr16:uid="{54E0F37F-1CE6-48E3-AEEE-349595D5757C}" name="Connection1434" type="4" refreshedVersion="6" background="1" saveData="1">
    <webPr xl2000="1" url="http://ibr3lcrsrv01.bor.doi.net:8080/HDB_CGI.com?svr=lchdb2&amp;sdi=3028,25490,25983,4552&amp;tstp=MN&amp;t1=6/1/2020&amp;t2=12/1/2020&amp;table=M&amp;mrid=996683&amp;format=4" htmlTables="1" htmlFormat="all"/>
  </connection>
  <connection id="487" xr16:uid="{16C1ACD1-89B5-4CDD-87F2-DE1804350B10}" name="Connection1435" type="4" refreshedVersion="6" background="1" saveData="1">
    <webPr xl2000="1" url="http://ibr3lcrsrv01.bor.doi.net:8080/HDB_CGI.com?svr=lchdb2&amp;sdi=2069&amp;tstp=MN&amp;t1=1/1/2020&amp;t2=6/1/2020&amp;format=4" htmlTables="1" htmlFormat="all"/>
  </connection>
  <connection id="488" xr16:uid="{00000000-0015-0000-FFFF-FFFFE7010000}" name="Connection1436" type="4" refreshedVersion="6" background="1" saveData="1">
    <webPr xl2000="1" url="http://ibr3lcrsrv01.bor.doi.net:8080/HDB_CGI.com?svr=lchdb2&amp;sdi=3028&amp;tstp=MN&amp;t1=1/1/2020&amp;t2=12/1/2020&amp;table=M&amp;mrid=996304&amp;format=4" htmlTables="1" htmlFormat="all"/>
  </connection>
  <connection id="489" xr16:uid="{CAE5B335-9A87-4D69-BA57-874F9807B7B2}" name="Connection1437" type="4" refreshedVersion="6" background="1" saveData="1">
    <webPr xl2000="1" url="http://ibr3lcrsrv01.bor.doi.net:8080/HDB_CGI.com?svr=lchdb2&amp;sdi=3132&amp;tstp=MN&amp;t1=1/1/2021&amp;t2=12/1/2021&amp;table=M&amp;mrid=996411&amp;format=4" htmlTables="1" htmlFormat="all"/>
  </connection>
  <connection id="490" xr16:uid="{E337D83B-D085-45F7-A600-8B52FE13892A}" name="Connection1438" type="4" refreshedVersion="6" background="1" saveData="1">
    <webPr xl2000="1" url="http://ibr3lcrsrv01.bor.doi.net:8080/HDB_CGI.com?svr=lchdb2&amp;sdi=3132&amp;tstp=MN&amp;t1=1/1/2022&amp;t2=12/1/2022&amp;table=M&amp;mrid=996412&amp;format=4" htmlTables="1" htmlFormat="all"/>
  </connection>
  <connection id="491" xr16:uid="{3DA39687-1FEA-4A46-BB07-31D683D91869}" name="Connection1439" type="4" refreshedVersion="6" background="1" saveData="1">
    <webPr xl2000="1" url="http://ibr3lcrsrv01.bor.doi.net:8080/HDB_CGI.com?svr=lchdb2&amp;sdi=9783,2993,2771,2982&amp;tstp=MN&amp;t1=1/1/2020&amp;t2=6/1/2020&amp;format=4" htmlTables="1" htmlFormat="all"/>
  </connection>
  <connection id="492" xr16:uid="{00000000-0015-0000-FFFF-FFFFEB010000}" name="Connection144" type="4" refreshedVersion="5" background="1" saveData="1">
    <webPr xl2000="1" url="http://ibr3lcrsrv01.bor.doi.net:8080/HDB_CGI.com?svr=lchdb2&amp;sdi=2069&amp;tstp=MN&amp;t1=1/1/2017&amp;t2=4/1/2017&amp;format=4" htmlTables="1" htmlFormat="all"/>
  </connection>
  <connection id="493" xr16:uid="{181E9568-FF75-4C11-AA44-D516EB888428}" name="Connection1440" type="4" refreshedVersion="6" background="1" saveData="1">
    <webPr xl2000="1" url="http://ibr3lcrsrv01.bor.doi.net:8080/HDB_CGI.com?svr=lchdb2&amp;sdi=9783,2993,2771,2982&amp;tstp=MN&amp;t1=7/1/2020&amp;t2=12/1/2020&amp;table=M&amp;mrid=996741&amp;format=4" htmlTables="1" htmlFormat="all"/>
  </connection>
  <connection id="494" xr16:uid="{00000000-0015-0000-FFFF-FFFFED010000}" name="Connection1441" type="4" refreshedVersion="5" background="1" saveData="1">
    <webPr xl2000="1" url="http://ibr3lcrsrv01.bor.doi.net:8080/HDB_CGI.com?svr=lchdb2&amp;sdi=2069&amp;tstp=MN&amp;t1=1/1/2017&amp;t2=4/1/2017&amp;format=4" htmlTables="1" htmlFormat="all"/>
  </connection>
  <connection id="495" xr16:uid="{00000000-0015-0000-FFFF-FFFFEE010000}" name="Connection1442" type="4" refreshedVersion="6" background="1" saveData="1">
    <webPr xl2000="1" url="http://ibr3lcrsrv01.bor.doi.net:8080/HDB_CGI.com?svr=lchdb2&amp;sdi=3028&amp;tstp=MN&amp;t1=1/1/2020&amp;t2=12/1/2020&amp;table=M&amp;mrid=996304&amp;format=4" htmlTables="1" htmlFormat="all"/>
  </connection>
  <connection id="496" xr16:uid="{297FDE8F-6CD7-4B3F-AC59-4A5008C2A668}" name="Connection1443" type="4" refreshedVersion="6" background="1" saveData="1">
    <webPr xl2000="1" url="http://ibr3lcrsrv01.bor.doi.net:8080/HDB_CGI.com?svr=lchdb2&amp;sdi=9783,2993,2771,2982&amp;tstp=MN&amp;t1=1/1/2021&amp;t2=12/1/2021&amp;table=M&amp;mrid=996411&amp;format=4" htmlTables="1" htmlFormat="all"/>
  </connection>
  <connection id="497" xr16:uid="{E2E5926F-4C7A-4D9F-BCCF-B491BA90AC3B}" name="Connection1444" type="4" refreshedVersion="6" background="1" saveData="1">
    <webPr xl2000="1" url="http://ibr3lcrsrv01.bor.doi.net:8080/HDB_CGI.com?svr=lchdb2&amp;sdi=9783,2993,2771,2982&amp;tstp=MN&amp;t1=1/1/2022&amp;t2=12/1/2022&amp;table=M&amp;mrid=996412&amp;format=4" htmlTables="1" htmlFormat="all"/>
  </connection>
  <connection id="498" xr16:uid="{00000000-0015-0000-FFFF-FFFFF1010000}" name="Connection1445" type="4" refreshedVersion="6" background="1" saveData="1">
    <webPr xl2000="1" url="http://ibr3lcrsrv01.bor.doi.net:8080/HDB_CGI.com?svr=lchdb2&amp;sdi=3028&amp;tstp=MN&amp;t1=1/1/2020&amp;t2=12/1/2020&amp;table=M&amp;mrid=996304&amp;format=4" htmlTables="1" htmlFormat="all"/>
  </connection>
  <connection id="499" xr16:uid="{11DCF9C7-F614-480A-BA92-E9B2885EBA09}" name="Connection1446" type="4" refreshedVersion="6" background="1" saveData="1">
    <webPr xl2000="1" url="http://ibr3lcrsrv01.bor.doi.net:8080/HDB_CGI.com?svr=lchdb2&amp;sdi=2116&amp;tstp=MN&amp;t1=1/1/2020&amp;t2=6/1/2020&amp;format=4" htmlTables="1" htmlFormat="all"/>
  </connection>
  <connection id="500" xr16:uid="{E4E19195-523E-4025-B1B5-92918221F191}" name="Connection1447" type="4" refreshedVersion="6" background="1" saveData="1">
    <webPr xl2000="1" url="http://ibr3lcrsrv01.bor.doi.net:8080/HDB_CGI.com?svr=lchdb2&amp;sdi=2097&amp;tstp=DY&amp;t1=7/1/2020&amp;t2=7/6/2020&amp;format=4" htmlTables="1" htmlFormat="all"/>
  </connection>
  <connection id="501" xr16:uid="{3B483F1B-DC28-4C23-9DD6-FFE7B04BB6B7}" name="Connection1448" type="4" refreshedVersion="6" background="1" saveData="1">
    <webPr xl2000="1" url="http://ibr3lcrsrv01.bor.doi.net:8080/HDB_CGI.com?svr=lchdb2&amp;sdi=2146&amp;tstp=DY&amp;t1=7/7/2020&amp;t2=7/31/2020&amp;table=M&amp;mrid=4&amp;format=4" htmlTables="1" htmlFormat="all"/>
  </connection>
  <connection id="502" xr16:uid="{B7DB09A0-0F2C-44D7-BE10-F73D99141D69}" name="Connection1449" type="4" refreshedVersion="6" background="1" saveData="1">
    <webPr xl2000="1" url="http://ibr3lcrsrv01.bor.doi.net:8080/HDB_CGI.com?svr=lchdb2&amp;sdi=3028,25490,25983,4552&amp;tstp=MN&amp;t1=1/1/2020&amp;t2=6/1/2020&amp;format=4" htmlTables="1" htmlFormat="all"/>
  </connection>
  <connection id="503" xr16:uid="{00000000-0015-0000-FFFF-FFFFF6010000}" name="Connection145" type="4" refreshedVersion="5" background="1" saveData="1">
    <webPr xl2000="1" url="http://ibr3lcrsrv01.bor.doi.net:8080/HDB_CGI.com?svr=lchdb2&amp;sdi=3132&amp;tstp=MN&amp;t1=1/1/2018&amp;t2=12/1/2018&amp;table=M&amp;mrid=106541&amp;format=4" htmlTables="1" htmlFormat="all"/>
  </connection>
  <connection id="504" xr16:uid="{00000000-0015-0000-FFFF-FFFFF7010000}" name="Connection1450" type="4" refreshedVersion="6" background="1" saveData="1">
    <webPr xl2000="1" url="http://ibr3lcrsrv01.bor.doi.net:8080/HDB_CGI.com?svr=lchdb2&amp;sdi=3028&amp;tstp=MN&amp;t1=1/1/2020&amp;t2=12/1/2020&amp;table=M&amp;mrid=996304&amp;format=4" htmlTables="1" htmlFormat="all"/>
  </connection>
  <connection id="505" xr16:uid="{DC70DBE1-D540-460C-9FBA-D2E4CE8880E5}" name="Connection1451" type="4" refreshedVersion="6" background="1" saveData="1">
    <webPr xl2000="1" url="http://ibr3lcrsrv01.bor.doi.net:8080/HDB_CGI.com?svr=lchdb2&amp;sdi=3028,25490,25983,4552&amp;tstp=MN&amp;t1=7/1/2020&amp;t2=12/1/2020&amp;table=M&amp;mrid=996741&amp;format=4" htmlTables="1" htmlFormat="all"/>
  </connection>
  <connection id="506" xr16:uid="{5379B117-CE92-4347-BF30-861DF5751247}" name="Connection1452" type="4" refreshedVersion="6" background="1" saveData="1">
    <webPr xl2000="1" url="http://ibr3lcrsrv01.bor.doi.net:8080/HDB_CGI.com?svr=lchdb2&amp;sdi=2116&amp;tstp=MN&amp;t1=1/1/2020&amp;t2=6/1/2020&amp;format=4" htmlTables="1" htmlFormat="all"/>
  </connection>
  <connection id="507" xr16:uid="{B1626D78-368C-4DE9-8131-E0960FC9B982}" name="Connection1453" type="4" refreshedVersion="6" background="1" saveData="1">
    <webPr xl2000="1" url="http://ibr3lcrsrv01.bor.doi.net:8080/HDB_CGI.com?svr=lchdb2&amp;sdi=2097&amp;tstp=DY&amp;t1=7/1/2020&amp;t2=7/8/2020&amp;format=4" htmlTables="1" htmlFormat="all"/>
  </connection>
  <connection id="508" xr16:uid="{D14C6A4B-066D-4468-8D29-97F8DBF85DA2}" name="Connection1454" type="4" refreshedVersion="6" background="1" saveData="1">
    <webPr xl2000="1" url="http://ibr3lcrsrv01.bor.doi.net:8080/HDB_CGI.com?svr=lchdb2&amp;sdi=2146&amp;tstp=DY&amp;t1=7/9/2020&amp;t2=7/31/2020&amp;table=M&amp;mrid=4&amp;format=4" htmlTables="1" htmlFormat="all"/>
  </connection>
  <connection id="509" xr16:uid="{F147006A-D5F8-4500-906C-7F2F37DD37EE}" name="Connection1455" type="4" refreshedVersion="6" background="1" saveData="1">
    <webPr xl2000="1" url="http://ibr3lcrsrv01.bor.doi.net:8080/HDB_CGI.com?svr=lchdb2&amp;sdi=2116&amp;tstp=MN&amp;t1=1/1/2020&amp;t2=6/1/2020&amp;format=4" htmlTables="1" htmlFormat="all"/>
  </connection>
  <connection id="510" xr16:uid="{E543222F-D62B-4631-AD0C-B4333AE70C05}" name="Connection1456" type="4" refreshedVersion="6" background="1" saveData="1">
    <webPr xl2000="1" url="http://ibr3lcrsrv01.bor.doi.net:8080/HDB_CGI.com?svr=lchdb2&amp;sdi=2097&amp;tstp=DY&amp;t1=7/1/2020&amp;t2=7/8/2020&amp;format=4" htmlTables="1" htmlFormat="all"/>
  </connection>
  <connection id="511" xr16:uid="{00000000-0015-0000-FFFF-FFFFFE010000}" name="Connection1457" type="4" refreshedVersion="6" background="1" saveData="1">
    <webPr xl2000="1" url="http://ibr3lcrsrv01.bor.doi.net:8080/HDB_CGI.com?svr=lchdb2&amp;sdi=3028&amp;tstp=MN&amp;t1=1/1/2020&amp;t2=12/1/2020&amp;table=M&amp;mrid=996304&amp;format=4" htmlTables="1" htmlFormat="all"/>
  </connection>
  <connection id="512" xr16:uid="{E2F28102-9B5E-41FB-9CF4-5B4C4FE09963}" name="Connection1458" type="4" refreshedVersion="6" background="1" saveData="1">
    <webPr xl2000="1" url="http://ibr3lcrsrv01.bor.doi.net:8080/HDB_CGI.com?svr=lchdb2&amp;sdi=2146&amp;tstp=DY&amp;t1=7/9/2020&amp;t2=7/31/2020&amp;table=M&amp;mrid=4&amp;format=4" htmlTables="1" htmlFormat="all"/>
  </connection>
  <connection id="513" xr16:uid="{47E4E734-CF6C-4AEC-8303-B7BE60DAFD03}" name="Connection1459" type="4" refreshedVersion="6" background="1" saveData="1">
    <webPr xl2000="1" url="http://ibr3lcrsrv01.bor.doi.net:8080/HDB_CGI.com?svr=lchdb2&amp;sdi=2069&amp;tstp=MN&amp;t1=1/1/2020&amp;t2=7/1/2020&amp;format=4" htmlTables="1" htmlFormat="all"/>
  </connection>
  <connection id="514" xr16:uid="{00000000-0015-0000-FFFF-FFFF01020000}" name="Connection146" type="4" refreshedVersion="5" background="1" saveData="1">
    <webPr xl2000="1" url="http://ibr3lcrsrv01.bor.doi.net:8080/HDB_CGI.com?svr=lchdb2&amp;sdi=3132&amp;tstp=MN&amp;t1=1/1/2019&amp;t2=12/1/2019&amp;table=M&amp;mrid=106473&amp;format=4" htmlTables="1" htmlFormat="all"/>
  </connection>
  <connection id="515" xr16:uid="{3F0E4D15-C85E-41F0-9E2F-493AEA48ABBF}" name="Connection1460" type="4" refreshedVersion="6" background="1" saveData="1">
    <webPr xl2000="1" url="http://ibr3lcrsrv01.bor.doi.net:8080/HDB_CGI.com?svr=lchdb2&amp;sdi=3132&amp;tstp=MN&amp;t1=1/1/2021&amp;t2=12/1/2021&amp;table=M&amp;mrid=996411&amp;format=4" htmlTables="1" htmlFormat="all"/>
  </connection>
  <connection id="516" xr16:uid="{6E9D9DBC-EAE3-4774-8890-F49F70CDF446}" name="Connection1461" type="4" refreshedVersion="6" background="1" saveData="1">
    <webPr xl2000="1" url="http://ibr3lcrsrv01.bor.doi.net:8080/HDB_CGI.com?svr=lchdb2&amp;sdi=3132&amp;tstp=MN&amp;t1=1/1/2022&amp;t2=12/1/2022&amp;table=M&amp;mrid=996412&amp;format=4" htmlTables="1" htmlFormat="all"/>
  </connection>
  <connection id="517" xr16:uid="{22433498-377C-4C08-92C6-FF5EEFDBFD6D}" name="Connection1462" type="4" refreshedVersion="6" background="1" saveData="1">
    <webPr xl2000="1" url="http://ibr3lcrsrv01.bor.doi.net:8080/HDB_CGI.com?svr=lchdb2&amp;sdi=9783,2993,2771,2982&amp;tstp=MN&amp;t1=1/1/2020&amp;t2=7/1/2020&amp;format=4" htmlTables="1" htmlFormat="all"/>
  </connection>
  <connection id="518" xr16:uid="{798EB571-84B2-4CFD-9262-ED6C5FACE7E0}" name="Connection1463" type="4" refreshedVersion="6" background="1" saveData="1">
    <webPr xl2000="1" url="http://ibr3lcrsrv01.bor.doi.net:8080/HDB_CGI.com?svr=lchdb2&amp;sdi=9783,2993,2771,2982&amp;tstp=MN&amp;t1=8/1/2020&amp;t2=12/1/2020&amp;table=M&amp;mrid=996785&amp;format=4" htmlTables="1" htmlFormat="all"/>
  </connection>
  <connection id="519" xr16:uid="{00000000-0015-0000-FFFF-FFFF06020000}" name="Connection1464" type="4" refreshedVersion="6" background="1" saveData="1">
    <webPr xl2000="1" url="http://ibr3lcrsrv01.bor.doi.net:8080/HDB_CGI.com?svr=lchdb2&amp;sdi=3028&amp;tstp=MN&amp;t1=1/1/2020&amp;t2=12/1/2020&amp;table=M&amp;mrid=996304&amp;format=4" htmlTables="1" htmlFormat="all"/>
  </connection>
  <connection id="520" xr16:uid="{37EC69CD-649F-4547-83EB-F6B734B7C999}" name="Connection1465" type="4" refreshedVersion="6" background="1" saveData="1">
    <webPr xl2000="1" url="http://ibr3lcrsrv01.bor.doi.net:8080/HDB_CGI.com?svr=lchdb2&amp;sdi=9783,2993,2771,2982&amp;tstp=MN&amp;t1=1/1/2021&amp;t2=12/1/2021&amp;table=M&amp;mrid=996411&amp;format=4" htmlTables="1" htmlFormat="all"/>
  </connection>
  <connection id="521" xr16:uid="{E8D07F06-6F06-448F-8B94-3A8A29926A4B}" name="Connection1466" type="4" refreshedVersion="6" background="1" saveData="1">
    <webPr xl2000="1" url="http://ibr3lcrsrv01.bor.doi.net:8080/HDB_CGI.com?svr=lchdb2&amp;sdi=9783,2993,2771,2982&amp;tstp=MN&amp;t1=1/1/2022&amp;t2=12/1/2022&amp;table=M&amp;mrid=996412&amp;format=4" htmlTables="1" htmlFormat="all"/>
  </connection>
  <connection id="522" xr16:uid="{948CCA2E-89E7-4BD3-980D-F1147AD7CF8B}" name="Connection1467" type="4" refreshedVersion="6" background="1" saveData="1">
    <webPr xl2000="1" url="http://ibr3lcrsrv01.bor.doi.net:8080/HDB_CGI.com?svr=lchdb2&amp;sdi=2116&amp;tstp=MN&amp;t1=1/1/2020&amp;t2=7/1/2020&amp;format=4" htmlTables="1" htmlFormat="all"/>
  </connection>
  <connection id="523" xr16:uid="{F9C20EE4-F1F0-46A4-A73F-6E2DA34F78AF}" name="Connection1468" type="4" refreshedVersion="6" background="1" saveData="1">
    <webPr xl2000="1" url="http://ibr3lcrsrv01.bor.doi.net:8080/HDB_CGI.com?svr=lchdb2&amp;sdi=2097&amp;tstp=DY&amp;t1=8/1/2020&amp;t2=8/4/2020&amp;format=4" htmlTables="1" htmlFormat="all"/>
  </connection>
  <connection id="524" xr16:uid="{7D420E9B-7D1A-44E9-9B1C-5A96A240797F}" name="Connection1469" type="4" refreshedVersion="6" background="1" saveData="1">
    <webPr xl2000="1" url="http://ibr3lcrsrv01.bor.doi.net:8080/HDB_CGI.com?svr=lchdb2&amp;sdi=2146&amp;tstp=DY&amp;t1=8/5/2020&amp;t2=8/31/2020&amp;table=M&amp;mrid=4&amp;format=4" htmlTables="1" htmlFormat="all"/>
  </connection>
  <connection id="525" xr16:uid="{00000000-0015-0000-FFFF-FFFF0C020000}" name="Connection147" type="4" refreshedVersion="5" background="1" saveData="1">
    <webPr xl2000="1" url="http://ibr3lcrsrv01.bor.doi.net:8080/HDB_CGI.com?svr=lchdb2&amp;sdi=2069&amp;tstp=MN&amp;t1=1/1/2017&amp;t2=4/1/2017&amp;format=4" htmlTables="1" htmlFormat="all"/>
  </connection>
  <connection id="526" xr16:uid="{B2273FA3-F445-46F5-8B38-4F68A77764B4}" name="Connection1470" type="4" refreshedVersion="6" background="1" saveData="1">
    <webPr xl2000="1" url="http://ibr3lcrsrv01.bor.doi.net:8080/HDB_CGI.com?svr=lchdb2&amp;sdi=3028,25490,25983,4552&amp;tstp=MN&amp;t1=1/1/2020&amp;t2=7/1/2020&amp;format=4" htmlTables="1" htmlFormat="all"/>
  </connection>
  <connection id="527" xr16:uid="{00000000-0015-0000-FFFF-FFFF0E020000}" name="Connection1471" type="4" refreshedVersion="5" background="1" saveData="1">
    <webPr xl2000="1" url="http://ibr3lcrsrv01.bor.doi.net:8080/HDB_CGI.com?svr=lchdb2&amp;sdi=2069&amp;tstp=MN&amp;t1=1/1/2017&amp;t2=4/1/2017&amp;format=4" htmlTables="1" htmlFormat="all"/>
  </connection>
  <connection id="528" xr16:uid="{00000000-0015-0000-FFFF-FFFF0F020000}" name="Connection1472" type="4" refreshedVersion="6" background="1" saveData="1">
    <webPr xl2000="1" url="http://ibr3lcrsrv01.bor.doi.net:8080/HDB_CGI.com?svr=lchdb2&amp;sdi=3028&amp;tstp=MN&amp;t1=1/1/2020&amp;t2=12/1/2020&amp;table=M&amp;mrid=996304&amp;format=4" htmlTables="1" htmlFormat="all"/>
  </connection>
  <connection id="529" xr16:uid="{850EADD1-5399-4FB6-B034-C76F44D88EAF}" name="Connection1473" type="4" refreshedVersion="6" background="1" saveData="1">
    <webPr xl2000="1" url="http://ibr3lcrsrv01.bor.doi.net:8080/HDB_CGI.com?svr=lchdb2&amp;sdi=3028,25490,25983,4552&amp;tstp=MN&amp;t1=8/1/2020&amp;t2=12/1/2020&amp;table=M&amp;mrid=996785&amp;format=4" htmlTables="1" htmlFormat="all"/>
  </connection>
  <connection id="530" xr16:uid="{D340C574-D147-4F3B-B455-239F52F6DE78}" name="Connection1474" type="4" refreshedVersion="6" background="1" saveData="1">
    <webPr xl2000="1" url="http://ibr3lcrsrv01.bor.doi.net:8080/HDB_CGI.com?svr=lchdb2&amp;sdi=2116&amp;tstp=MN&amp;t1=1/1/2020&amp;t2=7/1/2020&amp;format=4" htmlTables="1" htmlFormat="all"/>
  </connection>
  <connection id="531" xr16:uid="{67FDEBF6-85EA-4FF8-B0B6-8367332677B3}" name="Connection1475" type="4" refreshedVersion="6" background="1" saveData="1">
    <webPr xl2000="1" url="http://ibr3lcrsrv01.bor.doi.net:8080/HDB_CGI.com?svr=lchdb2&amp;sdi=2097&amp;tstp=DY&amp;t1=8/1/2020&amp;t2=8/4/2020&amp;format=4" htmlTables="1" htmlFormat="all"/>
  </connection>
  <connection id="532" xr16:uid="{388B5419-82A1-4352-A96F-DCB46C86636F}" name="Connection1476" type="4" refreshedVersion="6" background="1" saveData="1">
    <webPr xl2000="1" url="http://ibr3lcrsrv01.bor.doi.net:8080/HDB_CGI.com?svr=lchdb2&amp;sdi=2146&amp;tstp=DY&amp;t1=8/5/2020&amp;t2=8/31/2020&amp;table=M&amp;mrid=4&amp;format=4" htmlTables="1" htmlFormat="all"/>
  </connection>
  <connection id="533" xr16:uid="{E015AB5C-4E98-4908-89F4-5464E624E008}" name="Connection1477" type="4" refreshedVersion="6" background="1" saveData="1">
    <webPr xl2000="1" url="http://ibr3lcrsrv01.bor.doi.net:8080/HDB_CGI.com?svr=lchdb2&amp;sdi=2116&amp;tstp=MN&amp;t1=1/1/2020&amp;t2=7/1/2020&amp;format=4" htmlTables="1" htmlFormat="all"/>
  </connection>
  <connection id="534" xr16:uid="{6726A7BD-ED51-4BEF-B09F-63E849676E9A}" name="Connection1478" type="4" refreshedVersion="6" background="1" saveData="1">
    <webPr xl2000="1" url="http://ibr3lcrsrv01.bor.doi.net:8080/HDB_CGI.com?svr=lchdb2&amp;sdi=2097&amp;tstp=DY&amp;t1=8/1/2020&amp;t2=8/5/2020&amp;format=4" htmlTables="1" htmlFormat="all"/>
  </connection>
  <connection id="535" xr16:uid="{00000000-0015-0000-FFFF-FFFF16020000}" name="Connection1479" type="4" refreshedVersion="6" background="1" saveData="1">
    <webPr xl2000="1" url="http://ibr3lcrsrv01.bor.doi.net:8080/HDB_CGI.com?svr=lchdb2&amp;sdi=3028&amp;tstp=MN&amp;t1=1/1/2020&amp;t2=12/1/2020&amp;table=M&amp;mrid=996304&amp;format=4" htmlTables="1" htmlFormat="all"/>
  </connection>
  <connection id="536" xr16:uid="{00000000-0015-0000-FFFF-FFFF17020000}" name="Connection148" type="4" refreshedVersion="5" background="1" saveData="1">
    <webPr xl2000="1" url="http://ibr3lcrsrv01.bor.doi.net:8080/HDB_CGI.com?svr=lchdb2&amp;sdi=3132&amp;tstp=MN&amp;t1=1/1/2018&amp;t2=12/1/2018&amp;table=M&amp;mrid=106541&amp;format=4" htmlTables="1" htmlFormat="all"/>
  </connection>
  <connection id="537" xr16:uid="{209A3803-E132-415E-9E95-2D952DA86A7D}" name="Connection1480" type="4" refreshedVersion="6" background="1" saveData="1">
    <webPr xl2000="1" url="http://ibr3lcrsrv01.bor.doi.net:8080/HDB_CGI.com?svr=lchdb2&amp;sdi=2146&amp;tstp=DY&amp;t1=8/6/2020&amp;t2=8/31/2020&amp;table=M&amp;mrid=4&amp;format=4" htmlTables="1" htmlFormat="all"/>
  </connection>
  <connection id="538" xr16:uid="{05A6253C-E62D-4851-B020-AFE079551CD2}" name="Connection1481" type="4" refreshedVersion="6" background="1" saveData="1">
    <webPr xl2000="1" url="http://ibr3lcrsrv01.bor.doi.net:8080/HDB_CGI.com?svr=lchdb2&amp;sdi=2116&amp;tstp=MN&amp;t1=1/1/2020&amp;t2=7/1/2020&amp;format=4" htmlTables="1" htmlFormat="all"/>
  </connection>
  <connection id="539" xr16:uid="{07D7EE40-F0F4-4738-ACA2-3729F0914B59}" name="Connection1482" type="4" refreshedVersion="6" background="1" saveData="1">
    <webPr xl2000="1" url="http://ibr3lcrsrv01.bor.doi.net:8080/HDB_CGI.com?svr=lchdb2&amp;sdi=2097&amp;tstp=DY&amp;t1=8/1/2020&amp;t2=8/5/2020&amp;format=4" htmlTables="1" htmlFormat="all"/>
  </connection>
  <connection id="540" xr16:uid="{58404260-FB3A-4ECA-8C85-1FB8AFA84220}" name="Connection1483" type="4" refreshedVersion="6" background="1" saveData="1">
    <webPr xl2000="1" url="http://ibr3lcrsrv01.bor.doi.net:8080/HDB_CGI.com?svr=lchdb2&amp;sdi=2146&amp;tstp=DY&amp;t1=8/6/2020&amp;t2=8/31/2020&amp;table=M&amp;mrid=4&amp;format=4" htmlTables="1" htmlFormat="all"/>
  </connection>
  <connection id="541" xr16:uid="{11FD9FC4-F631-42E9-B5DF-A8FF7080D946}" name="Connection1484" type="4" refreshedVersion="6" background="1" saveData="1">
    <webPr xl2000="1" url="http://ibr3lcrsrv01.bor.doi.net:8080/HDB_CGI.com?svr=lchdb2&amp;sdi=2116&amp;tstp=MN&amp;t1=1/1/2020&amp;t2=7/1/2020&amp;format=4" htmlTables="1" htmlFormat="all"/>
  </connection>
  <connection id="542" xr16:uid="{7C85C575-D822-4776-A8A6-BE0DD3216F3B}" name="Connection1485" type="4" refreshedVersion="6" background="1" saveData="1">
    <webPr xl2000="1" url="http://ibr3lcrsrv01.bor.doi.net:8080/HDB_CGI.com?svr=lchdb2&amp;sdi=2097&amp;tstp=DY&amp;t1=8/1/2020&amp;t2=8/11/2020&amp;format=4" htmlTables="1" htmlFormat="all"/>
  </connection>
  <connection id="543" xr16:uid="{00000000-0015-0000-FFFF-FFFF1E020000}" name="Connection1486" type="4" refreshedVersion="6" background="1" saveData="1">
    <webPr xl2000="1" url="http://ibr3lcrsrv01.bor.doi.net:8080/HDB_CGI.com?svr=lchdb2&amp;sdi=3028&amp;tstp=MN&amp;t1=1/1/2020&amp;t2=12/1/2020&amp;table=M&amp;mrid=996304&amp;format=4" htmlTables="1" htmlFormat="all"/>
  </connection>
  <connection id="544" xr16:uid="{06FF39F0-D7BE-442A-80A6-99DDB91E5F8F}" name="Connection1487" type="4" refreshedVersion="6" background="1" saveData="1">
    <webPr xl2000="1" url="http://ibr3lcrsrv01.bor.doi.net:8080/HDB_CGI.com?svr=lchdb2&amp;sdi=2146&amp;tstp=DY&amp;t1=8/12/2020&amp;t2=8/31/2020&amp;table=M&amp;mrid=4&amp;format=4" htmlTables="1" htmlFormat="all"/>
  </connection>
  <connection id="545" xr16:uid="{A2643E50-F400-43D4-8B8F-2AA7FD3AD2CC}" name="Connection1488" type="4" refreshedVersion="6" background="1" saveData="1">
    <webPr xl2000="1" url="http://ibr3lcrsrv01.bor.doi.net:8080/HDB_CGI.com?svr=lchdb2&amp;sdi=2116&amp;tstp=MN&amp;t1=1/1/2020&amp;t2=7/1/2020&amp;format=4" htmlTables="1" htmlFormat="all"/>
  </connection>
  <connection id="546" xr16:uid="{E01DE9BA-DD9B-44E0-B45D-C77FB2EC9908}" name="Connection1489" type="4" refreshedVersion="6" background="1" saveData="1">
    <webPr xl2000="1" url="http://ibr3lcrsrv01.bor.doi.net:8080/HDB_CGI.com?svr=lchdb2&amp;sdi=2097&amp;tstp=DY&amp;t1=8/1/2020&amp;t2=8/11/2020&amp;format=4" htmlTables="1" htmlFormat="all"/>
  </connection>
  <connection id="547" xr16:uid="{00000000-0015-0000-FFFF-FFFF22020000}" name="Connection149" type="4" refreshedVersion="5" background="1" saveData="1">
    <webPr xl2000="1" url="http://ibr3lcrsrv01.bor.doi.net:8080/HDB_CGI.com?svr=lchdb2&amp;sdi=3132&amp;tstp=MN&amp;t1=1/1/2019&amp;t2=12/1/2019&amp;table=M&amp;mrid=106473&amp;format=4" htmlTables="1" htmlFormat="all"/>
  </connection>
  <connection id="548" xr16:uid="{118FB5E4-D214-4CDB-8B33-350C01DF6A2F}" name="Connection1490" type="4" refreshedVersion="6" background="1" saveData="1">
    <webPr xl2000="1" url="http://ibr3lcrsrv01.bor.doi.net:8080/HDB_CGI.com?svr=lchdb2&amp;sdi=2146&amp;tstp=DY&amp;t1=8/12/2020&amp;t2=8/31/2020&amp;table=M&amp;mrid=4&amp;format=4" htmlTables="1" htmlFormat="all"/>
  </connection>
  <connection id="549" xr16:uid="{EA25B43C-8FD3-476C-B13F-56854D7F87F9}" name="Connection1491" type="4" refreshedVersion="6" background="1" saveData="1">
    <webPr xl2000="1" url="http://ibr3lcrsrv01.bor.doi.net:8080/HDB_CGI.com?svr=lchdb2&amp;sdi=2069&amp;tstp=MN&amp;t1=1/1/2020&amp;t2=8/1/2020&amp;format=4" htmlTables="1" htmlFormat="all"/>
  </connection>
  <connection id="550" xr16:uid="{FB5CBB89-9888-4784-90C0-10D53FA5A743}" name="Connection1492" type="4" refreshedVersion="6" background="1" saveData="1">
    <webPr xl2000="1" url="http://ibr3lcrsrv01.bor.doi.net:8080/HDB_CGI.com?svr=lchdb2&amp;sdi=3132&amp;tstp=MN&amp;t1=1/1/2021&amp;t2=12/1/2021&amp;table=M&amp;mrid=996411&amp;format=4" htmlTables="1" htmlFormat="all"/>
  </connection>
  <connection id="551" xr16:uid="{00000000-0015-0000-FFFF-FFFF26020000}" name="Connection1493" type="4" refreshedVersion="6" background="1" saveData="1">
    <webPr xl2000="1" url="http://ibr3lcrsrv01.bor.doi.net:8080/HDB_CGI.com?svr=lchdb2&amp;sdi=3028&amp;tstp=MN&amp;t1=1/1/2020&amp;t2=12/1/2020&amp;table=M&amp;mrid=996304&amp;format=4" htmlTables="1" htmlFormat="all"/>
  </connection>
  <connection id="552" xr16:uid="{F452C40B-FDAB-4B59-B6D7-CA547F81FA05}" name="Connection1494" type="4" refreshedVersion="6" background="1" saveData="1">
    <webPr xl2000="1" url="http://ibr3lcrsrv01.bor.doi.net:8080/HDB_CGI.com?svr=lchdb2&amp;sdi=3132&amp;tstp=MN&amp;t1=1/1/2022&amp;t2=12/1/2022&amp;table=M&amp;mrid=996412&amp;format=4" htmlTables="1" htmlFormat="all"/>
  </connection>
  <connection id="553" xr16:uid="{0E336EE6-B19D-4BFA-AC40-948242F8AE04}" name="Connection1495" type="4" refreshedVersion="6" background="1" saveData="1">
    <webPr xl2000="1" url="http://ibr3lcrsrv01.bor.doi.net:8080/HDB_CGI.com?svr=lchdb2&amp;sdi=9783,2993,2771,2982&amp;tstp=MN&amp;t1=1/1/2020&amp;t2=8/1/2020&amp;format=4" htmlTables="1" htmlFormat="all"/>
  </connection>
  <connection id="554" xr16:uid="{7C1677C4-7591-4208-A83E-BDF3CD02995F}" name="Connection1496" type="4" refreshedVersion="6" background="1" saveData="1">
    <webPr xl2000="1" url="http://ibr3lcrsrv01.bor.doi.net:8080/HDB_CGI.com?svr=lchdb2&amp;sdi=9783,2993,2771,2982&amp;tstp=MN&amp;t1=9/1/2020&amp;t2=12/1/2020&amp;table=M&amp;mrid=996785&amp;format=4" htmlTables="1" htmlFormat="all"/>
  </connection>
  <connection id="555" xr16:uid="{FD9B30DD-0030-48E2-AD94-AE1C320700E2}" name="Connection1497" type="4" refreshedVersion="6" background="1" saveData="1">
    <webPr xl2000="1" url="http://ibr3lcrsrv01.bor.doi.net:8080/HDB_CGI.com?svr=lchdb2&amp;sdi=9783,2993,2771,2982&amp;tstp=MN&amp;t1=1/1/2021&amp;t2=12/1/2021&amp;table=M&amp;mrid=996411&amp;format=4" htmlTables="1" htmlFormat="all"/>
  </connection>
  <connection id="556" xr16:uid="{F0CB4521-48C9-4E6C-8AEC-6B5EEBBA6E65}" name="Connection1498" type="4" refreshedVersion="6" background="1" saveData="1">
    <webPr xl2000="1" url="http://ibr3lcrsrv01.bor.doi.net:8080/HDB_CGI.com?svr=lchdb2&amp;sdi=9783,2993,2771,2982&amp;tstp=MN&amp;t1=1/1/2022&amp;t2=12/1/2022&amp;table=M&amp;mrid=996412&amp;format=4" htmlTables="1" htmlFormat="all"/>
  </connection>
  <connection id="557" xr16:uid="{9F59018D-7CFC-4E40-B1DE-6022129BB0BA}" name="Connection1499" type="4" refreshedVersion="6" background="1" saveData="1">
    <webPr xl2000="1" url="http://ibr3lcrsrv01.bor.doi.net:8080/HDB_CGI.com?svr=lchdb2&amp;sdi=2116&amp;tstp=MN&amp;t1=1/1/2020&amp;t2=8/1/2020&amp;format=4" htmlTables="1" htmlFormat="all"/>
  </connection>
  <connection id="558" xr16:uid="{00000000-0015-0000-FFFF-FFFF2D020000}" name="Connection15" type="4" refreshedVersion="5" background="1" saveData="1">
    <webPr xl2000="1" url="http://ibr3lcrsrv01.bor.doi.net:8080/HDB_CGI.com?svr=lchdb2&amp;sdi=2069&amp;tstp=MN&amp;t1=5/1/2017&amp;t2=12/1/2017&amp;table=M&amp;mrid=3035&amp;format=4" htmlTables="1" htmlFormat="all"/>
  </connection>
  <connection id="559" xr16:uid="{00000000-0015-0000-FFFF-FFFF2E020000}" name="Connection150" type="4" refreshedVersion="5" background="1" saveData="1">
    <webPr xl2000="1" url="http://ibr3lcrsrv01.bor.doi.net:8080/HDB_CGI.com?svr=lchdb2&amp;sdi=2069&amp;tstp=MN&amp;t1=1/1/2017&amp;t2=4/1/2017&amp;format=4" htmlTables="1" htmlFormat="all"/>
  </connection>
  <connection id="560" xr16:uid="{00000000-0015-0000-FFFF-FFFF2F020000}" name="Connection1500" type="4" refreshedVersion="6" background="1" saveData="1">
    <webPr xl2000="1" url="http://ibr3lcrsrv01.bor.doi.net:8080/HDB_CGI.com?svr=lchdb2&amp;sdi=3028&amp;tstp=MN&amp;t1=1/1/2020&amp;t2=12/1/2020&amp;table=M&amp;mrid=996304&amp;format=4" htmlTables="1" htmlFormat="all"/>
  </connection>
  <connection id="561" xr16:uid="{00000000-0015-0000-FFFF-FFFF30020000}" name="Connection1501" type="4" refreshedVersion="5" background="1" saveData="1">
    <webPr xl2000="1" url="http://ibr3lcrsrv01.bor.doi.net:8080/HDB_CGI.com?svr=lchdb2&amp;sdi=2069&amp;tstp=MN&amp;t1=1/1/2017&amp;t2=4/1/2017&amp;format=4" htmlTables="1" htmlFormat="all"/>
  </connection>
  <connection id="562" xr16:uid="{575C0223-4DA0-4D08-B3F9-C327A53415EA}" name="Connection1502" type="4" refreshedVersion="6" background="1" saveData="1">
    <webPr xl2000="1" url="http://ibr3lcrsrv01.bor.doi.net:8080/HDB_CGI.com?svr=lchdb2&amp;sdi=2097&amp;tstp=DY&amp;t1=9/1/2020&amp;t2=9/3/2020&amp;format=4" htmlTables="1" htmlFormat="all"/>
  </connection>
  <connection id="563" xr16:uid="{93839FF9-69F7-40FE-9993-21C962931B70}" name="Connection1503" type="4" refreshedVersion="6" background="1" saveData="1">
    <webPr xl2000="1" url="http://ibr3lcrsrv01.bor.doi.net:8080/HDB_CGI.com?svr=lchdb2&amp;sdi=2146&amp;tstp=DY&amp;t1=9/4/2020&amp;t2=9/30/2020&amp;table=M&amp;mrid=4&amp;format=4" htmlTables="1" htmlFormat="all"/>
  </connection>
  <connection id="564" xr16:uid="{2A25022A-2963-4959-BB31-93757168D26B}" name="Connection1504" type="4" refreshedVersion="6" background="1" saveData="1">
    <webPr xl2000="1" url="http://ibr3lcrsrv01.bor.doi.net:8080/HDB_CGI.com?svr=lchdb2&amp;sdi=3028,25490,25983,4552&amp;tstp=MN&amp;t1=1/1/2020&amp;t2=8/1/2020&amp;format=4" htmlTables="1" htmlFormat="all"/>
  </connection>
  <connection id="565" xr16:uid="{731BB359-3DE3-4BFA-85C6-E84B1E484CFA}" name="Connection1505" type="4" refreshedVersion="6" background="1" saveData="1">
    <webPr xl2000="1" url="http://ibr3lcrsrv01.bor.doi.net:8080/HDB_CGI.com?svr=lchdb2&amp;sdi=3028,25490,25983,4552&amp;tstp=MN&amp;t1=9/1/2020&amp;t2=12/1/2020&amp;table=M&amp;mrid=996785&amp;format=4" htmlTables="1" htmlFormat="all"/>
  </connection>
  <connection id="566" xr16:uid="{245A83E5-CEA6-44BA-80BE-0446F711E05D}" name="Connection1506" type="4" refreshedVersion="6" background="1" saveData="1">
    <webPr xl2000="1" url="http://ibr3lcrsrv01.bor.doi.net:8080/HDB_CGI.com?svr=lchdb2&amp;sdi=2069&amp;tstp=MN&amp;t1=1/1/2020&amp;t2=8/1/2020&amp;format=4" htmlTables="1" htmlFormat="all"/>
  </connection>
  <connection id="567" xr16:uid="{4455C451-1A7F-4003-944F-0E3F85ED350B}" name="Connection1507" type="4" refreshedVersion="6" background="1" saveData="1">
    <webPr xl2000="1" url="http://ibr3lcrsrv01.bor.doi.net:8080/HDB_CGI.com?svr=lchdb2&amp;sdi=3132&amp;tstp=MN&amp;t1=1/1/2021&amp;t2=12/1/2021&amp;table=M&amp;mrid=996411&amp;format=4" htmlTables="1" htmlFormat="all"/>
  </connection>
  <connection id="568" xr16:uid="{00000000-0015-0000-FFFF-FFFF37020000}" name="Connection1508" type="4" refreshedVersion="6" background="1" saveData="1">
    <webPr xl2000="1" url="http://ibr3lcrsrv01.bor.doi.net:8080/HDB_CGI.com?svr=lchdb2&amp;sdi=3028&amp;tstp=MN&amp;t1=1/1/2020&amp;t2=12/1/2020&amp;table=M&amp;mrid=996304&amp;format=4" htmlTables="1" htmlFormat="all"/>
  </connection>
  <connection id="569" xr16:uid="{96CAC2AF-08E6-4732-8F92-5F6FF2AAA89B}" name="Connection1509" type="4" refreshedVersion="6" background="1" saveData="1">
    <webPr xl2000="1" url="http://ibr3lcrsrv01.bor.doi.net:8080/HDB_CGI.com?svr=lchdb2&amp;sdi=3132&amp;tstp=MN&amp;t1=1/1/2022&amp;t2=12/1/2022&amp;table=M&amp;mrid=996412&amp;format=4" htmlTables="1" htmlFormat="all"/>
  </connection>
  <connection id="570" xr16:uid="{00000000-0015-0000-FFFF-FFFF39020000}" name="Connection151" type="4" refreshedVersion="5" background="1" saveData="1">
    <webPr xl2000="1" url="http://ibr3lcrsrv01.bor.doi.net:8080/HDB_CGI.com?svr=lchdb2&amp;sdi=3132&amp;tstp=MN&amp;t1=1/1/2018&amp;t2=12/1/2018&amp;table=M&amp;mrid=106541&amp;format=4" htmlTables="1" htmlFormat="all"/>
  </connection>
  <connection id="571" xr16:uid="{00000000-0015-0000-FFFF-FFFF3A020000}" name="Connection1510" type="4" refreshedVersion="5" background="1" saveData="1">
    <webPr xl2000="1" url="http://ibr3lcrsrv01.bor.doi.net:8080/HDB_CGI.com?svr=lchdb2&amp;sdi=2069&amp;tstp=MN&amp;t1=5/1/2017&amp;t2=12/1/2017&amp;table=M&amp;mrid=3035&amp;format=4" htmlTables="1" htmlFormat="all"/>
  </connection>
  <connection id="572" xr16:uid="{459B076D-C9E2-4953-931B-3F669BD405B5}" name="Connection1511" type="4" refreshedVersion="6" background="1" saveData="1">
    <webPr xl2000="1" url="http://ibr3lcrsrv01.bor.doi.net:8080/HDB_CGI.com?svr=lchdb2&amp;sdi=3132&amp;tstp=MN&amp;t1=1/1/2021&amp;t2=12/1/2021&amp;table=M&amp;mrid=996411&amp;format=4" htmlTables="1" htmlFormat="all"/>
  </connection>
  <connection id="573" xr16:uid="{AE5EC480-3D3D-4279-BAD7-31F2BD1B0E5B}" name="Connection1512" type="4" refreshedVersion="6" background="1" saveData="1">
    <webPr xl2000="1" url="http://ibr3lcrsrv01.bor.doi.net:8080/HDB_CGI.com?svr=lchdb2&amp;sdi=3132&amp;tstp=MN&amp;t1=1/1/2022&amp;t2=12/1/2022&amp;table=M&amp;mrid=996412&amp;format=4" htmlTables="1" htmlFormat="all"/>
  </connection>
  <connection id="574" xr16:uid="{CB9E71A7-0021-4389-AB71-D5ED6883BF7C}" name="Connection1513" type="4" refreshedVersion="6" background="1" saveData="1">
    <webPr xl2000="1" url="http://ibr3lcrsrv01.bor.doi.net:8080/HDB_CGI.com?svr=lchdb2&amp;sdi=9783,2993,2771,2982&amp;tstp=MN&amp;t1=1/1/2020&amp;t2=8/1/2020&amp;format=4" htmlTables="1" htmlFormat="all"/>
  </connection>
  <connection id="575" xr16:uid="{6CDE95DE-C083-4236-A849-363059E277DE}" name="Connection1514" type="4" refreshedVersion="6" background="1" saveData="1">
    <webPr xl2000="1" url="http://ibr3lcrsrv01.bor.doi.net:8080/HDB_CGI.com?svr=lchdb2&amp;sdi=9783,2993,2771,2982&amp;tstp=MN&amp;t1=9/1/2020&amp;t2=12/1/2020&amp;table=M&amp;mrid=996885&amp;format=4" htmlTables="1" htmlFormat="all"/>
  </connection>
  <connection id="576" xr16:uid="{A4879E5D-7AD1-4F64-8AD4-B42ED1709F03}" name="Connection1515" type="4" refreshedVersion="6" background="1" saveData="1">
    <webPr xl2000="1" url="http://ibr3lcrsrv01.bor.doi.net:8080/HDB_CGI.com?svr=lchdb2&amp;sdi=9783,2993,2771,2982&amp;tstp=MN&amp;t1=1/1/2021&amp;t2=12/1/2021&amp;table=M&amp;mrid=996411&amp;format=4" htmlTables="1" htmlFormat="all"/>
  </connection>
  <connection id="577" xr16:uid="{00000000-0015-0000-FFFF-FFFF40020000}" name="Connection1516" type="4" refreshedVersion="6" background="1" saveData="1">
    <webPr xl2000="1" url="http://ibr3lcrsrv01.bor.doi.net:8080/HDB_CGI.com?svr=lchdb2&amp;sdi=3028&amp;tstp=MN&amp;t1=1/1/2020&amp;t2=12/1/2020&amp;table=M&amp;mrid=996304&amp;format=4" htmlTables="1" htmlFormat="all"/>
  </connection>
  <connection id="578" xr16:uid="{1FBCF064-33ED-4068-AC30-5A55024B9F64}" name="Connection1517" type="4" refreshedVersion="6" background="1" saveData="1">
    <webPr xl2000="1" url="http://ibr3lcrsrv01.bor.doi.net:8080/HDB_CGI.com?svr=lchdb2&amp;sdi=9783,2993,2771,2982&amp;tstp=MN&amp;t1=1/1/2022&amp;t2=12/1/2022&amp;table=M&amp;mrid=996412&amp;format=4" htmlTables="1" htmlFormat="all"/>
  </connection>
  <connection id="579" xr16:uid="{EBF7C8FD-8454-4232-865A-4A8C2F933D58}" name="Connection1518" type="4" refreshedVersion="6" background="1" saveData="1">
    <webPr xl2000="1" url="http://ibr3lcrsrv01.bor.doi.net:8080/HDB_CGI.com?svr=lchdb2&amp;sdi=2116&amp;tstp=MN&amp;t1=1/1/2020&amp;t2=8/1/2020&amp;format=4" htmlTables="1" htmlFormat="all"/>
  </connection>
  <connection id="580" xr16:uid="{88EBB66A-168D-40C6-B5BC-48A630151E39}" name="Connection1519" type="4" refreshedVersion="6" background="1" saveData="1">
    <webPr xl2000="1" url="http://ibr3lcrsrv01.bor.doi.net:8080/HDB_CGI.com?svr=lchdb2&amp;sdi=2097&amp;tstp=DY&amp;t1=9/1/2020&amp;t2=9/3/2020&amp;format=4" htmlTables="1" htmlFormat="all"/>
  </connection>
  <connection id="581" xr16:uid="{00000000-0015-0000-FFFF-FFFF44020000}" name="Connection152" type="4" refreshedVersion="5" background="1" saveData="1">
    <webPr xl2000="1" url="http://ibr3lcrsrv01.bor.doi.net:8080/HDB_CGI.com?svr=lchdb2&amp;sdi=3132&amp;tstp=MN&amp;t1=1/1/2019&amp;t2=12/1/2019&amp;table=M&amp;mrid=106473&amp;format=4" htmlTables="1" htmlFormat="all"/>
  </connection>
  <connection id="582" xr16:uid="{D96CC401-1423-4CEC-88E7-58EAA4EC0653}" name="Connection1520" type="4" refreshedVersion="6" background="1" saveData="1">
    <webPr xl2000="1" url="http://ibr3lcrsrv01.bor.doi.net:8080/HDB_CGI.com?svr=lchdb2&amp;sdi=2146&amp;tstp=DY&amp;t1=9/4/2020&amp;t2=9/30/2020&amp;table=M&amp;mrid=4&amp;format=4" htmlTables="1" htmlFormat="all"/>
  </connection>
  <connection id="583" xr16:uid="{B75F10CF-1415-4607-B062-0A63CF5F512A}" name="Connection1521" type="4" refreshedVersion="6" background="1" saveData="1">
    <webPr xl2000="1" url="http://ibr3lcrsrv01.bor.doi.net:8080/HDB_CGI.com?svr=lchdb2&amp;sdi=3028,25490,25983,4552&amp;tstp=MN&amp;t1=1/1/2020&amp;t2=8/1/2020&amp;format=4" htmlTables="1" htmlFormat="all"/>
  </connection>
  <connection id="584" xr16:uid="{18B4C0E9-1E84-4E72-9EE1-A32075DC6C18}" name="Connection1522" type="4" refreshedVersion="6" background="1" saveData="1">
    <webPr xl2000="1" url="http://ibr3lcrsrv01.bor.doi.net:8080/HDB_CGI.com?svr=lchdb2&amp;sdi=3028,25490,25983,4552&amp;tstp=MN&amp;t1=9/1/2020&amp;t2=12/1/2020&amp;table=M&amp;mrid=996885&amp;format=4" htmlTables="1" htmlFormat="all"/>
  </connection>
  <connection id="585" xr16:uid="{00000000-0015-0000-FFFF-FFFF48020000}" name="Connection1523" type="4" refreshedVersion="6" background="1" saveData="1">
    <webPr xl2000="1" url="http://ibr3lcrsrv01.bor.doi.net:8080/HDB_CGI.com?svr=lchdb2&amp;sdi=3028&amp;tstp=MN&amp;t1=1/1/2020&amp;t2=12/1/2020&amp;table=M&amp;mrid=996304&amp;format=4" htmlTables="1" htmlFormat="all"/>
  </connection>
  <connection id="586" xr16:uid="{2F4C4E6F-B51F-497F-9087-DDFC8B9D16E0}" name="Connection1524" type="4" refreshedVersion="6" background="1" saveData="1">
    <webPr xl2000="1" url="http://ibr3lcrsrv01.bor.doi.net:8080/HDB_CGI.com?svr=lchdb2&amp;sdi=2116&amp;tstp=MN&amp;t1=1/1/2020&amp;t2=8/1/2020&amp;format=4" htmlTables="1" htmlFormat="all"/>
  </connection>
  <connection id="587" xr16:uid="{26044493-BF24-4E55-85C9-DF1B915EE4CA}" name="Connection1525" type="4" refreshedVersion="6" background="1" saveData="1">
    <webPr xl2000="1" url="http://ibr3lcrsrv01.bor.doi.net:8080/HDB_CGI.com?svr=lchdb2&amp;sdi=2097&amp;tstp=DY&amp;t1=9/1/2020&amp;t2=9/9/2020&amp;format=4" htmlTables="1" htmlFormat="all"/>
  </connection>
  <connection id="588" xr16:uid="{43ED5630-9DD6-48A6-AADA-77B5A28804E9}" name="Connection1526" type="4" refreshedVersion="6" background="1" saveData="1">
    <webPr xl2000="1" url="http://ibr3lcrsrv01.bor.doi.net:8080/HDB_CGI.com?svr=lchdb2&amp;sdi=2146&amp;tstp=DY&amp;t1=9/10/2020&amp;t2=9/30/2020&amp;table=M&amp;mrid=4&amp;format=4" htmlTables="1" htmlFormat="all"/>
  </connection>
  <connection id="589" xr16:uid="{FF594DF2-ABFE-46FE-91A4-089B0D194813}" name="Connection1527" type="4" refreshedVersion="6" background="1" saveData="1">
    <webPr xl2000="1" url="http://ibr3lcrsrv01.bor.doi.net:8080/HDB_CGI.com?svr=lchdb2&amp;sdi=2069&amp;tstp=MN&amp;t1=1/1/2020&amp;t2=9/1/2020&amp;format=4" htmlTables="1" htmlFormat="all"/>
  </connection>
  <connection id="590" xr16:uid="{09F2B6FE-0AA6-486D-98CD-1A1E1994640C}" name="Connection1528" type="4" refreshedVersion="6" background="1" saveData="1">
    <webPr xl2000="1" url="http://ibr3lcrsrv01.bor.doi.net:8080/HDB_CGI.com?svr=lchdb2&amp;sdi=3132&amp;tstp=MN&amp;t1=1/1/2021&amp;t2=12/1/2021&amp;table=M&amp;mrid=996411&amp;format=4" htmlTables="1" htmlFormat="all"/>
  </connection>
  <connection id="591" xr16:uid="{C5596978-B451-4164-AEC2-077D0F61201E}" name="Connection1529" type="4" refreshedVersion="6" background="1" saveData="1">
    <webPr xl2000="1" url="http://ibr3lcrsrv01.bor.doi.net:8080/HDB_CGI.com?svr=lchdb2&amp;sdi=3132&amp;tstp=MN&amp;t1=1/1/2022&amp;t2=12/1/2022&amp;table=M&amp;mrid=996412&amp;format=4" htmlTables="1" htmlFormat="all"/>
  </connection>
  <connection id="592" xr16:uid="{00000000-0015-0000-FFFF-FFFF4F020000}" name="Connection153" type="4" refreshedVersion="5" background="1" saveData="1">
    <webPr xl2000="1" url="http://ibr3lcrsrv01.bor.doi.net:8080/HDB_CGI.com?svr=lchdb2&amp;sdi=2069&amp;tstp=MN&amp;t1=1/1/2017&amp;t2=4/1/2017&amp;format=4" htmlTables="1" htmlFormat="all"/>
  </connection>
  <connection id="593" xr16:uid="{00000000-0015-0000-FFFF-FFFF50020000}" name="Connection1530" type="4" refreshedVersion="6" background="1" saveData="1">
    <webPr xl2000="1" url="http://ibr3lcrsrv01.bor.doi.net:8080/HDB_CGI.com?svr=lchdb2&amp;sdi=3028&amp;tstp=MN&amp;t1=1/1/2020&amp;t2=12/1/2020&amp;table=M&amp;mrid=996304&amp;format=4" htmlTables="1" htmlFormat="all"/>
  </connection>
  <connection id="594" xr16:uid="{00000000-0015-0000-FFFF-FFFF51020000}" name="Connection1531" type="4" refreshedVersion="5" background="1" saveData="1">
    <webPr xl2000="1" url="http://ibr3lcrsrv01.bor.doi.net:8080/HDB_CGI.com?svr=lchdb2&amp;sdi=2069&amp;tstp=MN&amp;t1=1/1/2017&amp;t2=4/1/2017&amp;format=4" htmlTables="1" htmlFormat="all"/>
  </connection>
  <connection id="595" xr16:uid="{59DFED03-4B99-4EDB-9ED3-64444EC67884}" name="Connection1532" type="4" refreshedVersion="6" background="1" saveData="1">
    <webPr xl2000="1" url="http://ibr3lcrsrv01.bor.doi.net:8080/HDB_CGI.com?svr=lchdb2&amp;sdi=9783,2993,2771,2982&amp;tstp=MN&amp;t1=1/1/2020&amp;t2=9/1/2020&amp;format=4" htmlTables="1" htmlFormat="all"/>
  </connection>
  <connection id="596" xr16:uid="{D1AB8535-B047-4945-92B6-7EF409EE8A3A}" name="Connection1533" type="4" refreshedVersion="6" background="1" saveData="1">
    <webPr xl2000="1" url="http://ibr3lcrsrv01.bor.doi.net:8080/HDB_CGI.com?svr=lchdb2&amp;sdi=9783,2993,2771,2982&amp;tstp=MN&amp;t1=10/1/2020&amp;t2=12/1/2020&amp;table=M&amp;mrid=996928&amp;format=4" htmlTables="1" htmlFormat="all"/>
  </connection>
  <connection id="597" xr16:uid="{F4A2276B-77B8-4D39-953C-77A8F847F213}" name="Connection1534" type="4" refreshedVersion="6" background="1" saveData="1">
    <webPr xl2000="1" url="http://ibr3lcrsrv01.bor.doi.net:8080/HDB_CGI.com?svr=lchdb2&amp;sdi=9783,2993,2771,2982&amp;tstp=MN&amp;t1=1/1/2021&amp;t2=12/1/2021&amp;table=M&amp;mrid=996411&amp;format=4" htmlTables="1" htmlFormat="all"/>
  </connection>
  <connection id="598" xr16:uid="{0FCC2A71-19C6-45B5-9193-35EA4465ADBC}" name="Connection1535" type="4" refreshedVersion="6" background="1" saveData="1">
    <webPr xl2000="1" url="http://ibr3lcrsrv01.bor.doi.net:8080/HDB_CGI.com?svr=lchdb2&amp;sdi=9783,2993,2771,2982&amp;tstp=MN&amp;t1=1/1/2022&amp;t2=12/1/2022&amp;table=M&amp;mrid=996412&amp;format=4" htmlTables="1" htmlFormat="all"/>
  </connection>
  <connection id="599" xr16:uid="{6480E16D-0050-4FEE-9227-A86562020B33}" name="Connection1536" type="4" refreshedVersion="6" background="1" saveData="1">
    <webPr xl2000="1" url="http://ibr3lcrsrv01.bor.doi.net:8080/HDB_CGI.com?svr=lchdb2&amp;sdi=2116&amp;tstp=MN&amp;t1=1/1/2020&amp;t2=9/1/2020&amp;format=4" htmlTables="1" htmlFormat="all"/>
  </connection>
  <connection id="600" xr16:uid="{7344F288-4011-4CE7-B988-B91E53E2B25E}" name="Connection1537" type="4" refreshedVersion="6" background="1" saveData="1">
    <webPr xl2000="1" url="http://ibr3lcrsrv01.bor.doi.net:8080/HDB_CGI.com?svr=lchdb2&amp;sdi=2097&amp;tstp=DY&amp;t1=10/1/2020&amp;t2=10/7/2020&amp;format=4" htmlTables="1" htmlFormat="all"/>
  </connection>
  <connection id="601" xr16:uid="{00000000-0015-0000-FFFF-FFFF58020000}" name="Connection1538" type="4" refreshedVersion="5" background="1" saveData="1">
    <webPr xl2000="1" url="http://ibr3lcrsrv01.bor.doi.net:8080/HDB_CGI.com?svr=lchdb2&amp;sdi=3132&amp;tstp=MN&amp;t1=1/1/2021&amp;t2=12/1/2021&amp;table=M&amp;mrid=996348&amp;format=4" htmlTables="1" htmlFormat="all"/>
  </connection>
  <connection id="602" xr16:uid="{00000000-0015-0000-FFFF-FFFF59020000}" name="Connection1539" type="4" refreshedVersion="5" background="1" saveData="1">
    <webPr xl2000="1" url="http://ibr3lcrsrv01.bor.doi.net:8080/HDB_CGI.com?svr=lchdb2&amp;sdi=9783,2993,2771,2982&amp;tstp=MN&amp;t1=1/1/2020&amp;t2=12/1/2020&amp;table=M&amp;mrid=996304&amp;format=4" htmlTables="1" htmlFormat="all"/>
  </connection>
  <connection id="603" xr16:uid="{00000000-0015-0000-FFFF-FFFF5A020000}" name="Connection154" type="4" refreshedVersion="5" background="1" saveData="1">
    <webPr xl2000="1" url="http://ibr3lcrsrv01.bor.doi.net:8080/HDB_CGI.com?svr=lchdb2&amp;sdi=3132&amp;tstp=MN&amp;t1=1/1/2018&amp;t2=12/1/2018&amp;table=M&amp;mrid=106541&amp;format=4" htmlTables="1" htmlFormat="all"/>
  </connection>
  <connection id="604" xr16:uid="{00000000-0015-0000-FFFF-FFFF5B020000}" name="Connection1540" type="4" refreshedVersion="5" background="1" saveData="1">
    <webPr xl2000="1" url="http://ibr3lcrsrv01.bor.doi.net:8080/HDB_CGI.com?svr=lchdb2&amp;sdi=9783,2993,2771,2982&amp;tstp=MN&amp;t1=1/1/2021&amp;t2=12/1/2021&amp;table=M&amp;mrid=996348&amp;format=4" htmlTables="1" htmlFormat="all"/>
  </connection>
  <connection id="605" xr16:uid="{00000000-0015-0000-FFFF-FFFF5C020000}" name="Connection1541" type="4" refreshedVersion="5" background="1" saveData="1">
    <webPr xl2000="1" url="http://ibr3lcrsrv01.bor.doi.net:8080/HDB_CGI.com?svr=lchdb2&amp;sdi=2097&amp;tstp=DY&amp;t1=1/1/2020&amp;t2=1/9/2020&amp;format=4" htmlTables="1" htmlFormat="all"/>
  </connection>
  <connection id="606" xr16:uid="{00000000-0015-0000-FFFF-FFFF5D020000}" name="Connection1542" type="4" refreshedVersion="5" background="1" saveData="1">
    <webPr xl2000="1" url="http://ibr3lcrsrv01.bor.doi.net:8080/HDB_CGI.com?svr=lchdb2&amp;sdi=2146&amp;tstp=DY&amp;t1=1/10/2020&amp;t2=1/31/2020&amp;table=M&amp;mrid=4&amp;format=4" htmlTables="1" htmlFormat="all"/>
  </connection>
  <connection id="607" xr16:uid="{00000000-0015-0000-FFFF-FFFF5E020000}" name="Connection1543" type="4" refreshedVersion="5" background="1" saveData="1">
    <webPr xl2000="1" url="http://ibr3lcrsrv01.bor.doi.net:8080/HDB_CGI.com?svr=lchdb2&amp;sdi=3028&amp;tstp=MN&amp;t1=1/1/2020&amp;t2=12/1/2020&amp;table=M&amp;mrid=996304&amp;format=4" htmlTables="1" htmlFormat="all"/>
  </connection>
  <connection id="608" xr16:uid="{54089741-079A-48AD-AF45-9AD57DE76C09}" name="Connection1544" type="4" refreshedVersion="6" background="1" saveData="1">
    <webPr xl2000="1" url="http://ibr3lcrsrv01.bor.doi.net:8080/HDB_CGI.com?svr=lchdb2&amp;sdi=2146&amp;tstp=DY&amp;t1=10/8/2020&amp;t2=10/31/2020&amp;table=M&amp;mrid=4&amp;format=4" htmlTables="1" htmlFormat="all"/>
  </connection>
  <connection id="609" xr16:uid="{708E83A9-85AB-45D7-85D0-5ABA01059C56}" name="Connection1545" type="4" refreshedVersion="6" background="1" saveData="1">
    <webPr xl2000="1" url="http://ibr3lcrsrv01.bor.doi.net:8080/HDB_CGI.com?svr=lchdb2&amp;sdi=3028,25490,25983,4552&amp;tstp=MN&amp;t1=1/1/2020&amp;t2=9/1/2020&amp;format=4" htmlTables="1" htmlFormat="all"/>
  </connection>
  <connection id="610" xr16:uid="{1A1F4935-6582-4C33-9E08-2EF33B5ADF79}" name="Connection1546" type="4" refreshedVersion="6" background="1" saveData="1">
    <webPr xl2000="1" url="http://ibr3lcrsrv01.bor.doi.net:8080/HDB_CGI.com?svr=lchdb2&amp;sdi=3028,25490,25983,4552&amp;tstp=MN&amp;t1=10/1/2020&amp;t2=12/1/2020&amp;table=M&amp;mrid=996928&amp;format=4" htmlTables="1" htmlFormat="all"/>
  </connection>
  <connection id="611" xr16:uid="{107F7FD3-19BD-4B7C-BAAE-110C5F6D922F}" name="Connection1547" type="4" refreshedVersion="6" background="1" saveData="1">
    <webPr xl2000="1" url="http://ibr3lcrsrv01.bor.doi.net:8080/HDB_CGI.com?svr=lchdb2&amp;sdi=2116&amp;tstp=MN&amp;t1=1/1/2020&amp;t2=9/1/2020&amp;format=4" htmlTables="1" htmlFormat="all"/>
  </connection>
  <connection id="612" xr16:uid="{41A6C2D9-2ED2-4679-97D9-1AD21E169299}" name="Connection1548" type="4" refreshedVersion="6" background="1" saveData="1">
    <webPr xl2000="1" url="http://ibr3lcrsrv01.bor.doi.net:8080/HDB_CGI.com?svr=lchdb2&amp;sdi=2097&amp;tstp=DY&amp;t1=10/1/2020&amp;t2=10/8/2020&amp;format=4" htmlTables="1" htmlFormat="all"/>
  </connection>
  <connection id="613" xr16:uid="{A8EF1CAB-EE62-43BA-A1A7-BBBFC4C096E5}" name="Connection1549" type="4" refreshedVersion="6" background="1" saveData="1">
    <webPr xl2000="1" url="http://ibr3lcrsrv01.bor.doi.net:8080/HDB_CGI.com?svr=lchdb2&amp;sdi=2146&amp;tstp=DY&amp;t1=10/9/2020&amp;t2=10/31/2020&amp;table=M&amp;mrid=4&amp;format=4" htmlTables="1" htmlFormat="all"/>
  </connection>
  <connection id="614" xr16:uid="{00000000-0015-0000-FFFF-FFFF65020000}" name="Connection155" type="4" refreshedVersion="5" background="1" saveData="1">
    <webPr xl2000="1" url="http://ibr3lcrsrv01.bor.doi.net:8080/HDB_CGI.com?svr=lchdb2&amp;sdi=3132&amp;tstp=MN&amp;t1=1/1/2019&amp;t2=12/1/2019&amp;table=M&amp;mrid=106473&amp;format=4" htmlTables="1" htmlFormat="all"/>
  </connection>
  <connection id="615" xr16:uid="{00000000-0015-0000-FFFF-FFFF66020000}" name="Connection1550" type="4" refreshedVersion="5" background="1" saveData="1">
    <webPr xl2000="1" url="http://ibr3lcrsrv01.bor.doi.net:8080/HDB_CGI.com?svr=lchdb2&amp;sdi=2097&amp;tstp=DY&amp;t1=1/1/2020&amp;t2=1/12/2020&amp;format=4" htmlTables="1" htmlFormat="all"/>
  </connection>
  <connection id="616" xr16:uid="{00000000-0015-0000-FFFF-FFFF67020000}" name="Connection1551" type="4" refreshedVersion="5" background="1" saveData="1">
    <webPr xl2000="1" url="http://ibr3lcrsrv01.bor.doi.net:8080/HDB_CGI.com?svr=lchdb2&amp;sdi=2146&amp;tstp=DY&amp;t1=1/13/2020&amp;t2=1/31/2020&amp;table=M&amp;mrid=4&amp;format=4" htmlTables="1" htmlFormat="all"/>
  </connection>
  <connection id="617" xr16:uid="{56BCC249-23EE-4846-9E58-8638A61C69D1}" name="Connection1552" type="4" refreshedVersion="6" background="1" saveData="1">
    <webPr xl2000="1" url="http://ibr3lcrsrv01.bor.doi.net:8080/HDB_CGI.com?svr=lchdb2&amp;sdi=2069&amp;tstp=MN&amp;t1=1/1/2020&amp;t2=1/1/2020&amp;format=4" htmlTables="1" htmlFormat="all"/>
  </connection>
  <connection id="618" xr16:uid="{5321C7EA-E596-47F5-9122-32581B1605F1}" name="Connection1553" type="4" refreshedVersion="6" background="1" saveData="1">
    <webPr xl2000="1" url="http://ibr3lcrsrv01.bor.doi.net:8080/HDB_CGI.com?svr=lchdb2&amp;sdi=2069&amp;tstp=MN&amp;t1=1/1/2020&amp;t2=1/1/2020&amp;format=4" htmlTables="1" htmlFormat="all"/>
  </connection>
  <connection id="619" xr16:uid="{B83F04D2-A39D-4FB1-9593-209E83438821}" name="Connection1554" type="4" refreshedVersion="6" background="1" saveData="1">
    <webPr xl2000="1" url="http://ibr3lcrsrv01.bor.doi.net:8080/HDB_CGI.com?svr=lchdb2&amp;sdi=3132&amp;tstp=MN&amp;t1=1/1/2021&amp;t2=12/1/2021&amp;table=M&amp;mrid=996411&amp;format=4" htmlTables="1" htmlFormat="all"/>
  </connection>
  <connection id="620" xr16:uid="{71481237-101E-454B-B125-F3216005274A}" name="Connection1555" type="4" refreshedVersion="6" background="1" saveData="1">
    <webPr xl2000="1" url="http://ibr3lcrsrv01.bor.doi.net:8080/HDB_CGI.com?svr=lchdb2&amp;sdi=3132&amp;tstp=MN&amp;t1=1/1/2022&amp;t2=12/1/2022&amp;table=M&amp;mrid=996412&amp;format=4" htmlTables="1" htmlFormat="all"/>
  </connection>
  <connection id="621" xr16:uid="{CE608E76-CB02-491A-9990-C10FCDAA19D2}" name="Connection1556" type="4" refreshedVersion="6" background="1" saveData="1">
    <webPr xl2000="1" url="http://ibr3lcrsrv01.bor.doi.net:8080/HDB_CGI.com?svr=lchdb2&amp;sdi=9783,2993,2771,2982&amp;tstp=MN&amp;t1=1/1/2020&amp;t2=1/1/2020&amp;format=4" htmlTables="1" htmlFormat="all"/>
  </connection>
  <connection id="622" xr16:uid="{D10D0AE8-577D-41FC-8980-CD7607A397D7}" name="Connection1557" type="4" refreshedVersion="6" background="1" saveData="1">
    <webPr xl2000="1" url="http://ibr3lcrsrv01.bor.doi.net:8080/HDB_CGI.com?svr=lchdb2&amp;sdi=9783,2993,2771,2982&amp;tstp=MN&amp;t1=2/1/2020&amp;t2=12/1/2020&amp;table=M&amp;mrid=996410&amp;format=4" htmlTables="1" htmlFormat="all"/>
  </connection>
  <connection id="623" xr16:uid="{56D24BE8-A92A-4A11-8696-F8CA00E276A6}" name="Connection1558" type="4" refreshedVersion="6" background="1" saveData="1">
    <webPr xl2000="1" url="http://ibr3lcrsrv01.bor.doi.net:8080/HDB_CGI.com?svr=lchdb2&amp;sdi=9783,2993,2771,2982&amp;tstp=MN&amp;t1=1/1/2021&amp;t2=12/1/2021&amp;table=M&amp;mrid=996411&amp;format=4" htmlTables="1" htmlFormat="all"/>
  </connection>
  <connection id="624" xr16:uid="{2C37E496-2D7E-4446-8C31-A68C4A248E0B}" name="Connection1559" type="4" refreshedVersion="6" background="1" saveData="1">
    <webPr xl2000="1" url="http://ibr3lcrsrv01.bor.doi.net:8080/HDB_CGI.com?svr=lchdb2&amp;sdi=9783,2993,2771,2982&amp;tstp=MN&amp;t1=1/1/2022&amp;t2=12/1/2022&amp;table=M&amp;mrid=996412&amp;format=4" htmlTables="1" htmlFormat="all"/>
  </connection>
  <connection id="625" xr16:uid="{00000000-0015-0000-FFFF-FFFF68020000}" name="Connection156" type="4" refreshedVersion="5" background="1" saveData="1">
    <webPr xl2000="1" url="http://ibr3lcrsrv01.bor.doi.net:8080/HDB_CGI.com?svr=lchdb2&amp;sdi=2069&amp;tstp=MN&amp;t1=1/1/2017&amp;t2=4/1/2017&amp;format=4" htmlTables="1" htmlFormat="all"/>
  </connection>
  <connection id="626" xr16:uid="{1491571B-3AA1-499D-9DDB-D7CAF067BE01}" name="Connection1560" type="4" refreshedVersion="6" background="1" saveData="1">
    <webPr xl2000="1" url="http://ibr3lcrsrv01.bor.doi.net:8080/HDB_CGI.com?svr=lchdb2&amp;sdi=2116&amp;tstp=MN&amp;t1=1/1/2020&amp;t2=1/1/2020&amp;format=4" htmlTables="1" htmlFormat="all"/>
  </connection>
  <connection id="627" xr16:uid="{00000000-0015-0000-FFFF-FFFF69020000}" name="Connection1561" type="4" refreshedVersion="5" background="1" saveData="1">
    <webPr xl2000="1" url="http://ibr3lcrsrv01.bor.doi.net:8080/HDB_CGI.com?svr=lchdb2&amp;sdi=2069&amp;tstp=MN&amp;t1=1/1/2017&amp;t2=4/1/2017&amp;format=4" htmlTables="1" htmlFormat="all"/>
  </connection>
  <connection id="628" xr16:uid="{41FF4AA1-A456-4447-83D6-19E7E3B43056}" name="Connection1562" type="4" refreshedVersion="6" background="1" saveData="1">
    <webPr xl2000="1" url="http://ibr3lcrsrv01.bor.doi.net:8080/HDB_CGI.com?svr=lchdb2&amp;sdi=2097&amp;tstp=DY&amp;t1=2/1/2020&amp;t2=2/9/2020&amp;format=4" htmlTables="1" htmlFormat="all"/>
  </connection>
  <connection id="629" xr16:uid="{11B75C06-164F-4CED-B71C-F24F337E0E7B}" name="Connection1563" type="4" refreshedVersion="6" background="1" saveData="1">
    <webPr xl2000="1" url="http://ibr3lcrsrv01.bor.doi.net:8080/HDB_CGI.com?svr=lchdb2&amp;sdi=2146&amp;tstp=DY&amp;t1=2/10/2020&amp;t2=2/29/2020&amp;table=M&amp;mrid=4&amp;format=4" htmlTables="1" htmlFormat="all"/>
  </connection>
  <connection id="630" xr16:uid="{D38022A6-6E84-48EC-8BA4-74AACBD34379}" name="Connection1564" type="4" refreshedVersion="6" background="1" saveData="1">
    <webPr xl2000="1" url="http://ibr3lcrsrv01.bor.doi.net:8080/HDB_CGI.com?svr=lchdb2&amp;sdi=3028&amp;tstp=MN&amp;t1=1/1/2020&amp;t2=1/1/2020&amp;format=4" htmlTables="1" htmlFormat="all"/>
  </connection>
  <connection id="631" xr16:uid="{8B23EC09-35FA-477A-8D9C-10D491ADBFBC}" name="Connection1565" type="4" refreshedVersion="6" background="1" saveData="1">
    <webPr xl2000="1" url="http://ibr3lcrsrv01.bor.doi.net:8080/HDB_CGI.com?svr=lchdb2&amp;sdi=3028&amp;tstp=MN&amp;t1=2/1/2020&amp;t2=12/1/2020&amp;table=M&amp;mrid=996410&amp;format=4" htmlTables="1" htmlFormat="all"/>
  </connection>
  <connection id="632" xr16:uid="{3B1B5EAF-CF47-4BDC-973B-BC5E357484BB}" name="Connection1566" type="4" refreshedVersion="6" background="1" saveData="1">
    <webPr xl2000="1" url="http://ibr3lcrsrv01.bor.doi.net:8080/HDB_CGI.com?svr=lchdb2&amp;sdi=2116&amp;tstp=MN&amp;t1=1/1/2020&amp;t2=9/1/2020&amp;format=4" htmlTables="1" htmlFormat="all"/>
  </connection>
  <connection id="633" xr16:uid="{645FEC1D-10DB-4C1B-93FE-27B996A760A5}" name="Connection1567" type="4" refreshedVersion="6" background="1" saveData="1">
    <webPr xl2000="1" url="http://ibr3lcrsrv01.bor.doi.net:8080/HDB_CGI.com?svr=lchdb2&amp;sdi=2097&amp;tstp=DY&amp;t1=10/1/2020&amp;t2=10/13/2020&amp;format=4" htmlTables="1" htmlFormat="all"/>
  </connection>
  <connection id="634" xr16:uid="{73405DD1-16BE-46AE-A3DF-4A6FB4DA23D7}" name="Connection1568" type="4" refreshedVersion="6" background="1" saveData="1">
    <webPr xl2000="1" url="http://ibr3lcrsrv01.bor.doi.net:8080/HDB_CGI.com?svr=lchdb2&amp;sdi=2146&amp;tstp=DY&amp;t1=10/14/2020&amp;t2=10/31/2020&amp;table=M&amp;mrid=4&amp;format=4" htmlTables="1" htmlFormat="all"/>
  </connection>
  <connection id="635" xr16:uid="{8937CC82-9467-46B6-8D93-816B87C789CA}" name="Connection1569" type="4" refreshedVersion="6" background="1" saveData="1">
    <webPr xl2000="1" url="http://ibr3lcrsrv01.bor.doi.net:8080/HDB_CGI.com?svr=lchdb2&amp;sdi=2069&amp;tstp=MN&amp;t1=1/1/2020&amp;t2=10/1/2020&amp;format=4" htmlTables="1" htmlFormat="all"/>
  </connection>
  <connection id="636" xr16:uid="{00000000-0015-0000-FFFF-FFFF6A020000}" name="Connection157" type="4" refreshedVersion="5" background="1" saveData="1">
    <webPr xl2000="1" url="http://ibr3lcrsrv01.bor.doi.net:8080/HDB_CGI.com?svr=lchdb2&amp;sdi=3132&amp;tstp=MN&amp;t1=1/1/2018&amp;t2=12/1/2018&amp;table=M&amp;mrid=106541&amp;format=4" htmlTables="1" htmlFormat="all"/>
  </connection>
  <connection id="637" xr16:uid="{2BAC730D-D547-41DF-84E8-F92F117AF5E7}" name="Connection1570" type="4" refreshedVersion="6" background="1" saveData="1">
    <webPr xl2000="1" url="http://ibr3lcrsrv01.bor.doi.net:8080/HDB_CGI.com?svr=lchdb2&amp;sdi=3132&amp;tstp=MN&amp;t1=1/1/2021&amp;t2=12/1/2021&amp;table=M&amp;mrid=997015&amp;format=4" htmlTables="1" htmlFormat="all"/>
  </connection>
  <connection id="638" xr16:uid="{5FEB6662-F44A-4760-A156-63B5EB6BB3BE}" name="Connection1571" type="4" refreshedVersion="6" background="1" saveData="1">
    <webPr xl2000="1" url="http://ibr3lcrsrv01.bor.doi.net:8080/HDB_CGI.com?svr=lchdb2&amp;sdi=3132&amp;tstp=MN&amp;t1=1/1/2022&amp;t2=12/1/2022&amp;table=M&amp;mrid=997016&amp;format=4" htmlTables="1" htmlFormat="all"/>
  </connection>
  <connection id="639" xr16:uid="{0C00DB63-4D51-47FC-AFB8-31FD16488419}" name="Connection1572" type="4" refreshedVersion="6" background="1" saveData="1">
    <webPr xl2000="1" url="http://ibr3lcrsrv01.bor.doi.net:8080/HDB_CGI.com?svr=lchdb2&amp;sdi=9783,2993,2771,2982&amp;tstp=MN&amp;t1=1/1/2020&amp;t2=10/1/2020&amp;format=4" htmlTables="1" htmlFormat="all"/>
  </connection>
  <connection id="640" xr16:uid="{072CDD13-8BD1-42DD-926D-19FAC67CAEFD}" name="Connection1573" type="4" refreshedVersion="6" background="1" saveData="1">
    <webPr xl2000="1" url="http://ibr3lcrsrv01.bor.doi.net:8080/HDB_CGI.com?svr=lchdb2&amp;sdi=9783,2993,2771,2982&amp;tstp=MN&amp;t1=11/1/2020&amp;t2=12/1/2020&amp;table=M&amp;mrid=996928&amp;format=4" htmlTables="1" htmlFormat="all"/>
  </connection>
  <connection id="641" xr16:uid="{91108FEC-0C14-41FB-A479-E8AC145F3D73}" name="Connection1574" type="4" refreshedVersion="6" background="1" saveData="1">
    <webPr xl2000="1" url="http://ibr3lcrsrv01.bor.doi.net:8080/HDB_CGI.com?svr=lchdb2&amp;sdi=9783,2993,2771,2982&amp;tstp=MN&amp;t1=1/1/2021&amp;t2=12/1/2021&amp;table=M&amp;mrid=997015&amp;format=4" htmlTables="1" htmlFormat="all"/>
  </connection>
  <connection id="642" xr16:uid="{8D196809-1BE8-43C2-8930-1390533EB717}" name="Connection1575" type="4" refreshedVersion="6" background="1" saveData="1">
    <webPr xl2000="1" url="http://ibr3lcrsrv01.bor.doi.net:8080/HDB_CGI.com?svr=lchdb2&amp;sdi=2116&amp;tstp=MN&amp;t1=1/1/2020&amp;t2=1/1/2020&amp;format=4" htmlTables="1" htmlFormat="all"/>
  </connection>
  <connection id="643" xr16:uid="{B52B59D9-F677-49FC-8804-C24DDFA7436C}" name="Connection1576" type="4" refreshedVersion="6" background="1" saveData="1">
    <webPr xl2000="1" url="http://ibr3lcrsrv01.bor.doi.net:8080/HDB_CGI.com?svr=lchdb2&amp;sdi=2097&amp;tstp=DY&amp;t1=2/1/2020&amp;t2=2/11/2020&amp;format=4" htmlTables="1" htmlFormat="all"/>
  </connection>
  <connection id="644" xr16:uid="{451F3437-663E-4863-85DF-E6D41BB8A131}" name="Connection1577" type="4" refreshedVersion="6" background="1" saveData="1">
    <webPr xl2000="1" url="http://ibr3lcrsrv01.bor.doi.net:8080/HDB_CGI.com?svr=lchdb2&amp;sdi=2146&amp;tstp=DY&amp;t1=2/12/2020&amp;t2=2/29/2020&amp;table=M&amp;mrid=4&amp;format=4" htmlTables="1" htmlFormat="all"/>
  </connection>
  <connection id="645" xr16:uid="{9B24F4B2-91C8-46FB-8908-640ED4D10CC5}" name="Connection1578" type="4" refreshedVersion="6" background="1" saveData="1">
    <webPr xl2000="1" url="http://ibr3lcrsrv01.bor.doi.net:8080/HDB_CGI.com?svr=lchdb2&amp;sdi=2069&amp;tstp=MN&amp;t1=1/1/2020&amp;t2=2/1/2020&amp;format=4" htmlTables="1" htmlFormat="all"/>
  </connection>
  <connection id="646" xr16:uid="{A5C70ADC-9AEA-4AA6-BE6A-46C63E910317}" name="Connection1579" type="4" refreshedVersion="6" background="1" saveData="1">
    <webPr xl2000="1" url="http://ibr3lcrsrv01.bor.doi.net:8080/HDB_CGI.com?svr=lchdb2&amp;sdi=3132&amp;tstp=MN&amp;t1=1/1/2021&amp;t2=12/1/2021&amp;table=M&amp;mrid=996411&amp;format=4" htmlTables="1" htmlFormat="all"/>
  </connection>
  <connection id="647" xr16:uid="{00000000-0015-0000-FFFF-FFFF6B020000}" name="Connection158" type="4" refreshedVersion="5" background="1" saveData="1">
    <webPr xl2000="1" url="http://ibr3lcrsrv01.bor.doi.net:8080/HDB_CGI.com?svr=lchdb2&amp;sdi=3132&amp;tstp=MN&amp;t1=1/1/2019&amp;t2=12/1/2019&amp;table=M&amp;mrid=106473&amp;format=4" htmlTables="1" htmlFormat="all"/>
  </connection>
  <connection id="648" xr16:uid="{6AFF3C7C-5B4F-4AA8-883F-EC57815EF82C}" name="Connection1580" type="4" refreshedVersion="6" background="1" saveData="1">
    <webPr xl2000="1" url="http://ibr3lcrsrv01.bor.doi.net:8080/HDB_CGI.com?svr=lchdb2&amp;sdi=3132&amp;tstp=MN&amp;t1=1/1/2022&amp;t2=12/1/2022&amp;table=M&amp;mrid=996412&amp;format=4" htmlTables="1" htmlFormat="all"/>
  </connection>
  <connection id="649" xr16:uid="{C18513AD-BE6B-4AEC-84C5-57B6DA937F9F}" name="Connection1581" type="4" refreshedVersion="6" background="1" saveData="1">
    <webPr xl2000="1" url="http://ibr3lcrsrv01.bor.doi.net:8080/HDB_CGI.com?svr=lchdb2&amp;sdi=9783,2993,2771,2982&amp;tstp=MN&amp;t1=1/1/2020&amp;t2=2/1/2020&amp;format=4" htmlTables="1" htmlFormat="all"/>
  </connection>
  <connection id="650" xr16:uid="{57F26A0B-41C6-4811-9FBD-7D76A3FA7125}" name="Connection1582" type="4" refreshedVersion="6" background="1" saveData="1">
    <webPr xl2000="1" url="http://ibr3lcrsrv01.bor.doi.net:8080/HDB_CGI.com?svr=lchdb2&amp;sdi=9783,2993,2771,2982&amp;tstp=MN&amp;t1=3/1/2020&amp;t2=12/1/2020&amp;table=M&amp;mrid=996410&amp;format=4" htmlTables="1" htmlFormat="all"/>
  </connection>
  <connection id="651" xr16:uid="{A31F143A-90DF-498C-8046-937E5C3F6175}" name="Connection1583" type="4" refreshedVersion="6" background="1" saveData="1">
    <webPr xl2000="1" url="http://ibr3lcrsrv01.bor.doi.net:8080/HDB_CGI.com?svr=lchdb2&amp;sdi=9783,2993,2771,2982&amp;tstp=MN&amp;t1=1/1/2021&amp;t2=12/1/2021&amp;table=M&amp;mrid=996411&amp;format=4" htmlTables="1" htmlFormat="all"/>
  </connection>
  <connection id="652" xr16:uid="{AADDFF30-801D-48DA-B329-A084D1A4E658}" name="Connection1584" type="4" refreshedVersion="6" background="1" saveData="1">
    <webPr xl2000="1" url="http://ibr3lcrsrv01.bor.doi.net:8080/HDB_CGI.com?svr=lchdb2&amp;sdi=9783,2993,2771,2982&amp;tstp=MN&amp;t1=1/1/2022&amp;t2=12/1/2022&amp;table=M&amp;mrid=996412&amp;format=4" htmlTables="1" htmlFormat="all"/>
  </connection>
  <connection id="653" xr16:uid="{4E2C8EFD-46A7-45F5-88FC-B07E64D79C12}" name="Connection1585" type="4" refreshedVersion="6" background="1" saveData="1">
    <webPr xl2000="1" url="http://ibr3lcrsrv01.bor.doi.net:8080/HDB_CGI.com?svr=lchdb2&amp;sdi=2116&amp;tstp=MN&amp;t1=1/1/2020&amp;t2=2/1/2020&amp;format=4" htmlTables="1" htmlFormat="all"/>
  </connection>
  <connection id="654" xr16:uid="{10FE47FB-F677-4F40-B2DF-840C2B447D7B}" name="Connection1586" type="4" refreshedVersion="6" background="1" saveData="1">
    <webPr xl2000="1" url="http://ibr3lcrsrv01.bor.doi.net:8080/HDB_CGI.com?svr=lchdb2&amp;sdi=2097&amp;tstp=DY&amp;t1=3/1/2020&amp;t2=3/5/2020&amp;format=4" htmlTables="1" htmlFormat="all"/>
  </connection>
  <connection id="655" xr16:uid="{CF6F737B-6826-4A6D-8C67-AB823AFB3A81}" name="Connection1587" type="4" refreshedVersion="6" background="1" saveData="1">
    <webPr xl2000="1" url="http://ibr3lcrsrv01.bor.doi.net:8080/HDB_CGI.com?svr=lchdb2&amp;sdi=2146&amp;tstp=DY&amp;t1=3/6/2020&amp;t2=3/31/2020&amp;table=M&amp;mrid=4&amp;format=4" htmlTables="1" htmlFormat="all"/>
  </connection>
  <connection id="656" xr16:uid="{90546E27-49BD-4D51-BE13-3C383D1DA7CA}" name="Connection1588" type="4" refreshedVersion="6" background="1" saveData="1">
    <webPr xl2000="1" url="http://ibr3lcrsrv01.bor.doi.net:8080/HDB_CGI.com?svr=lchdb2&amp;sdi=3028&amp;tstp=MN&amp;t1=1/1/2020&amp;t2=2/1/2020&amp;format=4" htmlTables="1" htmlFormat="all"/>
  </connection>
  <connection id="657" xr16:uid="{80E912E9-61EA-450B-80EF-E73CE6690666}" name="Connection1589" type="4" refreshedVersion="6" background="1" saveData="1">
    <webPr xl2000="1" url="http://ibr3lcrsrv01.bor.doi.net:8080/HDB_CGI.com?svr=lchdb2&amp;sdi=3028&amp;tstp=MN&amp;t1=3/1/2020&amp;t2=12/1/2020&amp;table=M&amp;mrid=996410&amp;format=4" htmlTables="1" htmlFormat="all"/>
  </connection>
  <connection id="658" xr16:uid="{00000000-0015-0000-FFFF-FFFF6C020000}" name="Connection159" type="4" refreshedVersion="5" background="1" saveData="1">
    <webPr xl2000="1" url="http://ibr3lcrsrv01.bor.doi.net:8080/HDB_CGI.com?svr=lchdb2&amp;sdi=2069&amp;tstp=MN&amp;t1=1/1/2017&amp;t2=4/1/2017&amp;format=4" htmlTables="1" htmlFormat="all"/>
  </connection>
  <connection id="659" xr16:uid="{441916AF-CF3C-4DE3-8E37-083468D92427}" name="Connection1590" type="4" refreshedVersion="6" background="1" saveData="1">
    <webPr xl2000="1" url="http://ibr3lcrsrv01.bor.doi.net:8080/HDB_CGI.com?svr=lchdb2&amp;sdi=9783,2993,2771,2982&amp;tstp=MN&amp;t1=1/1/2022&amp;t2=12/1/2022&amp;table=M&amp;mrid=997016&amp;format=4" htmlTables="1" htmlFormat="all"/>
  </connection>
  <connection id="660" xr16:uid="{00000000-0015-0000-FFFF-FFFF6D020000}" name="Connection1591" type="4" refreshedVersion="5" background="1" saveData="1">
    <webPr xl2000="1" url="http://ibr3lcrsrv01.bor.doi.net:8080/HDB_CGI.com?svr=lchdb2&amp;sdi=2069&amp;tstp=MN&amp;t1=1/1/2017&amp;t2=4/1/2017&amp;format=4" htmlTables="1" htmlFormat="all"/>
  </connection>
  <connection id="661" xr16:uid="{2B0D30F0-D918-4832-9518-596F4F2ECC93}" name="Connection1592" type="4" refreshedVersion="6" background="1" saveData="1">
    <webPr xl2000="1" url="http://ibr3lcrsrv01.bor.doi.net:8080/HDB_CGI.com?svr=lchdb2&amp;sdi=2116&amp;tstp=MN&amp;t1=1/1/2020&amp;t2=10/1/2020&amp;format=4" htmlTables="1" htmlFormat="all"/>
  </connection>
  <connection id="662" xr16:uid="{DAE6153E-22B7-4617-B4FD-0B8A6A06C1A3}" name="Connection1593" type="4" refreshedVersion="6" background="1" saveData="1">
    <webPr xl2000="1" url="http://ibr3lcrsrv01.bor.doi.net:8080/HDB_CGI.com?svr=lchdb2&amp;sdi=2097&amp;tstp=DY&amp;t1=11/1/2020&amp;t2=11/3/2020&amp;format=4" htmlTables="1" htmlFormat="all"/>
  </connection>
  <connection id="663" xr16:uid="{6FEBFC5C-277F-4A12-BC2E-7BA91C23E8A2}" name="Connection1594" type="4" refreshedVersion="6" background="1" saveData="1">
    <webPr xl2000="1" url="http://ibr3lcrsrv01.bor.doi.net:8080/HDB_CGI.com?svr=lchdb2&amp;sdi=2146&amp;tstp=DY&amp;t1=11/4/2020&amp;t2=11/30/2020&amp;table=M&amp;mrid=4&amp;format=4" htmlTables="1" htmlFormat="all"/>
  </connection>
  <connection id="664" xr16:uid="{C7DC77E3-DFCE-4EF2-9159-B59BE392D172}" name="Connection1595" type="4" refreshedVersion="6" background="1" saveData="1">
    <webPr xl2000="1" url="http://ibr3lcrsrv01.bor.doi.net:8080/HDB_CGI.com?svr=lchdb2&amp;sdi=3028,25490,25983,4552&amp;tstp=MN&amp;t1=1/1/2020&amp;t2=10/1/2020&amp;format=4" htmlTables="1" htmlFormat="all"/>
  </connection>
  <connection id="665" xr16:uid="{B16DE83A-3F3B-4A93-8B32-8F2D22D71C9A}" name="Connection1596" type="4" refreshedVersion="6" background="1" saveData="1">
    <webPr xl2000="1" url="http://ibr3lcrsrv01.bor.doi.net:8080/HDB_CGI.com?svr=lchdb2&amp;sdi=3028,25490,25983,4552&amp;tstp=MN&amp;t1=11/1/2020&amp;t2=12/1/2020&amp;table=M&amp;mrid=996928&amp;format=4" htmlTables="1" htmlFormat="all"/>
  </connection>
  <connection id="666" xr16:uid="{89E26A05-C808-447B-B9AD-38024191C269}" name="Connection1597" type="4" refreshedVersion="6" background="1" saveData="1">
    <webPr xl2000="1" url="http://ibr3lcrsrv01.bor.doi.net:8080/HDB_CGI.com?svr=lchdb2&amp;sdi=2116&amp;tstp=MN&amp;t1=1/1/2020&amp;t2=10/1/2020&amp;format=4" htmlTables="1" htmlFormat="all"/>
  </connection>
  <connection id="667" xr16:uid="{97EB7E54-4613-4EFD-BB61-4657348EA1D8}" name="Connection1598" type="4" refreshedVersion="6" background="1" saveData="1">
    <webPr xl2000="1" url="http://ibr3lcrsrv01.bor.doi.net:8080/HDB_CGI.com?svr=lchdb2&amp;sdi=2097&amp;tstp=DY&amp;t1=11/1/2020&amp;t2=11/3/2020&amp;format=4" htmlTables="1" htmlFormat="all"/>
  </connection>
  <connection id="668" xr16:uid="{A1F61AC0-D01C-47AD-9DF4-A22BBF396855}" name="Connection1599" type="4" refreshedVersion="6" background="1" saveData="1">
    <webPr xl2000="1" url="http://ibr3lcrsrv01.bor.doi.net:8080/HDB_CGI.com?svr=lchdb2&amp;sdi=2146&amp;tstp=DY&amp;t1=11/4/2020&amp;t2=11/30/2020&amp;table=M&amp;mrid=4&amp;format=4" htmlTables="1" htmlFormat="all"/>
  </connection>
  <connection id="669" xr16:uid="{00000000-0015-0000-FFFF-FFFF6E020000}" name="Connection16" type="4" refreshedVersion="5" background="1" saveData="1">
    <webPr xl2000="1" url="http://ibr3lcrsrv01.bor.doi.net:8080/HDB_CGI.com?svr=lchdb2&amp;sdi=2069&amp;tstp=MN&amp;t1=1/1/2017&amp;t2=4/1/2017&amp;format=4" htmlTables="1" htmlFormat="all"/>
  </connection>
  <connection id="670" xr16:uid="{00000000-0015-0000-FFFF-FFFF6F020000}" name="Connection160" type="4" refreshedVersion="5" background="1" saveData="1">
    <webPr xl2000="1" url="http://ibr3lcrsrv01.bor.doi.net:8080/HDB_CGI.com?svr=lchdb2&amp;sdi=3132&amp;tstp=MN&amp;t1=1/1/2018&amp;t2=12/1/2018&amp;table=M&amp;mrid=106541&amp;format=4" htmlTables="1" htmlFormat="all"/>
  </connection>
  <connection id="671" xr16:uid="{F478340B-7374-40AB-BDA7-23A31B88D7B2}" name="Connection1600" type="4" refreshedVersion="6" background="1" saveData="1">
    <webPr xl2000="1" url="http://ibr3lcrsrv01.bor.doi.net:8080/HDB_CGI.com?svr=lchdb2&amp;sdi=3028&amp;tstp=MN&amp;t1=1/1/2020&amp;t2=2/1/2020&amp;format=4" htmlTables="1" htmlFormat="all"/>
  </connection>
  <connection id="672" xr16:uid="{5F8D174B-2A6C-474F-B713-9BDAFCD18C3C}" name="Connection1601" type="4" refreshedVersion="6" background="1" saveData="1">
    <webPr xl2000="1" url="http://ibr3lcrsrv01.bor.doi.net:8080/HDB_CGI.com?svr=lchdb2&amp;sdi=3028&amp;tstp=MN&amp;t1=3/1/2020&amp;t2=12/1/2020&amp;table=M&amp;mrid=996410&amp;format=4" htmlTables="1" htmlFormat="all"/>
  </connection>
  <connection id="673" xr16:uid="{808150A7-4BB6-4F8C-A6F9-0C803174D288}" name="Connection1602" type="4" refreshedVersion="6" background="1" saveData="1">
    <webPr xl2000="1" url="http://ibr3lcrsrv01.bor.doi.net:8080/HDB_CGI.com?svr=lchdb2&amp;sdi=2069&amp;tstp=MN&amp;t1=1/1/2020&amp;t2=11/1/2020&amp;format=4" htmlTables="1" htmlFormat="all"/>
  </connection>
  <connection id="674" xr16:uid="{83FF33B7-F008-47BC-9D18-33F61ACA7C76}" name="Connection1603" type="4" refreshedVersion="6" background="1" saveData="1">
    <webPr xl2000="1" url="http://ibr3lcrsrv01.bor.doi.net:8080/HDB_CGI.com?svr=lchdb2&amp;sdi=3132&amp;tstp=MN&amp;t1=1/1/2021&amp;t2=12/1/2021&amp;table=M&amp;mrid=997015&amp;format=4" htmlTables="1" htmlFormat="all"/>
  </connection>
  <connection id="675" xr16:uid="{F3971C82-DE59-4142-82C0-A8356C81E8B2}" name="Connection1604" type="4" refreshedVersion="6" background="1" saveData="1">
    <webPr xl2000="1" url="http://ibr3lcrsrv01.bor.doi.net:8080/HDB_CGI.com?svr=lchdb2&amp;sdi=3132&amp;tstp=MN&amp;t1=1/1/2022&amp;t2=12/1/2022&amp;table=M&amp;mrid=997016&amp;format=4" htmlTables="1" htmlFormat="all"/>
  </connection>
  <connection id="676" xr16:uid="{60CD3D7B-7DA0-44F2-AE82-67B0F03C3F6D}" name="Connection1605" type="4" refreshedVersion="6" background="1" saveData="1">
    <webPr xl2000="1" url="http://ibr3lcrsrv01.bor.doi.net:8080/HDB_CGI.com?svr=lchdb2&amp;sdi=9783,2993,2771,2982&amp;tstp=MN&amp;t1=1/1/2020&amp;t2=11/1/2020&amp;format=4" htmlTables="1" htmlFormat="all"/>
  </connection>
  <connection id="677" xr16:uid="{46E52F0E-6494-4C47-954E-1E137CB6BD34}" name="Connection1606" type="4" refreshedVersion="6" background="1" saveData="1">
    <webPr xl2000="1" url="http://ibr3lcrsrv01.bor.doi.net:8080/HDB_CGI.com?svr=lchdb2&amp;sdi=9783,2993,2771,2982&amp;tstp=MN&amp;t1=12/1/2020&amp;t2=12/1/2020&amp;table=M&amp;mrid=996928&amp;format=4" htmlTables="1" htmlFormat="all"/>
  </connection>
  <connection id="678" xr16:uid="{8669A164-751F-4DE3-A724-5D9CC1BF7C23}" name="Connection1607" type="4" refreshedVersion="6" background="1" saveData="1">
    <webPr xl2000="1" url="http://ibr3lcrsrv01.bor.doi.net:8080/HDB_CGI.com?svr=lchdb2&amp;sdi=9783,2993,2771,2982&amp;tstp=MN&amp;t1=1/1/2021&amp;t2=12/1/2021&amp;table=M&amp;mrid=997015&amp;format=4" htmlTables="1" htmlFormat="all"/>
  </connection>
  <connection id="679" xr16:uid="{CAE870E3-DBAE-4C63-918E-25A03BB2456E}" name="Connection1608" type="4" refreshedVersion="6" background="1" saveData="1">
    <webPr xl2000="1" url="http://ibr3lcrsrv01.bor.doi.net:8080/HDB_CGI.com?svr=lchdb2&amp;sdi=9783,2993,2771,2982&amp;tstp=MN&amp;t1=1/1/2022&amp;t2=12/1/2022&amp;table=M&amp;mrid=997016&amp;format=4" htmlTables="1" htmlFormat="all"/>
  </connection>
  <connection id="680" xr16:uid="{EA21A10F-A2C8-493A-9C42-3002BD36588D}" name="Connection1609" type="4" refreshedVersion="6" background="1" saveData="1">
    <webPr xl2000="1" url="http://ibr3lcrsrv01.bor.doi.net:8080/HDB_CGI.com?svr=lchdb2&amp;sdi=2116&amp;tstp=MN&amp;t1=1/1/2020&amp;t2=11/1/2020&amp;format=4" htmlTables="1" htmlFormat="all"/>
  </connection>
  <connection id="681" xr16:uid="{00000000-0015-0000-FFFF-FFFF70020000}" name="Connection161" type="4" refreshedVersion="5" background="1" saveData="1">
    <webPr xl2000="1" url="http://ibr3lcrsrv01.bor.doi.net:8080/HDB_CGI.com?svr=lchdb2&amp;sdi=3132&amp;tstp=MN&amp;t1=1/1/2019&amp;t2=12/1/2019&amp;table=M&amp;mrid=106473&amp;format=4" htmlTables="1" htmlFormat="all"/>
  </connection>
  <connection id="682" xr16:uid="{00000000-0015-0000-FFFF-FFFF71020000}" name="Connection1610" type="4" refreshedVersion="5" background="1" saveData="1">
    <webPr xl2000="1" url="http://ibr3lcrsrv01.bor.doi.net:8080/HDB_CGI.com?svr=lchdb2&amp;sdi=2069&amp;tstp=MN&amp;t1=1/1/2017&amp;t2=4/1/2017&amp;format=4" htmlTables="1" htmlFormat="all"/>
  </connection>
  <connection id="683" xr16:uid="{822EFCE2-0592-43B0-ADC4-A6D623AD7B29}" name="Connection1611" type="4" refreshedVersion="6" background="1" saveData="1">
    <webPr xl2000="1" url="http://ibr3lcrsrv01.bor.doi.net:8080/HDB_CGI.com?svr=lchdb2&amp;sdi=2097&amp;tstp=DY&amp;t1=12/1/2020&amp;t2=12/3/2020&amp;format=4" htmlTables="1" htmlFormat="all"/>
  </connection>
  <connection id="684" xr16:uid="{3F213568-7E07-40A7-B3E8-E0A1E58A4D20}" name="Connection1612" type="4" refreshedVersion="6" background="1" saveData="1">
    <webPr xl2000="1" url="http://ibr3lcrsrv01.bor.doi.net:8080/HDB_CGI.com?svr=lchdb2&amp;sdi=2116&amp;tstp=MN&amp;t1=1/1/2020&amp;t2=2/1/2020&amp;format=4" htmlTables="1" htmlFormat="all"/>
  </connection>
  <connection id="685" xr16:uid="{5ECC4BAE-36B5-4A05-93C3-5D97DB98323C}" name="Connection1613" type="4" refreshedVersion="6" background="1" saveData="1">
    <webPr xl2000="1" url="http://ibr3lcrsrv01.bor.doi.net:8080/HDB_CGI.com?svr=lchdb2&amp;sdi=2097&amp;tstp=DY&amp;t1=3/1/2020&amp;t2=3/8/2020&amp;format=4" htmlTables="1" htmlFormat="all"/>
  </connection>
  <connection id="686" xr16:uid="{5FD3040B-FD46-4BEA-AEE6-83B0EAC1972F}" name="Connection1614" type="4" refreshedVersion="6" background="1" saveData="1">
    <webPr xl2000="1" url="http://ibr3lcrsrv01.bor.doi.net:8080/HDB_CGI.com?svr=lchdb2&amp;sdi=2146&amp;tstp=DY&amp;t1=3/9/2020&amp;t2=3/31/2020&amp;table=M&amp;mrid=4&amp;format=4" htmlTables="1" htmlFormat="all"/>
  </connection>
  <connection id="687" xr16:uid="{5C383470-22E1-4DAC-8158-523E2A32AE3E}" name="Connection1615" type="4" refreshedVersion="6" background="1" saveData="1">
    <webPr xl2000="1" url="http://ibr3lcrsrv01.bor.doi.net:8080/HDB_CGI.com?svr=lchdb2&amp;sdi=2069&amp;tstp=MN&amp;t1=1/1/2020&amp;t2=3/1/2020&amp;format=4" htmlTables="1" htmlFormat="all"/>
  </connection>
  <connection id="688" xr16:uid="{FEFCFE77-DD37-4CB6-AC73-40C31E21FA27}" name="Connection1616" type="4" refreshedVersion="6" background="1" saveData="1">
    <webPr xl2000="1" url="http://ibr3lcrsrv01.bor.doi.net:8080/HDB_CGI.com?svr=lchdb2&amp;sdi=3132&amp;tstp=MN&amp;t1=1/1/2021&amp;t2=12/1/2021&amp;table=M&amp;mrid=996411&amp;format=4" htmlTables="1" htmlFormat="all"/>
  </connection>
  <connection id="689" xr16:uid="{02815B3A-7986-4DA7-ADFC-C17BBA097F9E}" name="Connection1617" type="4" refreshedVersion="6" background="1" saveData="1">
    <webPr xl2000="1" url="http://ibr3lcrsrv01.bor.doi.net:8080/HDB_CGI.com?svr=lchdb2&amp;sdi=3132&amp;tstp=MN&amp;t1=1/1/2022&amp;t2=12/1/2022&amp;table=M&amp;mrid=996412&amp;format=4" htmlTables="1" htmlFormat="all"/>
  </connection>
  <connection id="690" xr16:uid="{71152E98-5EE1-40F9-A205-EABCBBC16BEE}" name="Connection1618" type="4" refreshedVersion="6" background="1" saveData="1">
    <webPr xl2000="1" url="http://ibr3lcrsrv01.bor.doi.net:8080/HDB_CGI.com?svr=lchdb2&amp;sdi=9783,2993,2771,2982&amp;tstp=MN&amp;t1=1/1/2020&amp;t2=3/1/2020&amp;format=4" htmlTables="1" htmlFormat="all"/>
  </connection>
  <connection id="691" xr16:uid="{439B072E-67E9-4C4C-861B-308539863382}" name="Connection1619" type="4" refreshedVersion="6" background="1" saveData="1">
    <webPr xl2000="1" url="http://ibr3lcrsrv01.bor.doi.net:8080/HDB_CGI.com?svr=lchdb2&amp;sdi=9783,2993,2771,2982&amp;tstp=MN&amp;t1=4/1/2020&amp;t2=12/1/2020&amp;table=M&amp;mrid=996549&amp;format=4" htmlTables="1" htmlFormat="all"/>
  </connection>
  <connection id="692" xr16:uid="{00000000-0015-0000-FFFF-FFFF72020000}" name="Connection162" type="4" refreshedVersion="5" background="1" saveData="1">
    <webPr xl2000="1" url="http://ibr3lcrsrv01.bor.doi.net:8080/HDB_CGI.com?svr=lchdb2&amp;sdi=2069&amp;tstp=MN&amp;t1=1/1/2017&amp;t2=4/1/2017&amp;format=4" htmlTables="1" htmlFormat="all"/>
  </connection>
  <connection id="693" xr16:uid="{C19490EC-7FA1-49CC-B2BB-8E6D439218C0}" name="Connection1620" type="4" refreshedVersion="6" background="1" saveData="1">
    <webPr xl2000="1" url="http://ibr3lcrsrv01.bor.doi.net:8080/HDB_CGI.com?svr=lchdb2&amp;sdi=9783,2993,2771,2982&amp;tstp=MN&amp;t1=1/1/2021&amp;t2=12/1/2021&amp;table=M&amp;mrid=996411&amp;format=4" htmlTables="1" htmlFormat="all"/>
  </connection>
  <connection id="694" xr16:uid="{00000000-0015-0000-FFFF-FFFF73020000}" name="Connection1621" type="4" refreshedVersion="5" background="1" saveData="1">
    <webPr xl2000="1" url="http://ibr3lcrsrv01.bor.doi.net:8080/HDB_CGI.com?svr=lchdb2&amp;sdi=2069&amp;tstp=MN&amp;t1=1/1/2017&amp;t2=4/1/2017&amp;format=4" htmlTables="1" htmlFormat="all"/>
  </connection>
  <connection id="695" xr16:uid="{2E487324-965C-4E2D-A28B-1DD2DC9887C1}" name="Connection1622" type="4" refreshedVersion="6" background="1" saveData="1">
    <webPr xl2000="1" url="http://ibr3lcrsrv01.bor.doi.net:8080/HDB_CGI.com?svr=lchdb2&amp;sdi=9783,2993,2771,2982&amp;tstp=MN&amp;t1=1/1/2022&amp;t2=12/1/2022&amp;table=M&amp;mrid=996412&amp;format=4" htmlTables="1" htmlFormat="all"/>
  </connection>
  <connection id="696" xr16:uid="{1CB7C8F9-37DD-428A-93F0-2130860613AD}" name="Connection1623" type="4" refreshedVersion="6" background="1" saveData="1">
    <webPr xl2000="1" url="http://ibr3lcrsrv01.bor.doi.net:8080/HDB_CGI.com?svr=lchdb2&amp;sdi=2116&amp;tstp=MN&amp;t1=1/1/2020&amp;t2=3/1/2020&amp;format=4" htmlTables="1" htmlFormat="all"/>
  </connection>
  <connection id="697" xr16:uid="{61F33679-EA55-4B21-824A-5C1AA4B1CDEC}" name="Connection1624" type="4" refreshedVersion="6" background="1" saveData="1">
    <webPr xl2000="1" url="http://ibr3lcrsrv01.bor.doi.net:8080/HDB_CGI.com?svr=lchdb2&amp;sdi=2097&amp;tstp=DY&amp;t1=4/1/2020&amp;t2=4/7/2020&amp;format=4" htmlTables="1" htmlFormat="all"/>
  </connection>
  <connection id="698" xr16:uid="{08F386DB-BF67-412E-95A9-E97C08963EBB}" name="Connection1625" type="4" refreshedVersion="6" background="1" saveData="1">
    <webPr xl2000="1" url="http://ibr3lcrsrv01.bor.doi.net:8080/HDB_CGI.com?svr=lchdb2&amp;sdi=2146&amp;tstp=DY&amp;t1=4/8/2020&amp;t2=4/30/2020&amp;table=M&amp;mrid=4&amp;format=4" htmlTables="1" htmlFormat="all"/>
  </connection>
  <connection id="699" xr16:uid="{90D2C548-D9D8-4FA0-8A81-124C17B3CAE8}" name="Connection1626" type="4" refreshedVersion="6" background="1" saveData="1">
    <webPr xl2000="1" url="http://ibr3lcrsrv01.bor.doi.net:8080/HDB_CGI.com?svr=lchdb2&amp;sdi=3028&amp;tstp=MN&amp;t1=1/1/2020&amp;t2=3/1/2020&amp;format=4" htmlTables="1" htmlFormat="all"/>
  </connection>
  <connection id="700" xr16:uid="{65251F62-56D2-43A2-8992-0B47C1B2C359}" name="Connection1627" type="4" refreshedVersion="6" background="1" saveData="1">
    <webPr xl2000="1" url="http://ibr3lcrsrv01.bor.doi.net:8080/HDB_CGI.com?svr=lchdb2&amp;sdi=3028&amp;tstp=MN&amp;t1=4/1/2020&amp;t2=12/1/2020&amp;table=M&amp;mrid=996549&amp;format=4" htmlTables="1" htmlFormat="all"/>
  </connection>
  <connection id="701" xr16:uid="{4F16536D-3CA4-4F29-B821-9F4ADFFF20AE}" name="Connection1628" type="4" refreshedVersion="6" background="1" saveData="1">
    <webPr xl2000="1" url="http://ibr3lcrsrv01.bor.doi.net:8080/HDB_CGI.com?svr=lchdb2&amp;sdi=2146&amp;tstp=DY&amp;t1=12/4/2020&amp;t2=12/31/2020&amp;table=M&amp;mrid=4&amp;format=4" htmlTables="1" htmlFormat="all"/>
  </connection>
  <connection id="702" xr16:uid="{395F05B3-94CC-4C89-869E-F8E656F236B6}" name="Connection1629" type="4" refreshedVersion="6" background="1" saveData="1">
    <webPr xl2000="1" url="http://ibr3lcrsrv01.bor.doi.net:8080/HDB_CGI.com?svr=lchdb2&amp;sdi=3028,25490,25983,4552&amp;tstp=MN&amp;t1=1/1/2020&amp;t2=11/1/2020&amp;format=4" htmlTables="1" htmlFormat="all"/>
  </connection>
  <connection id="703" xr16:uid="{00000000-0015-0000-FFFF-FFFF74020000}" name="Connection163" type="4" refreshedVersion="5" background="1" saveData="1">
    <webPr xl2000="1" url="http://ibr3lcrsrv01.bor.doi.net:8080/HDB_CGI.com?svr=lchdb2&amp;sdi=3132&amp;tstp=MN&amp;t1=1/1/2018&amp;t2=12/1/2018&amp;table=M&amp;mrid=106541&amp;format=4" htmlTables="1" htmlFormat="all"/>
  </connection>
  <connection id="704" xr16:uid="{CEE1B6D8-F495-4EE6-BA7D-439FC69711DE}" name="Connection1630" type="4" refreshedVersion="6" background="1" saveData="1">
    <webPr xl2000="1" url="http://ibr3lcrsrv01.bor.doi.net:8080/HDB_CGI.com?svr=lchdb2&amp;sdi=3028,25490,25983,4552&amp;tstp=MN&amp;t1=12/1/2020&amp;t2=12/1/2020&amp;table=M&amp;mrid=996928&amp;format=4" htmlTables="1" htmlFormat="all"/>
  </connection>
  <connection id="705" xr16:uid="{BC03F15B-E908-402F-A7A2-A37ED8E457E7}" name="Connection1631" type="4" refreshedVersion="6" background="1" saveData="1">
    <webPr xl2000="1" url="http://ibr3lcrsrv01.bor.doi.net:8080/HDB_CGI.com?svr=lchdb&amp;sdi=3028,25490,25983,4552&amp;tstp=MN&amp;t1=1/1/2021&amp;t2=12/1/2021&amp;table=M&amp;mrid=997152&amp;format=4" htmlTables="1" htmlFormat="all"/>
  </connection>
  <connection id="706" xr16:uid="{E1CEB0F8-99A6-4C40-9362-9776D1565C8E}" name="Connection1632" type="4" refreshedVersion="6" background="1" saveData="1">
    <webPr xl2000="1" url="http://ibr3lcrsrv01.bor.doi.net:8080/HDB_CGI.com?svr=lchdb&amp;sdi=3132&amp;tstp=MN&amp;t1=1/1/2022&amp;t2=12/1/2022&amp;table=M&amp;mrid=997016&amp;format=4" htmlTables="1" htmlFormat="all"/>
  </connection>
  <connection id="707" xr16:uid="{DDC71AFF-9066-4C8C-BD8B-4EB2199E90CF}" name="Connection1633" type="4" refreshedVersion="6" background="1" saveData="1">
    <webPr xl2000="1" url="http://ibr3lcrsrv01.bor.doi.net:8080/HDB_CGI.com?svr=lchdb&amp;sdi=9783,2993,2771,2982&amp;tstp=MN&amp;t1=1/1/2021&amp;t2=12/1/2021&amp;table=M&amp;mrid=997152&amp;format=4" htmlTables="1" htmlFormat="all"/>
  </connection>
  <connection id="708" xr16:uid="{5BDF3018-DD8A-42F9-93E5-BCEC1DD48A80}" name="Connection1634" type="4" refreshedVersion="6" background="1" saveData="1">
    <webPr xl2000="1" url="http://ibr3lcrsrv01.bor.doi.net:8080/HDB_CGI.com?svr=lchdb&amp;sdi=9783,2993,2771,2982&amp;tstp=MN&amp;t1=1/1/2022&amp;t2=12/1/2022&amp;table=M&amp;mrid=997016&amp;format=4" htmlTables="1" htmlFormat="all"/>
  </connection>
  <connection id="709" xr16:uid="{A85D95BC-061F-44C1-82FD-A97326CFE6B4}" name="Connection1635" type="4" refreshedVersion="6" background="1" saveData="1">
    <webPr xl2000="1" url="http://ibr3lcrsrv01.bor.doi.net:8080/HDB_CGI.com?svr=lchdb&amp;sdi=2097&amp;tstp=DY&amp;t1=1/1/2021&amp;t2=1/11/2021&amp;format=4" htmlTables="1" htmlFormat="all"/>
  </connection>
  <connection id="710" xr16:uid="{BF8CDBCB-6EBA-4BEB-84D0-96D03A8ADE6D}" name="Connection1636" type="4" refreshedVersion="6" background="1" saveData="1">
    <webPr xl2000="1" url="http://ibr3lcrsrv01.bor.doi.net:8080/HDB_CGI.com?svr=lchdb&amp;sdi=2146&amp;tstp=DY&amp;t1=1/12/2021&amp;t2=1/31/2021&amp;table=M&amp;mrid=4&amp;format=4" htmlTables="1" htmlFormat="all"/>
  </connection>
  <connection id="711" xr16:uid="{E61C7B24-B4E2-44BE-9D1A-C4A5BF353B38}" name="Connection1637" type="4" refreshedVersion="6" background="1" saveData="1">
    <webPr xl2000="1" url="http://ibr3lcrsrv01.bor.doi.net:8080/HDB_CGI.com?svr=lchdb2&amp;sdi=3028&amp;tstp=MN&amp;t1=1/1/2020&amp;t2=3/1/2020&amp;format=4" htmlTables="1" htmlFormat="all"/>
  </connection>
  <connection id="712" xr16:uid="{5ED9689B-CF77-4986-8EC3-465610303E49}" name="Connection1638" type="4" refreshedVersion="6" background="1" saveData="1">
    <webPr xl2000="1" url="http://ibr3lcrsrv01.bor.doi.net:8080/HDB_CGI.com?svr=lchdb2&amp;sdi=3028&amp;tstp=MN&amp;t1=4/1/2020&amp;t2=12/1/2020&amp;table=M&amp;mrid=996549&amp;format=4" htmlTables="1" htmlFormat="all"/>
  </connection>
  <connection id="713" xr16:uid="{5A85FB18-29DC-45E4-8ABD-899D4E12DD0D}" name="Connection1639" type="4" refreshedVersion="6" background="1" saveData="1">
    <webPr xl2000="1" url="http://ibr3lcrsrv01.bor.doi.net:8080/HDB_CGI.com?svr=lchdb&amp;sdi=3028,25490,25983,4552&amp;tstp=MN&amp;t1=1/1/2021&amp;t2=12/1/2021&amp;table=M&amp;mrid=997152&amp;format=4" htmlTables="1" htmlFormat="all"/>
  </connection>
  <connection id="714" xr16:uid="{00000000-0015-0000-FFFF-FFFF75020000}" name="Connection164" type="4" refreshedVersion="5" background="1" saveData="1">
    <webPr xl2000="1" url="http://ibr3lcrsrv01.bor.doi.net:8080/HDB_CGI.com?svr=lchdb2&amp;sdi=3132&amp;tstp=MN&amp;t1=1/1/2019&amp;t2=12/1/2019&amp;table=M&amp;mrid=106473&amp;format=4" htmlTables="1" htmlFormat="all"/>
  </connection>
  <connection id="715" xr16:uid="{4720AAF7-5C7E-49B9-A3FA-C14A1DD0AED4}" name="Connection1640" type="4" refreshedVersion="6" background="1" saveData="1">
    <webPr xl2000="1" url="http://ibr3lcrsrv01.bor.doi.net:8080/HDB_CGI.com?svr=lchdb&amp;sdi=2097&amp;tstp=DY&amp;t1=1/1/2021&amp;t2=1/13/2021&amp;format=4" htmlTables="1" htmlFormat="all"/>
  </connection>
  <connection id="716" xr16:uid="{D86B4888-8E7A-4220-ABAF-115D97F2EEB3}" name="Connection1641" type="4" refreshedVersion="6" background="1" saveData="1">
    <webPr xl2000="1" url="http://ibr3lcrsrv01.bor.doi.net:8080/HDB_CGI.com?svr=lchdb&amp;sdi=2146&amp;tstp=DY&amp;t1=1/14/2021&amp;t2=1/31/2021&amp;table=M&amp;mrid=4&amp;format=4" htmlTables="1" htmlFormat="all"/>
  </connection>
  <connection id="717" xr16:uid="{3A4268AB-D13B-44D4-A913-9688F4C97944}" name="Connection1642" type="4" refreshedVersion="6" background="1" saveData="1">
    <webPr xl2000="1" url="http://ibr3lcrsrv01.bor.doi.net:8080/HDB_CGI.com?svr=lchdb&amp;sdi=2069&amp;tstp=MN&amp;t1=1/1/2021&amp;t2=1/1/2021&amp;format=4" htmlTables="1" htmlFormat="all"/>
  </connection>
  <connection id="718" xr16:uid="{97A5246E-21CB-4A97-A06F-079DE2FA3263}" name="Connection1643" type="4" refreshedVersion="6" background="1" saveData="1">
    <webPr xl2000="1" url="http://ibr3lcrsrv01.bor.doi.net:8080/HDB_CGI.com?svr=lchdb&amp;sdi=3132&amp;tstp=MN&amp;t1=1/1/2022&amp;t2=12/1/2022&amp;table=M&amp;mrid=997016&amp;format=4" htmlTables="1" htmlFormat="all"/>
  </connection>
  <connection id="719" xr16:uid="{86C3F8C3-2AA7-4FE0-AAE8-80673DF7342A}" name="Connection1644" type="4" refreshedVersion="6" background="1" saveData="1">
    <webPr xl2000="1" url="http://ibr3lcrsrv01.bor.doi.net:8080/HDB_CGI.com?svr=lchdb&amp;sdi=3132&amp;tstp=MN&amp;t1=1/1/2023&amp;t2=12/1/2023&amp;table=M&amp;mrid=997217&amp;format=4" htmlTables="1" htmlFormat="all"/>
  </connection>
  <connection id="720" xr16:uid="{431E9C7B-9DA8-4C18-8775-B494047ADDF2}" name="Connection1645" type="4" refreshedVersion="6" background="1" saveData="1">
    <webPr xl2000="1" url="http://ibr3lcrsrv01.bor.doi.net:8080/HDB_CGI.com?svr=lchdb&amp;sdi=9783,2993,2771,2982&amp;tstp=MN&amp;t1=1/1/2021&amp;t2=1/1/2021&amp;format=4" htmlTables="1" htmlFormat="all"/>
  </connection>
  <connection id="721" xr16:uid="{00FEFAF1-75E1-45E9-AA56-32791ABE8DF1}" name="Connection1646" type="4" refreshedVersion="6" background="1" saveData="1">
    <webPr xl2000="1" url="http://ibr3lcrsrv01.bor.doi.net:8080/HDB_CGI.com?svr=lchdb&amp;sdi=9783,2993,2771,2982&amp;tstp=MN&amp;t1=2/1/2021&amp;t2=12/1/2021&amp;table=M&amp;mrid=997189&amp;format=4" htmlTables="1" htmlFormat="all"/>
  </connection>
  <connection id="722" xr16:uid="{EF84CFA9-5276-4E72-B213-BFD3542B9E08}" name="Connection1647" type="4" refreshedVersion="6" background="1" saveData="1">
    <webPr xl2000="1" url="http://ibr3lcrsrv01.bor.doi.net:8080/HDB_CGI.com?svr=lchdb&amp;sdi=9783,2993,2771,2982&amp;tstp=MN&amp;t1=1/1/2022&amp;t2=12/1/2022&amp;table=M&amp;mrid=997016&amp;format=4" htmlTables="1" htmlFormat="all"/>
  </connection>
  <connection id="723" xr16:uid="{7EA560AB-B3D7-4609-93AD-E67DC1CD1EEA}" name="Connection1648" type="4" refreshedVersion="6" background="1" saveData="1">
    <webPr xl2000="1" url="http://ibr3lcrsrv01.bor.doi.net:8080/HDB_CGI.com?svr=lchdb2&amp;sdi=2069&amp;tstp=MN&amp;t1=1/1/2020&amp;t2=4/1/2020&amp;format=4" htmlTables="1" htmlFormat="all"/>
  </connection>
  <connection id="724" xr16:uid="{6E7641EE-2391-4967-8423-9C83193A65EA}" name="Connection1649" type="4" refreshedVersion="6" background="1" saveData="1">
    <webPr xl2000="1" url="http://ibr3lcrsrv01.bor.doi.net:8080/HDB_CGI.com?svr=lchdb2&amp;sdi=3132&amp;tstp=MN&amp;t1=1/1/2021&amp;t2=12/1/2021&amp;table=M&amp;mrid=996411&amp;format=4" htmlTables="1" htmlFormat="all"/>
  </connection>
  <connection id="725" xr16:uid="{00000000-0015-0000-FFFF-FFFF76020000}" name="Connection165" type="4" refreshedVersion="5" background="1" saveData="1">
    <webPr xl2000="1" url="http://ibr3lcrsrv01.bor.doi.net:8080/HDB_CGI.com?svr=lchdb2&amp;sdi=2069&amp;tstp=MN&amp;t1=1/1/2017&amp;t2=4/1/2017&amp;format=4" htmlTables="1" htmlFormat="all"/>
  </connection>
  <connection id="726" xr16:uid="{C7540C15-CF4C-4567-A6F5-670F0CED8994}" name="Connection1650" type="4" refreshedVersion="6" background="1" saveData="1">
    <webPr xl2000="1" url="http://ibr3lcrsrv01.bor.doi.net:8080/HDB_CGI.com?svr=lchdb2&amp;sdi=3132&amp;tstp=MN&amp;t1=1/1/2022&amp;t2=12/1/2022&amp;table=M&amp;mrid=996412&amp;format=4" htmlTables="1" htmlFormat="all"/>
  </connection>
  <connection id="727" xr16:uid="{00000000-0015-0000-FFFF-FFFF77020000}" name="Connection1651" type="4" refreshedVersion="5" background="1" saveData="1">
    <webPr xl2000="1" url="http://ibr3lcrsrv01.bor.doi.net:8080/HDB_CGI.com?svr=lchdb2&amp;sdi=2069&amp;tstp=MN&amp;t1=1/1/2017&amp;t2=4/1/2017&amp;format=4" htmlTables="1" htmlFormat="all"/>
  </connection>
  <connection id="728" xr16:uid="{AF8981AB-4A68-4A1A-B525-F2D6EB134A79}" name="Connection1652" type="4" refreshedVersion="6" background="1" saveData="1">
    <webPr xl2000="1" url="http://ibr3lcrsrv01.bor.doi.net:8080/HDB_CGI.com?svr=lchdb2&amp;sdi=9783,2993,2771,2982&amp;tstp=MN&amp;t1=1/1/2020&amp;t2=4/1/2020&amp;format=4" htmlTables="1" htmlFormat="all"/>
  </connection>
  <connection id="729" xr16:uid="{5CB78C34-FFA0-4AE8-9825-DA6206996A73}" name="Connection1653" type="4" refreshedVersion="6" background="1" saveData="1">
    <webPr xl2000="1" url="http://ibr3lcrsrv01.bor.doi.net:8080/HDB_CGI.com?svr=lchdb2&amp;sdi=9783,2993,2771,2982&amp;tstp=MN&amp;t1=5/1/2020&amp;t2=12/1/2020&amp;table=M&amp;mrid=996620&amp;format=4" htmlTables="1" htmlFormat="all"/>
  </connection>
  <connection id="730" xr16:uid="{3D3AAE2E-33F9-4331-A719-8AF163A39C67}" name="Connection1654" type="4" refreshedVersion="6" background="1" saveData="1">
    <webPr xl2000="1" url="http://ibr3lcrsrv01.bor.doi.net:8080/HDB_CGI.com?svr=lchdb2&amp;sdi=9783,2993,2771,2982&amp;tstp=MN&amp;t1=1/1/2021&amp;t2=12/1/2021&amp;table=M&amp;mrid=996411&amp;format=4" htmlTables="1" htmlFormat="all"/>
  </connection>
  <connection id="731" xr16:uid="{0ACD7150-8710-43B8-8BAB-687638E4F5B4}" name="Connection1655" type="4" refreshedVersion="6" background="1" saveData="1">
    <webPr xl2000="1" url="http://ibr3lcrsrv01.bor.doi.net:8080/HDB_CGI.com?svr=lchdb2&amp;sdi=9783,2993,2771,2982&amp;tstp=MN&amp;t1=1/1/2022&amp;t2=12/1/2022&amp;table=M&amp;mrid=996412&amp;format=4" htmlTables="1" htmlFormat="all"/>
  </connection>
  <connection id="732" xr16:uid="{C777B705-B46C-4576-BF01-A46BF6E139F8}" name="Connection1656" type="4" refreshedVersion="6" background="1" saveData="1">
    <webPr xl2000="1" url="http://ibr3lcrsrv01.bor.doi.net:8080/HDB_CGI.com?svr=lchdb2&amp;sdi=2116&amp;tstp=MN&amp;t1=1/1/2020&amp;t2=4/1/2020&amp;format=4" htmlTables="1" htmlFormat="all"/>
  </connection>
  <connection id="733" xr16:uid="{48A5FC1E-DB7E-41E6-A793-995D1C7A54BE}" name="Connection1657" type="4" refreshedVersion="6" background="1" saveData="1">
    <webPr xl2000="1" url="http://ibr3lcrsrv01.bor.doi.net:8080/HDB_CGI.com?svr=lchdb2&amp;sdi=2097&amp;tstp=DY&amp;t1=5/1/2020&amp;t2=5/5/2020&amp;format=4" htmlTables="1" htmlFormat="all"/>
  </connection>
  <connection id="734" xr16:uid="{1D2D5F5F-7BCE-412D-95C4-FA7DC644CEA0}" name="Connection1658" type="4" refreshedVersion="6" background="1" saveData="1">
    <webPr xl2000="1" url="http://ibr3lcrsrv01.bor.doi.net:8080/HDB_CGI.com?svr=lchdb2&amp;sdi=2146&amp;tstp=DY&amp;t1=5/6/2020&amp;t2=5/31/2020&amp;table=M&amp;mrid=4&amp;format=4" htmlTables="1" htmlFormat="all"/>
  </connection>
  <connection id="735" xr16:uid="{952C05D5-3FE2-4B3A-8761-C767E73754BC}" name="Connection1659" type="4" refreshedVersion="6" background="1" saveData="1">
    <webPr xl2000="1" url="http://ibr3lcrsrv01.bor.doi.net:8080/HDB_CGI.com?svr=lchdb2&amp;sdi=3028&amp;tstp=MN&amp;t1=1/1/2020&amp;t2=4/1/2020&amp;format=4" htmlTables="1" htmlFormat="all"/>
  </connection>
  <connection id="736" xr16:uid="{00000000-0015-0000-FFFF-FFFF78020000}" name="Connection166" type="4" refreshedVersion="5" background="1" saveData="1">
    <webPr xl2000="1" url="http://ibr3lcrsrv01.bor.doi.net:8080/HDB_CGI.com?svr=lchdb2&amp;sdi=3132&amp;tstp=MN&amp;t1=1/1/2018&amp;t2=12/1/2018&amp;table=M&amp;mrid=106541&amp;format=4" htmlTables="1" htmlFormat="all"/>
  </connection>
  <connection id="737" xr16:uid="{85C898CB-4752-4422-8DE8-4F6073990F3D}" name="Connection1660" type="4" refreshedVersion="6" background="1" saveData="1">
    <webPr xl2000="1" url="http://ibr3lcrsrv01.bor.doi.net:8080/HDB_CGI.com?svr=lchdb2&amp;sdi=3028&amp;tstp=MN&amp;t1=5/1/2020&amp;t2=12/1/2020&amp;table=M&amp;mrid=996620&amp;format=4" htmlTables="1" htmlFormat="all"/>
  </connection>
  <connection id="738" xr16:uid="{F61C14C4-A3E3-427E-A766-313D9015B952}" name="Connection1661" type="4" refreshedVersion="6" background="1" saveData="1">
    <webPr xl2000="1" url="http://ibr3lcrsrv01.bor.doi.net:8080/HDB_CGI.com?svr=lchdb&amp;sdi=9783,2993,2771,2982&amp;tstp=MN&amp;t1=1/1/2023&amp;t2=12/1/2023&amp;table=M&amp;mrid=997217&amp;format=4" htmlTables="1" htmlFormat="all"/>
  </connection>
  <connection id="739" xr16:uid="{4722C955-ABFA-4AC8-A4D9-274811F090E1}" name="Connection1662" type="4" refreshedVersion="6" background="1" saveData="1">
    <webPr xl2000="1" url="http://ibr3lcrsrv01.bor.doi.net:8080/HDB_CGI.com?svr=lchdb&amp;sdi=2116&amp;tstp=MN&amp;t1=1/1/2021&amp;t2=1/1/2021&amp;format=4" htmlTables="1" htmlFormat="all"/>
  </connection>
  <connection id="740" xr16:uid="{ED82D4F6-7CEA-49D7-BE43-30A809BA4864}" name="Connection1663" type="4" refreshedVersion="6" background="1" saveData="1">
    <webPr xl2000="1" url="http://ibr3lcrsrv01.bor.doi.net:8080/HDB_CGI.com?svr=lchdb&amp;sdi=2097&amp;tstp=DY&amp;t1=2/1/2021&amp;t2=2/4/2021&amp;format=4" htmlTables="1" htmlFormat="all"/>
  </connection>
  <connection id="741" xr16:uid="{CF944E96-FB99-42E8-931C-F53B0574AC60}" name="Connection1664" type="4" refreshedVersion="6" background="1" saveData="1">
    <webPr xl2000="1" url="http://ibr3lcrsrv01.bor.doi.net:8080/HDB_CGI.com?svr=lchdb&amp;sdi=2146&amp;tstp=DY&amp;t1=2/5/2021&amp;t2=2/28/2021&amp;table=M&amp;mrid=4&amp;format=4" htmlTables="1" htmlFormat="all"/>
  </connection>
  <connection id="742" xr16:uid="{D9A145F5-EA25-4A4A-B398-7F6586600009}" name="Connection1665" type="4" refreshedVersion="6" background="1" saveData="1">
    <webPr xl2000="1" url="http://ibr3lcrsrv01.bor.doi.net:8080/HDB_CGI.com?svr=lchdb&amp;sdi=3028,25490,25983,4552&amp;tstp=MN&amp;t1=1/1/2021&amp;t2=1/1/2021&amp;format=4" htmlTables="1" htmlFormat="all"/>
  </connection>
  <connection id="743" xr16:uid="{E23B9960-6F40-4776-A756-E70A702DE8A3}" name="Connection1666" type="4" refreshedVersion="6" background="1" saveData="1">
    <webPr xl2000="1" url="http://ibr3lcrsrv01.bor.doi.net:8080/HDB_CGI.com?svr=lchdb&amp;sdi=3028,25490,25983,4552&amp;tstp=MN&amp;t1=2/1/2021&amp;t2=12/1/2021&amp;table=M&amp;mrid=997189&amp;format=4" htmlTables="1" htmlFormat="all"/>
  </connection>
  <connection id="744" xr16:uid="{52241722-5427-489C-A1B0-D3D7CDD30712}" name="Connection1667" type="4" refreshedVersion="6" background="1" saveData="1">
    <webPr xl2000="1" url="http://ibr3lcrsrv01.bor.doi.net:8080/HDB_CGI.com?svr=lchdb&amp;sdi=2116&amp;tstp=MN&amp;t1=1/1/2021&amp;t2=1/1/2021&amp;format=4" htmlTables="1" htmlFormat="all"/>
  </connection>
  <connection id="745" xr16:uid="{52906E26-96F2-47D4-8C0C-9A7224A57871}" name="Connection1668" type="4" refreshedVersion="6" background="1" saveData="1">
    <webPr xl2000="1" url="http://ibr3lcrsrv01.bor.doi.net:8080/HDB_CGI.com?svr=lchdb&amp;sdi=2097&amp;tstp=DY&amp;t1=2/1/2021&amp;t2=2/7/2021&amp;format=4" htmlTables="1" htmlFormat="all"/>
  </connection>
  <connection id="746" xr16:uid="{C490E6F7-F1F9-4E87-BEFA-F782E95FA8C7}" name="Connection1669" type="4" refreshedVersion="6" background="1" saveData="1">
    <webPr xl2000="1" url="http://ibr3lcrsrv01.bor.doi.net:8080/HDB_CGI.com?svr=lchdb&amp;sdi=2146&amp;tstp=DY&amp;t1=2/8/2021&amp;t2=2/28/2021&amp;table=M&amp;mrid=4&amp;format=4" htmlTables="1" htmlFormat="all"/>
  </connection>
  <connection id="747" xr16:uid="{00000000-0015-0000-FFFF-FFFF79020000}" name="Connection167" type="4" refreshedVersion="5" background="1" saveData="1">
    <webPr xl2000="1" url="http://ibr3lcrsrv01.bor.doi.net:8080/HDB_CGI.com?svr=lchdb2&amp;sdi=3132&amp;tstp=MN&amp;t1=1/1/2019&amp;t2=12/1/2019&amp;table=M&amp;mrid=106473&amp;format=4" htmlTables="1" htmlFormat="all"/>
  </connection>
  <connection id="748" xr16:uid="{1A475973-66FC-42C6-BF33-9E1AADD62B2E}" name="Connection1670" type="4" refreshedVersion="6" background="1" saveData="1">
    <webPr xl2000="1" url="http://ibr3lcrsrv01.bor.doi.net:8080/HDB_CGI.com?svr=lchdb2&amp;sdi=2116&amp;tstp=MN&amp;t1=1/1/2020&amp;t2=4/1/2020&amp;format=4" htmlTables="1" htmlFormat="all"/>
  </connection>
  <connection id="749" xr16:uid="{1310B6E1-8A7C-4508-BDA0-1C622C2C8ABC}" name="Connection1671" type="4" refreshedVersion="6" background="1" saveData="1">
    <webPr xl2000="1" url="http://ibr3lcrsrv01.bor.doi.net:8080/HDB_CGI.com?svr=lchdb2&amp;sdi=2097&amp;tstp=DY&amp;t1=5/1/2020&amp;t2=5/5/2020&amp;format=4" htmlTables="1" htmlFormat="all"/>
  </connection>
  <connection id="750" xr16:uid="{F68DC689-DA43-407C-943E-B1DBF1B4F480}" name="Connection1672" type="4" refreshedVersion="6" background="1" saveData="1">
    <webPr xl2000="1" url="http://ibr3lcrsrv01.bor.doi.net:8080/HDB_CGI.com?svr=lchdb2&amp;sdi=2146&amp;tstp=DY&amp;t1=5/6/2020&amp;t2=5/31/2020&amp;table=M&amp;mrid=4&amp;format=4" htmlTables="1" htmlFormat="all"/>
  </connection>
  <connection id="751" xr16:uid="{3FE78EA7-EFAD-4E01-8524-6B3892955632}" name="Connection1673" type="4" refreshedVersion="6" background="1" saveData="1">
    <webPr xl2000="1" url="http://ibr3lcrsrv01.bor.doi.net:8080/HDB_CGI.com?svr=lchdb2&amp;sdi=3028&amp;tstp=MN&amp;t1=1/1/2020&amp;t2=5/1/2020&amp;format=4" htmlTables="1" htmlFormat="all"/>
  </connection>
  <connection id="752" xr16:uid="{23F644B2-CC05-4035-80BB-675FF931890C}" name="Connection1674" type="4" refreshedVersion="6" background="1" saveData="1">
    <webPr xl2000="1" url="http://ibr3lcrsrv01.bor.doi.net:8080/HDB_CGI.com?svr=lchdb2&amp;sdi=3028&amp;tstp=MN&amp;t1=6/1/2020&amp;t2=12/1/2020&amp;table=M&amp;mrid=996620&amp;format=4" htmlTables="1" htmlFormat="all"/>
  </connection>
  <connection id="753" xr16:uid="{64AC4AC3-4FE2-44A1-845D-611CC8CB61E2}" name="Connection1675" type="4" refreshedVersion="6" background="1" saveData="1">
    <webPr xl2000="1" url="http://ibr3lcrsrv01.bor.doi.net:8080/HDB_CGI.com?svr=lchdb&amp;sdi=2116&amp;tstp=MN&amp;t1=1/1/2021&amp;t2=1/1/2021&amp;format=4" htmlTables="1" htmlFormat="all"/>
  </connection>
  <connection id="754" xr16:uid="{FAB9B43E-D717-4A7E-A0D0-FA861942BB14}" name="Connection1676" type="4" refreshedVersion="6" background="1" saveData="1">
    <webPr xl2000="1" url="http://ibr3lcrsrv01.bor.doi.net:8080/HDB_CGI.com?svr=lchdb&amp;sdi=2097&amp;tstp=DY&amp;t1=2/1/2021&amp;t2=2/8/2021&amp;format=4" htmlTables="1" htmlFormat="all"/>
  </connection>
  <connection id="755" xr16:uid="{F44A38C6-D811-4281-BC2E-AF2720CEFAA4}" name="Connection1677" type="4" refreshedVersion="6" background="1" saveData="1">
    <webPr xl2000="1" url="http://ibr3lcrsrv01.bor.doi.net:8080/HDB_CGI.com?svr=lchdb&amp;sdi=2146&amp;tstp=DY&amp;t1=2/9/2021&amp;t2=2/28/2021&amp;table=M&amp;mrid=4&amp;format=4" htmlTables="1" htmlFormat="all"/>
  </connection>
  <connection id="756" xr16:uid="{3877F6FE-76D4-4AB3-AB96-AF1E026DBB7A}" name="Connection1678" type="4" refreshedVersion="6" background="1" saveData="1">
    <webPr xl2000="1" url="http://ibr3lcrsrv01.bor.doi.net:8080/HDB_CGI.com?svr=lchdb&amp;sdi=2116&amp;tstp=MN&amp;t1=1/1/2021&amp;t2=1/1/2021&amp;format=4" htmlTables="1" htmlFormat="all"/>
  </connection>
  <connection id="757" xr16:uid="{54B382CD-9A5B-4895-916B-135FC8AEC95F}" name="Connection1679" type="4" refreshedVersion="6" background="1" saveData="1">
    <webPr xl2000="1" url="http://ibr3lcrsrv01.bor.doi.net:8080/HDB_CGI.com?svr=lchdb&amp;sdi=2097&amp;tstp=DY&amp;t1=2/1/2021&amp;t2=2/8/2021&amp;format=4" htmlTables="1" htmlFormat="all"/>
  </connection>
  <connection id="758" xr16:uid="{00000000-0015-0000-FFFF-FFFF7A020000}" name="Connection168" type="4" refreshedVersion="5" background="1" saveData="1">
    <webPr xl2000="1" url="http://ibr3lcrsrv01.bor.doi.net:8080/HDB_CGI.com?svr=lchdb2&amp;sdi=2069&amp;tstp=MN&amp;t1=1/1/2017&amp;t2=4/1/2017&amp;format=4" htmlTables="1" htmlFormat="all"/>
  </connection>
  <connection id="759" xr16:uid="{AB15F256-1C71-4787-97B3-E97D538CF532}" name="Connection1680" type="4" refreshedVersion="6" background="1" saveData="1">
    <webPr xl2000="1" url="http://ibr3lcrsrv01.bor.doi.net:8080/HDB_CGI.com?svr=lchdb&amp;sdi=2146&amp;tstp=DY&amp;t1=2/9/2021&amp;t2=2/28/2021&amp;table=M&amp;mrid=4&amp;format=4" htmlTables="1" htmlFormat="all"/>
  </connection>
  <connection id="760" xr16:uid="{00000000-0015-0000-FFFF-FFFF7B020000}" name="Connection1681" type="4" refreshedVersion="5" background="1" saveData="1">
    <webPr xl2000="1" url="http://ibr3lcrsrv01.bor.doi.net:8080/HDB_CGI.com?svr=lchdb2&amp;sdi=2069&amp;tstp=MN&amp;t1=1/1/2017&amp;t2=4/1/2017&amp;format=4" htmlTables="1" htmlFormat="all"/>
  </connection>
  <connection id="761" xr16:uid="{2BCE7EF8-8906-4645-8EBB-865A04153AD9}" name="Connection1682" type="4" refreshedVersion="6" background="1" saveData="1">
    <webPr xl2000="1" url="http://ibr3lcrsrv01.bor.doi.net:8080/HDB_CGI.com?svr=lchdb&amp;sdi=2116&amp;tstp=MN&amp;t1=1/1/2021&amp;t2=1/1/2021&amp;format=4" htmlTables="1" htmlFormat="all"/>
  </connection>
  <connection id="762" xr16:uid="{0751231F-7002-466E-81A9-D01333B721DC}" name="Connection1683" type="4" refreshedVersion="6" background="1" saveData="1">
    <webPr xl2000="1" url="http://ibr3lcrsrv01.bor.doi.net:8080/HDB_CGI.com?svr=lchdb&amp;sdi=2097&amp;tstp=DY&amp;t1=2/1/2021&amp;t2=2/9/2021&amp;format=4" htmlTables="1" htmlFormat="all"/>
  </connection>
  <connection id="763" xr16:uid="{B239BD1F-C946-469B-A99B-652E4280B136}" name="Connection1684" type="4" refreshedVersion="6" background="1" saveData="1">
    <webPr xl2000="1" url="http://ibr3lcrsrv01.bor.doi.net:8080/HDB_CGI.com?svr=lchdb&amp;sdi=2146&amp;tstp=DY&amp;t1=2/10/2021&amp;t2=2/28/2021&amp;table=M&amp;mrid=4&amp;format=4" htmlTables="1" htmlFormat="all"/>
  </connection>
  <connection id="764" xr16:uid="{40214766-5286-4613-A595-2190AE0F668F}" name="Connection1685" type="4" refreshedVersion="6" background="1" saveData="1">
    <webPr xl2000="1" url="http://ibr3lcrsrv01.bor.doi.net:8080/HDB_CGI.com?svr=lchdb2&amp;sdi=3028&amp;tstp=MN&amp;t1=1/1/2020&amp;t2=5/1/2020&amp;format=4" htmlTables="1" htmlFormat="all"/>
  </connection>
  <connection id="765" xr16:uid="{AA9A52D2-94C2-4718-B10F-F1B4A36F213B}" name="Connection1686" type="4" refreshedVersion="6" background="1" saveData="1">
    <webPr xl2000="1" url="http://ibr3lcrsrv01.bor.doi.net:8080/HDB_CGI.com?svr=lchdb2&amp;sdi=3028&amp;tstp=MN&amp;t1=6/1/2020&amp;t2=12/1/2020&amp;table=M&amp;mrid=996683&amp;format=4" htmlTables="1" htmlFormat="all"/>
  </connection>
  <connection id="766" xr16:uid="{6362BCDA-932A-477A-8D8E-AE4736539A45}" name="Connection1687" type="4" refreshedVersion="6" background="1" saveData="1">
    <webPr xl2000="1" url="http://ibr3lcrsrv01.bor.doi.net:8080/HDB_CGI.com?svr=lchdb&amp;sdi=3028&amp;tstp=MN&amp;t1=1/1/2021&amp;t2=2/1/2021&amp;format=4" htmlTables="1" htmlFormat="all"/>
  </connection>
  <connection id="767" xr16:uid="{AD053DBD-9491-4C07-A724-A9AD84081124}" name="Connection1688" type="4" refreshedVersion="6" background="1" saveData="1">
    <webPr xl2000="1" url="http://ibr3lcrsrv01.bor.doi.net:8080/HDB_CGI.com?svr=lchdb&amp;sdi=3028,25490,25983,4552&amp;tstp=MN&amp;t1=3/1/2021&amp;t2=12/1/2021&amp;table=M&amp;mrid=997189&amp;format=4" htmlTables="1" htmlFormat="all"/>
  </connection>
  <connection id="768" xr16:uid="{EF87C2E4-E804-4537-9BD1-2CD789AC412B}" name="Connection1689" type="4" refreshedVersion="6" background="1" saveData="1">
    <webPr xl2000="1" url="http://ibr3lcrsrv01.bor.doi.net:8080/HDB_CGI.com?svr=lchdb&amp;sdi=3028&amp;tstp=MN&amp;t1=1/1/2021&amp;t2=12/31/2021&amp;format=4" htmlTables="1" htmlFormat="all"/>
  </connection>
  <connection id="769" xr16:uid="{00000000-0015-0000-FFFF-FFFF7C020000}" name="Connection169" type="4" refreshedVersion="5" background="1" saveData="1">
    <webPr xl2000="1" url="http://ibr3lcrsrv01.bor.doi.net:8080/HDB_CGI.com?svr=lchdb2&amp;sdi=3132&amp;tstp=MN&amp;t1=1/1/2018&amp;t2=12/1/2018&amp;table=M&amp;mrid=106541&amp;format=4" htmlTables="1" htmlFormat="all"/>
  </connection>
  <connection id="770" xr16:uid="{294591F1-4B95-479D-95ED-4080BE3D5EE6}" name="Connection1690" type="4" refreshedVersion="6" background="1" saveData="1">
    <webPr xl2000="1" url="http://ibr3lcrsrv01.bor.doi.net:8080/HDB_CGI.com?svr=lchdb&amp;sdi=3028&amp;tstp=MN&amp;t1=1/1/2021&amp;t2=2/1/2021&amp;format=4" htmlTables="1" htmlFormat="all"/>
  </connection>
  <connection id="771" xr16:uid="{BC6A5708-A844-4C6C-AAEF-819192389F6B}" name="Connection1691" type="4" refreshedVersion="6" background="1" saveData="1">
    <webPr xl2000="1" url="http://ibr3lcrsrv01.bor.doi.net:8080/HDB_CGI.com?svr=lchdb&amp;sdi=3028,25490,25983,4552&amp;tstp=MN&amp;t1=1/1/2021&amp;t2=12/31/2021&amp;table=M&amp;mrid=997189&amp;format=4" htmlTables="1" htmlFormat="all"/>
  </connection>
  <connection id="772" xr16:uid="{115D0303-9097-4EF9-AACE-E3D98339DEA3}" name="Connection1692" type="4" refreshedVersion="6" background="1" saveData="1">
    <webPr xl2000="1" url="http://ibr3lcrsrv01.bor.doi.net:8080/HDB_CGI.com?svr=lchdb&amp;sdi=3028&amp;tstp=MN&amp;t1=1/1/2021&amp;t2=2/1/2021&amp;format=4" htmlTables="1" htmlFormat="all"/>
  </connection>
  <connection id="773" xr16:uid="{386DAD90-9E29-4B44-88D6-34C6C2EE7B4F}" name="Connection1693" type="4" refreshedVersion="6" background="1" saveData="1">
    <webPr xl2000="1" url="http://ibr3lcrsrv01.bor.doi.net:8080/HDB_CGI.com?svr=lchdb&amp;sdi=3028&amp;tstp=MN&amp;t1=1/1/2021&amp;t2=2/1/2021&amp;format=4" htmlTables="1" htmlFormat="all"/>
  </connection>
  <connection id="774" xr16:uid="{16099BA9-6EC6-41BB-8999-400A454ACF9D}" name="Connection1694" type="4" refreshedVersion="6" background="1" saveData="1">
    <webPr xl2000="1" url="http://ibr3lcrsrv01.bor.doi.net:8080/HDB_CGI.com?svr=lchdb&amp;sdi=3028,25490,25983,4552&amp;tstp=MN&amp;t1=1/1/2021&amp;t2=12/31/2021&amp;table=M&amp;mrid=997189&amp;format=4" htmlTables="1" htmlFormat="all"/>
  </connection>
  <connection id="775" xr16:uid="{F648AE18-D686-4D14-9B4D-B54AA57C250C}" name="Connection1695" type="4" refreshedVersion="6" background="1" saveData="1">
    <webPr xl2000="1" url="http://ibr3lcrsrv01.bor.doi.net:8080/HDB_CGI.com?svr=lchdb&amp;sdi=3028&amp;tstp=MN&amp;t1=1/1/2021&amp;t2=2/1/2021&amp;format=4" htmlTables="1" htmlFormat="all"/>
  </connection>
  <connection id="776" xr16:uid="{9138FD2F-E67A-434A-8A91-18C50118AC81}" name="Connection1696" type="4" refreshedVersion="6" background="1" saveData="1">
    <webPr xl2000="1" url="http://ibr3lcrsrv01.bor.doi.net:8080/HDB_CGI.com?svr=lchdb2&amp;sdi=2069&amp;tstp=MN&amp;t1=1/1/2020&amp;t2=5/1/2020&amp;format=4" htmlTables="1" htmlFormat="all"/>
  </connection>
  <connection id="777" xr16:uid="{096C4A3E-121E-43C8-9E94-90EB5D314947}" name="Connection1697" type="4" refreshedVersion="6" background="1" saveData="1">
    <webPr xl2000="1" url="http://ibr3lcrsrv01.bor.doi.net:8080/HDB_CGI.com?svr=lchdb2&amp;sdi=3132&amp;tstp=MN&amp;t1=1/1/2021&amp;t2=12/1/2021&amp;table=M&amp;mrid=996411&amp;format=4" htmlTables="1" htmlFormat="all"/>
  </connection>
  <connection id="778" xr16:uid="{94DB8B11-1205-452D-A32C-54BC07EF25E4}" name="Connection1698" type="4" refreshedVersion="6" background="1" saveData="1">
    <webPr xl2000="1" url="http://ibr3lcrsrv01.bor.doi.net:8080/HDB_CGI.com?svr=lchdb2&amp;sdi=3132&amp;tstp=MN&amp;t1=1/1/2022&amp;t2=12/1/2022&amp;table=M&amp;mrid=996412&amp;format=4" htmlTables="1" htmlFormat="all"/>
  </connection>
  <connection id="779" xr16:uid="{22410952-D99B-46DF-A273-914E4772C410}" name="Connection1699" type="4" refreshedVersion="6" background="1" saveData="1">
    <webPr xl2000="1" url="http://ibr3lcrsrv01.bor.doi.net:8080/HDB_CGI.com?svr=lchdb2&amp;sdi=9783,2993,2771,2982&amp;tstp=MN&amp;t1=1/1/2020&amp;t2=5/1/2020&amp;format=4" htmlTables="1" htmlFormat="all"/>
  </connection>
  <connection id="780" xr16:uid="{00000000-0015-0000-FFFF-FFFF7D020000}" name="Connection17" type="4" refreshedVersion="5" background="1" saveData="1">
    <webPr xl2000="1" url="http://ibr3lcrsrv01.bor.doi.net:8080/HDB_CGI.com?svr=lchdb2&amp;sdi=2069&amp;tstp=MN&amp;t1=5/1/2017&amp;t2=12/1/2017&amp;table=M&amp;mrid=994216&amp;format=4" htmlTables="1" htmlFormat="all"/>
  </connection>
  <connection id="781" xr16:uid="{00000000-0015-0000-FFFF-FFFF7E020000}" name="Connection170" type="4" refreshedVersion="5" background="1" saveData="1">
    <webPr xl2000="1" url="http://ibr3lcrsrv01.bor.doi.net:8080/HDB_CGI.com?svr=lchdb2&amp;sdi=3132&amp;tstp=MN&amp;t1=1/1/2019&amp;t2=12/1/2019&amp;table=M&amp;mrid=106473&amp;format=4" htmlTables="1" htmlFormat="all"/>
  </connection>
  <connection id="782" xr16:uid="{02FB8475-BA3E-4F90-9BE9-1D9A9E332AF8}" name="Connection1700" type="4" refreshedVersion="6" background="1" saveData="1">
    <webPr xl2000="1" url="http://ibr3lcrsrv01.bor.doi.net:8080/HDB_CGI.com?svr=lchdb2&amp;sdi=9783,2993,2771,2982&amp;tstp=MN&amp;t1=6/1/2020&amp;t2=12/1/2020&amp;table=M&amp;mrid=996683&amp;format=4" htmlTables="1" htmlFormat="all"/>
  </connection>
  <connection id="783" xr16:uid="{0AA8A346-891B-419A-B008-1508F64F24FA}" name="Connection1701" type="4" refreshedVersion="6" background="1" saveData="1">
    <webPr xl2000="1" url="http://ibr3lcrsrv01.bor.doi.net:8080/HDB_CGI.com?svr=lchdb2&amp;sdi=9783,2993,2771,2982&amp;tstp=MN&amp;t1=1/1/2021&amp;t2=12/1/2021&amp;table=M&amp;mrid=996411&amp;format=4" htmlTables="1" htmlFormat="all"/>
  </connection>
  <connection id="784" xr16:uid="{6C9AFCBE-0F7A-4A19-8299-646CF03D0D91}" name="Connection1702" type="4" refreshedVersion="6" background="1" saveData="1">
    <webPr xl2000="1" url="http://ibr3lcrsrv01.bor.doi.net:8080/HDB_CGI.com?svr=lchdb2&amp;sdi=9783,2993,2771,2982&amp;tstp=MN&amp;t1=1/1/2022&amp;t2=12/1/2022&amp;table=M&amp;mrid=996412&amp;format=4" htmlTables="1" htmlFormat="all"/>
  </connection>
  <connection id="785" xr16:uid="{68B483EE-9998-401E-B06B-599B70CB2CEB}" name="Connection1703" type="4" refreshedVersion="6" background="1" saveData="1">
    <webPr xl2000="1" url="http://ibr3lcrsrv01.bor.doi.net:8080/HDB_CGI.com?svr=lchdb2&amp;sdi=2116&amp;tstp=MN&amp;t1=1/1/2020&amp;t2=5/1/2020&amp;format=4" htmlTables="1" htmlFormat="all"/>
  </connection>
  <connection id="786" xr16:uid="{2F39786B-2941-40C6-8A99-747995290793}" name="Connection1704" type="4" refreshedVersion="6" background="1" saveData="1">
    <webPr xl2000="1" url="http://ibr3lcrsrv01.bor.doi.net:8080/HDB_CGI.com?svr=lchdb2&amp;sdi=2097&amp;tstp=DY&amp;t1=6/1/2020&amp;t2=6/7/2020&amp;format=4" htmlTables="1" htmlFormat="all"/>
  </connection>
  <connection id="787" xr16:uid="{4FC343C5-8208-46DD-B747-F1ACB4E6F533}" name="Connection1705" type="4" refreshedVersion="6" background="1" saveData="1">
    <webPr xl2000="1" url="http://ibr3lcrsrv01.bor.doi.net:8080/HDB_CGI.com?svr=lchdb2&amp;sdi=2146&amp;tstp=DY&amp;t1=6/8/2020&amp;t2=6/30/2020&amp;table=M&amp;mrid=4&amp;format=4" htmlTables="1" htmlFormat="all"/>
  </connection>
  <connection id="788" xr16:uid="{57A2E6DF-3EFC-4597-813E-4F9F6EA9EA1B}" name="Connection1706" type="4" refreshedVersion="6" background="1" saveData="1">
    <webPr xl2000="1" url="http://ibr3lcrsrv01.bor.doi.net:8080/HDB_CGI.com?svr=lchdb2&amp;sdi=3028&amp;tstp=MN&amp;t1=1/1/2020&amp;t2=5/1/2020&amp;format=4" htmlTables="1" htmlFormat="all"/>
  </connection>
  <connection id="789" xr16:uid="{53484C7C-212C-47AD-A421-D9C195711FE4}" name="Connection1707" type="4" refreshedVersion="6" background="1" saveData="1">
    <webPr xl2000="1" url="http://ibr3lcrsrv01.bor.doi.net:8080/HDB_CGI.com?svr=lchdb2&amp;sdi=3028&amp;tstp=MN&amp;t1=6/1/2020&amp;t2=12/1/2020&amp;table=M&amp;mrid=996683&amp;format=4" htmlTables="1" htmlFormat="all"/>
  </connection>
  <connection id="790" xr16:uid="{4BD3FE22-B8B1-463D-AF73-6D5E0A337328}" name="Connection1708" type="4" refreshedVersion="6" background="1" saveData="1">
    <webPr xl2000="1" url="http://ibr3lcrsrv01.bor.doi.net:8080/HDB_CGI.com?svr=lchdb&amp;sdi=3028,25490,25983,4552&amp;tstp=MN&amp;t1=1/1/2021&amp;t2=12/31/2021&amp;table=M&amp;mrid=997189&amp;format=4" htmlTables="1" htmlFormat="all"/>
  </connection>
  <connection id="791" xr16:uid="{B9988580-9939-41E2-931A-D9654E2CF1B2}" name="Connection1709" type="4" refreshedVersion="6" background="1" saveData="1">
    <webPr xl2000="1" url="http://ibr3lcrsrv01.bor.doi.net:8080/HDB_CGI.com?svr=lchdb&amp;sdi=2069&amp;tstp=MN&amp;t1=1/1/2021&amp;t2=2/1/2021&amp;format=4" htmlTables="1" htmlFormat="all"/>
  </connection>
  <connection id="792" xr16:uid="{00000000-0015-0000-FFFF-FFFF7F020000}" name="Connection171" type="4" refreshedVersion="5" background="1" saveData="1">
    <webPr xl2000="1" url="http://ibr3lcrsrv01.bor.doi.net:8080/HDB_CGI.com?svr=lchdb2&amp;sdi=2069&amp;tstp=MN&amp;t1=1/1/2017&amp;t2=4/1/2017&amp;format=4" htmlTables="1" htmlFormat="all"/>
  </connection>
  <connection id="793" xr16:uid="{00000000-0015-0000-FFFF-FFFF80020000}" name="Connection1710" type="4" refreshedVersion="5" background="1" saveData="1">
    <webPr xl2000="1" url="http://ibr3lcrsrv01.bor.doi.net:8080/HDB_CGI.com?svr=lchdb2&amp;sdi=2069&amp;tstp=MN&amp;t1=5/1/2017&amp;t2=12/1/2017&amp;table=M&amp;mrid=994216&amp;format=4" htmlTables="1" htmlFormat="all"/>
  </connection>
  <connection id="794" xr16:uid="{00000000-0015-0000-FFFF-FFFF81020000}" name="Connection1711" type="4" refreshedVersion="5" background="1" saveData="1">
    <webPr xl2000="1" url="http://ibr3lcrsrv01.bor.doi.net:8080/HDB_CGI.com?svr=lchdb2&amp;sdi=2069&amp;tstp=MN&amp;t1=1/1/2017&amp;t2=4/1/2017&amp;format=4" htmlTables="1" htmlFormat="all"/>
  </connection>
  <connection id="795" xr16:uid="{381C3A09-A809-4BD0-974C-C9716BFEE2BA}" name="Connection1712" type="4" refreshedVersion="6" background="1" saveData="1">
    <webPr xl2000="1" url="http://ibr3lcrsrv01.bor.doi.net:8080/HDB_CGI.com?svr=lchdb&amp;sdi=3132&amp;tstp=MN&amp;t1=1/1/2022&amp;t2=12/1/2022&amp;table=M&amp;mrid=997016&amp;format=4" htmlTables="1" htmlFormat="all"/>
  </connection>
  <connection id="796" xr16:uid="{93BBE4A3-ED53-432C-94B2-65A68F660897}" name="Connection1713" type="4" refreshedVersion="6" background="1" saveData="1">
    <webPr xl2000="1" url="http://ibr3lcrsrv01.bor.doi.net:8080/HDB_CGI.com?svr=lchdb&amp;sdi=3132&amp;tstp=MN&amp;t1=1/1/2023&amp;t2=12/1/2023&amp;table=M&amp;mrid=997217&amp;format=4" htmlTables="1" htmlFormat="all"/>
  </connection>
  <connection id="797" xr16:uid="{241AACB3-4CDC-43A2-9D18-2A5082645F89}" name="Connection1714" type="4" refreshedVersion="6" background="1" saveData="1">
    <webPr xl2000="1" url="http://ibr3lcrsrv01.bor.doi.net:8080/HDB_CGI.com?svr=lchdb&amp;sdi=9783,2993,2771,2982&amp;tstp=MN&amp;t1=1/1/2021&amp;t2=2/1/2021&amp;format=4" htmlTables="1" htmlFormat="all"/>
  </connection>
  <connection id="798" xr16:uid="{1A7B89BF-1148-4405-92B2-4E241477BE6C}" name="Connection1715" type="4" refreshedVersion="6" background="1" saveData="1">
    <webPr xl2000="1" url="http://ibr3lcrsrv01.bor.doi.net:8080/HDB_CGI.com?svr=lchdb&amp;sdi=9783,2993,2771,2982&amp;tstp=MN&amp;t1=3/1/2021&amp;t2=12/1/2021&amp;table=M&amp;mrid=997189&amp;format=4" htmlTables="1" htmlFormat="all"/>
  </connection>
  <connection id="799" xr16:uid="{314620BA-8BC5-482D-8063-ABE1E4619095}" name="Connection1716" type="4" refreshedVersion="6" background="1" saveData="1">
    <webPr xl2000="1" url="http://ibr3lcrsrv01.bor.doi.net:8080/HDB_CGI.com?svr=lchdb&amp;sdi=9783,2993,2771,2982&amp;tstp=MN&amp;t1=1/1/2022&amp;t2=12/1/2022&amp;table=M&amp;mrid=997016&amp;format=4" htmlTables="1" htmlFormat="all"/>
  </connection>
  <connection id="800" xr16:uid="{2F397D7E-62BA-4CCD-B548-FC98922F9FCF}" name="Connection1717" type="4" refreshedVersion="6" background="1" saveData="1">
    <webPr xl2000="1" url="http://ibr3lcrsrv01.bor.doi.net:8080/HDB_CGI.com?svr=lchdb&amp;sdi=9783,2993,2771,2982&amp;tstp=MN&amp;t1=1/1/2023&amp;t2=12/1/2023&amp;table=M&amp;mrid=997217&amp;format=4" htmlTables="1" htmlFormat="all"/>
  </connection>
  <connection id="801" xr16:uid="{C0C10EB4-DF75-44C6-93FF-3119125F0CA7}" name="Connection1718" type="4" refreshedVersion="6" background="1" saveData="1">
    <webPr xl2000="1" url="http://ibr3lcrsrv01.bor.doi.net:8080/HDB_CGI.com?svr=lchdb&amp;sdi=2116&amp;tstp=MN&amp;t1=1/1/2021&amp;t2=2/1/2021&amp;format=4" htmlTables="1" htmlFormat="all"/>
  </connection>
  <connection id="802" xr16:uid="{9903B78F-CC0F-4DA9-AFA2-122966B3B7E5}" name="Connection1719" type="4" refreshedVersion="6" background="1" saveData="1">
    <webPr xl2000="1" url="http://ibr3lcrsrv01.bor.doi.net:8080/HDB_CGI.com?svr=lchdb2&amp;sdi=2116&amp;tstp=MN&amp;t1=1/1/2020&amp;t2=5/1/2020&amp;format=4" htmlTables="1" htmlFormat="all"/>
  </connection>
  <connection id="803" xr16:uid="{00000000-0015-0000-FFFF-FFFF82020000}" name="Connection172" type="4" refreshedVersion="5" background="1" saveData="1">
    <webPr xl2000="1" url="http://ibr3lcrsrv01.bor.doi.net:8080/HDB_CGI.com?svr=lchdb2&amp;sdi=3132&amp;tstp=MN&amp;t1=1/1/2018&amp;t2=12/1/2018&amp;table=M&amp;mrid=106541&amp;format=4" htmlTables="1" htmlFormat="all"/>
  </connection>
  <connection id="804" xr16:uid="{61263988-3C92-421D-BCFC-4F40CD54FA89}" name="Connection1720" type="4" refreshedVersion="6" background="1" saveData="1">
    <webPr xl2000="1" url="http://ibr3lcrsrv01.bor.doi.net:8080/HDB_CGI.com?svr=lchdb2&amp;sdi=2097&amp;tstp=DY&amp;t1=6/1/2020&amp;t2=6/7/2020&amp;format=4" htmlTables="1" htmlFormat="all"/>
  </connection>
  <connection id="805" xr16:uid="{98D49B17-767D-4CC4-AE19-F5A8C464E062}" name="Connection1721" type="4" refreshedVersion="6" background="1" saveData="1">
    <webPr xl2000="1" url="http://ibr3lcrsrv01.bor.doi.net:8080/HDB_CGI.com?svr=lchdb2&amp;sdi=2146&amp;tstp=DY&amp;t1=6/8/2020&amp;t2=6/30/2020&amp;table=M&amp;mrid=4&amp;format=4" htmlTables="1" htmlFormat="all"/>
  </connection>
  <connection id="806" xr16:uid="{D64A2B40-716A-49E4-9DB6-6589AD32F45B}" name="Connection1722" type="4" refreshedVersion="6" background="1" saveData="1">
    <webPr xl2000="1" url="http://ibr3lcrsrv01.bor.doi.net:8080/HDB_CGI.com?svr=lchdb2&amp;sdi=3028&amp;tstp=MN&amp;t1=1/1/2020&amp;t2=5/1/2020&amp;format=4" htmlTables="1" htmlFormat="all"/>
  </connection>
  <connection id="807" xr16:uid="{F3C07A83-A993-47E6-B57F-F5C1DB2D3F63}" name="Connection1723" type="4" refreshedVersion="6" background="1" saveData="1">
    <webPr xl2000="1" url="http://ibr3lcrsrv01.bor.doi.net:8080/HDB_CGI.com?svr=lchdb2&amp;sdi=3028&amp;tstp=MN&amp;t1=6/1/2020&amp;t2=12/1/2020&amp;table=M&amp;mrid=996683&amp;format=4" htmlTables="1" htmlFormat="all"/>
  </connection>
  <connection id="808" xr16:uid="{3EB0A1FC-AF34-48B8-92FF-F501EB9EB5F1}" name="Connection1724" type="4" refreshedVersion="6" background="1" saveData="1">
    <webPr xl2000="1" url="http://ibr3lcrsrv01.bor.doi.net:8080/HDB_CGI.com?svr=lchdb&amp;sdi=2097&amp;tstp=DY&amp;t1=3/1/2021&amp;t2=3/3/2021&amp;format=4" htmlTables="1" htmlFormat="all"/>
  </connection>
  <connection id="809" xr16:uid="{EC94CBC6-F8AF-4428-A078-998A6A08A78E}" name="Connection1725" type="4" refreshedVersion="6" background="1" saveData="1">
    <webPr xl2000="1" url="http://ibr3lcrsrv01.bor.doi.net:8080/HDB_CGI.com?svr=lchdb&amp;sdi=2146&amp;tstp=DY&amp;t1=3/4/2021&amp;t2=3/31/2021&amp;table=M&amp;mrid=4&amp;format=4" htmlTables="1" htmlFormat="all"/>
  </connection>
  <connection id="810" xr16:uid="{A2C81F6D-454A-4CEA-89EE-CFABEE73922B}" name="Connection1726" type="4" refreshedVersion="6" background="1" saveData="1">
    <webPr xl2000="1" url="http://ibr3lcrsrv01.bor.doi.net:8080/HDB_CGI.com?svr=lchdb&amp;sdi=3028&amp;tstp=MN&amp;t1=1/1/2021&amp;t2=2/1/2021&amp;format=4" htmlTables="1" htmlFormat="all"/>
  </connection>
  <connection id="811" xr16:uid="{88EF345B-98CC-4C54-AE4F-7BDDC50DC71C}" name="Connection1727" type="4" refreshedVersion="6" background="1" saveData="1">
    <webPr xl2000="1" url="http://ibr3lcrsrv01.bor.doi.net:8080/HDB_CGI.com?svr=lchdb&amp;sdi=3028,25490,25983,4552&amp;tstp=MN&amp;t1=1/1/2021&amp;t2=12/31/2021&amp;table=M&amp;mrid=997189&amp;format=4" htmlTables="1" htmlFormat="all"/>
  </connection>
  <connection id="812" xr16:uid="{683CC8AC-898E-451D-A722-140E48715DB3}" name="Connection1728" type="4" refreshedVersion="6" background="1" saveData="1">
    <webPr xl2000="1" url="http://ibr3lcrsrv01.bor.doi.net:8080/HDB_CGI.com?svr=lchdb&amp;sdi=3132&amp;tstp=MN&amp;t1=1/1/2022&amp;t2=12/1/2022&amp;table=M&amp;mrid=997232&amp;format=4" htmlTables="1" htmlFormat="all"/>
  </connection>
  <connection id="813" xr16:uid="{2542EE33-A398-4A30-92E7-EC45F393242D}" name="Connection1729" type="4" refreshedVersion="6" background="1" saveData="1">
    <webPr xl2000="1" url="http://ibr3lcrsrv01.bor.doi.net:8080/HDB_CGI.com?svr=lchdb&amp;sdi=3132&amp;tstp=MN&amp;t1=1/1/2023&amp;t2=12/1/2023&amp;table=M&amp;mrid=997217&amp;format=4" htmlTables="1" htmlFormat="all"/>
  </connection>
  <connection id="814" xr16:uid="{00000000-0015-0000-FFFF-FFFF83020000}" name="Connection173" type="4" refreshedVersion="5" background="1" saveData="1">
    <webPr xl2000="1" url="http://ibr3lcrsrv01.bor.doi.net:8080/HDB_CGI.com?svr=lchdb2&amp;sdi=3132&amp;tstp=MN&amp;t1=1/1/2019&amp;t2=12/1/2019&amp;table=M&amp;mrid=106473&amp;format=4" htmlTables="1" htmlFormat="all"/>
  </connection>
  <connection id="815" xr16:uid="{216E117F-4247-4C48-BF6D-39E9E0B091D9}" name="Connection1730" type="4" refreshedVersion="6" background="1" saveData="1">
    <webPr xl2000="1" url="http://ibr3lcrsrv01.bor.doi.net:8080/HDB_CGI.com?svr=lchdb2&amp;sdi=3028&amp;tstp=MN&amp;t1=1/1/2020&amp;t2=5/1/2020&amp;format=4" htmlTables="1" htmlFormat="all"/>
  </connection>
  <connection id="816" xr16:uid="{45F0AAAB-9BA4-4AB4-86CE-B3F6063E1D05}" name="Connection1731" type="4" refreshedVersion="6" background="1" saveData="1">
    <webPr xl2000="1" url="http://ibr3lcrsrv01.bor.doi.net:8080/HDB_CGI.com?svr=lchdb2&amp;sdi=3028&amp;tstp=MN&amp;t1=6/1/2020&amp;t2=12/1/2020&amp;table=M&amp;mrid=996683&amp;format=4" htmlTables="1" htmlFormat="all"/>
  </connection>
  <connection id="817" xr16:uid="{E517D790-F31B-4651-B9E9-2465661BC6BE}" name="Connection1732" type="4" refreshedVersion="6" background="1" saveData="1">
    <webPr xl2000="1" url="http://ibr3lcrsrv01.bor.doi.net:8080/HDB_CGI.com?svr=lchdb&amp;sdi=9783,2993,2771,2982&amp;tstp=MN&amp;t1=1/1/2022&amp;t2=12/1/2022&amp;table=M&amp;mrid=997232&amp;format=4" htmlTables="1" htmlFormat="all"/>
  </connection>
  <connection id="818" xr16:uid="{802E9258-76BE-4E5A-8400-08B15792A561}" name="Connection1733" type="4" refreshedVersion="6" background="1" saveData="1">
    <webPr xl2000="1" url="http://ibr3lcrsrv01.bor.doi.net:8080/HDB_CGI.com?svr=lchdb&amp;sdi=9783,2993,2771,2982&amp;tstp=MN&amp;t1=1/1/2023&amp;t2=12/1/2023&amp;table=M&amp;mrid=997217&amp;format=4" htmlTables="1" htmlFormat="all"/>
  </connection>
  <connection id="819" xr16:uid="{BBCEC1EA-C53C-4DD8-A64F-24C182F2BB8E}" name="Connection1734" type="4" refreshedVersion="6" background="1" saveData="1">
    <webPr xl2000="1" url="http://ibr3lcrsrv01.bor.doi.net:8080/HDB_CGI.com?svr=lchdb&amp;sdi=3028&amp;tstp=MN&amp;t1=1/1/2021&amp;t2=2/1/2021&amp;format=4" htmlTables="1" htmlFormat="all"/>
  </connection>
  <connection id="820" xr16:uid="{559EFC76-BA71-4C11-A865-6ECCDA67E76E}" name="Connection1735" type="4" refreshedVersion="6" background="1" saveData="1">
    <webPr xl2000="1" url="http://ibr3lcrsrv01.bor.doi.net:8080/HDB_CGI.com?svr=lchdb&amp;sdi=3028,25490,25983,4552&amp;tstp=MN&amp;t1=1/1/2021&amp;t2=12/31/2021&amp;table=M&amp;mrid=997189&amp;format=4" htmlTables="1" htmlFormat="all"/>
  </connection>
  <connection id="821" xr16:uid="{3B951796-6262-4D9C-BD93-CEA0A84FEA7D}" name="Connection1736" type="4" refreshedVersion="6" background="1" saveData="1">
    <webPr xl2000="1" url="http://ibr3lcrsrv01.bor.doi.net:8080/HDB_CGI.com?svr=lchdb&amp;sdi=3132&amp;tstp=MN&amp;t1=1/1/2022&amp;t2=12/1/2022&amp;table=M&amp;mrid=997232&amp;format=4" htmlTables="1" htmlFormat="all"/>
  </connection>
  <connection id="822" xr16:uid="{7A93E593-3724-4A53-A803-B1CC7D4600C0}" name="Connection1737" type="4" refreshedVersion="6" background="1" saveData="1">
    <webPr xl2000="1" url="http://ibr3lcrsrv01.bor.doi.net:8080/HDB_CGI.com?svr=lchdb&amp;sdi=3132&amp;tstp=MN&amp;t1=1/1/2023&amp;t2=12/1/2023&amp;table=M&amp;mrid=997217&amp;format=4" htmlTables="1" htmlFormat="all"/>
  </connection>
  <connection id="823" xr16:uid="{BC48788F-3E59-4CE3-AC45-D43F6C7CAD5B}" name="Connection1738" type="4" refreshedVersion="6" background="1" saveData="1">
    <webPr xl2000="1" url="http://ibr3lcrsrv01.bor.doi.net:8080/HDB_CGI.com?svr=lchdb2&amp;sdi=3028&amp;tstp=MN&amp;t1=1/1/2020&amp;t2=5/1/2020&amp;format=4" htmlTables="1" htmlFormat="all"/>
  </connection>
  <connection id="824" xr16:uid="{D1B24910-6C81-4452-BB2F-78226A5E8832}" name="Connection1739" type="4" refreshedVersion="6" background="1" saveData="1">
    <webPr xl2000="1" url="http://ibr3lcrsrv01.bor.doi.net:8080/HDB_CGI.com?svr=lchdb2&amp;sdi=3028&amp;tstp=MN&amp;t1=6/1/2020&amp;t2=12/1/2020&amp;table=M&amp;mrid=996683&amp;format=4" htmlTables="1" htmlFormat="all"/>
  </connection>
  <connection id="825" xr16:uid="{00000000-0015-0000-FFFF-FFFF84020000}" name="Connection174" type="4" refreshedVersion="5" background="1" saveData="1">
    <webPr xl2000="1" url="http://ibr3lcrsrv01.bor.doi.net:8080/HDB_CGI.com?svr=lchdb2&amp;sdi=2069&amp;tstp=MN&amp;t1=1/1/2017&amp;t2=4/1/2017&amp;format=4" htmlTables="1" htmlFormat="all"/>
  </connection>
  <connection id="826" xr16:uid="{B4631259-1779-4A06-9AEF-8EC662CC2B7E}" name="Connection1740" type="4" refreshedVersion="6" background="1" saveData="1">
    <webPr xl2000="1" url="http://ibr3lcrsrv01.bor.doi.net:8080/HDB_CGI.com?svr=lchdb&amp;sdi=9783,2993,2771,2982&amp;tstp=MN&amp;t1=1/1/2022&amp;t2=12/1/2022&amp;table=M&amp;mrid=997232&amp;format=4" htmlTables="1" htmlFormat="all"/>
  </connection>
  <connection id="827" xr16:uid="{00000000-0015-0000-FFFF-FFFF85020000}" name="Connection1741" type="4" refreshedVersion="5" background="1" saveData="1">
    <webPr xl2000="1" url="http://ibr3lcrsrv01.bor.doi.net:8080/HDB_CGI.com?svr=lchdb2&amp;sdi=2069&amp;tstp=MN&amp;t1=1/1/2017&amp;t2=4/1/2017&amp;format=4" htmlTables="1" htmlFormat="all"/>
  </connection>
  <connection id="828" xr16:uid="{CA93D36C-B983-41E3-801E-FBA0E8ADDC18}" name="Connection1742" type="4" refreshedVersion="6" background="1" saveData="1">
    <webPr xl2000="1" url="http://ibr3lcrsrv01.bor.doi.net:8080/HDB_CGI.com?svr=lchdb&amp;sdi=9783,2993,2771,2982&amp;tstp=MN&amp;t1=1/1/2023&amp;t2=12/1/2023&amp;table=M&amp;mrid=997217&amp;format=4" htmlTables="1" htmlFormat="all"/>
  </connection>
  <connection id="829" xr16:uid="{632092B5-CCB8-4692-B55B-0094D355C1F8}" name="Connection1743" type="4" refreshedVersion="6" background="1" saveData="1">
    <webPr xl2000="1" url="http://ibr3lcrsrv01.bor.doi.net:8080/HDB_CGI.com?svr=lchdb&amp;sdi=2116&amp;tstp=MN&amp;t1=1/1/2021&amp;t2=2/1/2021&amp;format=4" htmlTables="1" htmlFormat="all"/>
  </connection>
  <connection id="830" xr16:uid="{BE863337-747D-4285-805A-3EE5EF01977E}" name="Connection1744" type="4" refreshedVersion="6" background="1" saveData="1">
    <webPr xl2000="1" url="http://ibr3lcrsrv01.bor.doi.net:8080/HDB_CGI.com?svr=lchdb&amp;sdi=2097&amp;tstp=DY&amp;t1=3/1/2021&amp;t2=3/3/2021&amp;format=4" htmlTables="1" htmlFormat="all"/>
  </connection>
  <connection id="831" xr16:uid="{20D75C55-5D34-41D1-809E-39E357F187EC}" name="Connection1745" type="4" refreshedVersion="6" background="1" saveData="1">
    <webPr xl2000="1" url="http://ibr3lcrsrv01.bor.doi.net:8080/HDB_CGI.com?svr=lchdb&amp;sdi=2146&amp;tstp=DY&amp;t1=3/4/2021&amp;t2=3/31/2021&amp;table=M&amp;mrid=4&amp;format=4" htmlTables="1" htmlFormat="all"/>
  </connection>
  <connection id="832" xr16:uid="{D1C8E745-7E90-40EE-B543-BE98B0725C12}" name="Connection1746" type="4" refreshedVersion="6" background="1" saveData="1">
    <webPr xl2000="1" url="http://ibr3lcrsrv01.bor.doi.net:8080/HDB_CGI.com?svr=lchdb&amp;sdi=3028&amp;tstp=MN&amp;t1=1/1/2021&amp;t2=2/1/2021&amp;format=4" htmlTables="1" htmlFormat="all"/>
  </connection>
  <connection id="833" xr16:uid="{49464431-408D-43C5-B8B9-AC6763FF5A64}" name="Connection1747" type="4" refreshedVersion="6" background="1" saveData="1">
    <webPr xl2000="1" url="http://ibr3lcrsrv01.bor.doi.net:8080/HDB_CGI.com?svr=lchdb2&amp;sdi=3028&amp;tstp=MN&amp;t1=1/1/2020&amp;t2=5/1/2020&amp;format=4" htmlTables="1" htmlFormat="all"/>
  </connection>
  <connection id="834" xr16:uid="{F67EFE7F-46D4-4201-BF7F-73E9F8E6345C}" name="Connection1748" type="4" refreshedVersion="6" background="1" saveData="1">
    <webPr xl2000="1" url="http://ibr3lcrsrv01.bor.doi.net:8080/HDB_CGI.com?svr=lchdb2&amp;sdi=3028&amp;tstp=MN&amp;t1=6/1/2020&amp;t2=12/1/2020&amp;table=M&amp;mrid=996683&amp;format=4" htmlTables="1" htmlFormat="all"/>
  </connection>
  <connection id="835" xr16:uid="{AB6332A1-41E4-4FF3-90A9-3DA8EE28C154}" name="Connection1749" type="4" refreshedVersion="6" background="1" saveData="1">
    <webPr xl2000="1" url="http://ibr3lcrsrv01.bor.doi.net:8080/HDB_CGI.com?svr=lchdb&amp;sdi=3028,25490,25983,4552&amp;tstp=MN&amp;t1=1/1/2021&amp;t2=12/31/2021&amp;table=M&amp;mrid=997189&amp;format=4" htmlTables="1" htmlFormat="all"/>
  </connection>
  <connection id="836" xr16:uid="{00000000-0015-0000-FFFF-FFFF86020000}" name="Connection175" type="4" refreshedVersion="5" background="1" saveData="1">
    <webPr xl2000="1" url="http://ibr3lcrsrv01.bor.doi.net:8080/HDB_CGI.com?svr=lchdb2&amp;sdi=3132&amp;tstp=MN&amp;t1=1/1/2018&amp;t2=12/1/2018&amp;table=M&amp;mrid=106541&amp;format=4" htmlTables="1" htmlFormat="all"/>
  </connection>
  <connection id="837" xr16:uid="{F26CE6E9-9E7F-4328-BFD2-467C4B18B978}" name="Connection1750" type="4" refreshedVersion="6" background="1" saveData="1">
    <webPr xl2000="1" url="http://ibr3lcrsrv01.bor.doi.net:8080/HDB_CGI.com?svr=lchdb&amp;sdi=2116&amp;tstp=MN&amp;t1=1/1/2021&amp;t2=2/1/2021&amp;format=4" htmlTables="1" htmlFormat="all"/>
  </connection>
  <connection id="838" xr16:uid="{07725C42-6575-4F78-81A0-A921050D8AB5}" name="Connection1751" type="4" refreshedVersion="6" background="1" saveData="1">
    <webPr xl2000="1" url="http://ibr3lcrsrv01.bor.doi.net:8080/HDB_CGI.com?svr=lchdb&amp;sdi=2097&amp;tstp=DY&amp;t1=3/1/2021&amp;t2=3/7/2021&amp;format=4" htmlTables="1" htmlFormat="all"/>
  </connection>
  <connection id="839" xr16:uid="{4EBB0E78-AE91-4D41-9E04-006A6AE13BFB}" name="Connection1752" type="4" refreshedVersion="6" background="1" saveData="1">
    <webPr xl2000="1" url="http://ibr3lcrsrv01.bor.doi.net:8080/HDB_CGI.com?svr=lchdb&amp;sdi=2146&amp;tstp=DY&amp;t1=3/8/2021&amp;t2=3/31/2021&amp;table=M&amp;mrid=4&amp;format=4" htmlTables="1" htmlFormat="all"/>
  </connection>
  <connection id="840" xr16:uid="{24C07D40-F33D-4645-9EC0-4B005250FE63}" name="Connection1753" type="4" refreshedVersion="6" background="1" saveData="1">
    <webPr xl2000="1" url="http://ibr3lcrsrv01.bor.doi.net:8080/HDB_CGI.com?svr=lchdb&amp;sdi=2069&amp;tstp=MN&amp;t1=1/1/2021&amp;t2=3/1/2021&amp;format=4" htmlTables="1" htmlFormat="all"/>
  </connection>
  <connection id="841" xr16:uid="{800DCD9A-7834-4AE7-8DA8-5EE5DE7CA50E}" name="Connection1754" type="4" refreshedVersion="6" background="1" saveData="1">
    <webPr xl2000="1" url="http://ibr3lcrsrv01.bor.doi.net:8080/HDB_CGI.com?svr=lchdb&amp;sdi=2069&amp;tstp=MN&amp;t1=1/1/2021&amp;t2=3/1/2021&amp;format=4" htmlTables="1" htmlFormat="all"/>
  </connection>
  <connection id="842" xr16:uid="{15C2A9AE-B647-43FF-B08E-FC17093BE159}" name="Connection1755" type="4" refreshedVersion="6" background="1" saveData="1">
    <webPr xl2000="1" url="http://ibr3lcrsrv01.bor.doi.net:8080/HDB_CGI.com?svr=lchdb2&amp;sdi=3028&amp;tstp=MN&amp;t1=1/1/2020&amp;t2=5/1/2020&amp;format=4" htmlTables="1" htmlFormat="all"/>
  </connection>
  <connection id="843" xr16:uid="{F8EE176D-E592-4331-9917-C73EB8B99AC5}" name="Connection1756" type="4" refreshedVersion="6" background="1" saveData="1">
    <webPr xl2000="1" url="http://ibr3lcrsrv01.bor.doi.net:8080/HDB_CGI.com?svr=lchdb2&amp;sdi=3028&amp;tstp=MN&amp;t1=6/1/2020&amp;t2=12/1/2020&amp;table=M&amp;mrid=996683&amp;format=4" htmlTables="1" htmlFormat="all"/>
  </connection>
  <connection id="844" xr16:uid="{28018A26-9535-4724-82B6-B9DE2AC3FA5F}" name="Connection1757" type="4" refreshedVersion="6" background="1" saveData="1">
    <webPr xl2000="1" url="http://ibr3lcrsrv01.bor.doi.net:8080/HDB_CGI.com?svr=lchdb&amp;sdi=3132&amp;tstp=MN&amp;t1=1/1/2022&amp;t2=12/1/2022&amp;table=M&amp;mrid=997232&amp;format=4" htmlTables="1" htmlFormat="all"/>
  </connection>
  <connection id="845" xr16:uid="{CD09CAB0-BDA4-4061-AC23-00E07F5B3C4F}" name="Connection1758" type="4" refreshedVersion="6" background="1" saveData="1">
    <webPr xl2000="1" url="http://ibr3lcrsrv01.bor.doi.net:8080/HDB_CGI.com?svr=lchdb&amp;sdi=3132&amp;tstp=MN&amp;t1=1/1/2023&amp;t2=12/1/2023&amp;table=M&amp;mrid=997217&amp;format=4" htmlTables="1" htmlFormat="all"/>
  </connection>
  <connection id="846" xr16:uid="{60C1AC7D-32BB-4F1B-83AC-EB93DCBA4EED}" name="Connection1759" type="4" refreshedVersion="6" background="1" saveData="1">
    <webPr xl2000="1" url="http://ibr3lcrsrv01.bor.doi.net:8080/HDB_CGI.com?svr=lchdb&amp;sdi=9783,2993,2771,2982&amp;tstp=MN&amp;t1=1/1/2021&amp;t2=3/1/2021&amp;format=4" htmlTables="1" htmlFormat="all"/>
  </connection>
  <connection id="847" xr16:uid="{00000000-0015-0000-FFFF-FFFF87020000}" name="Connection176" type="4" refreshedVersion="5" background="1" saveData="1">
    <webPr xl2000="1" url="http://ibr3lcrsrv01.bor.doi.net:8080/HDB_CGI.com?svr=lchdb2&amp;sdi=3132&amp;tstp=MN&amp;t1=1/1/2019&amp;t2=12/1/2019&amp;table=M&amp;mrid=106473&amp;format=4" htmlTables="1" htmlFormat="all"/>
  </connection>
  <connection id="848" xr16:uid="{1BDBB432-2C00-4945-903E-A9F6729DFBE1}" name="Connection1760" type="4" refreshedVersion="6" background="1" saveData="1">
    <webPr xl2000="1" url="http://ibr3lcrsrv01.bor.doi.net:8080/HDB_CGI.com?svr=lchdb&amp;sdi=9783,2993,2771,2982&amp;tstp=MN&amp;t1=4/1/2021&amp;t2=12/1/2021&amp;table=M&amp;mrid=997242&amp;format=4" htmlTables="1" htmlFormat="all"/>
  </connection>
  <connection id="849" xr16:uid="{D1BF0F56-5D4D-4337-ABC0-6640ADFBD371}" name="Connection1761" type="4" refreshedVersion="6" background="1" saveData="1">
    <webPr xl2000="1" url="http://ibr3lcrsrv01.bor.doi.net:8080/HDB_CGI.com?svr=lchdb&amp;sdi=9783,2993,2771,2982&amp;tstp=MN&amp;t1=1/1/2022&amp;t2=12/1/2022&amp;table=M&amp;mrid=997232&amp;format=4" htmlTables="1" htmlFormat="all"/>
  </connection>
  <connection id="850" xr16:uid="{0E4C6788-4EBD-4AB2-BD0E-FA859877CA5D}" name="Connection1762" type="4" refreshedVersion="6" background="1" saveData="1">
    <webPr xl2000="1" url="http://ibr3lcrsrv01.bor.doi.net:8080/HDB_CGI.com?svr=lchdb&amp;sdi=9783,2993,2771,2982&amp;tstp=MN&amp;t1=1/1/2023&amp;t2=12/1/2023&amp;table=M&amp;mrid=997217&amp;format=4" htmlTables="1" htmlFormat="all"/>
  </connection>
  <connection id="851" xr16:uid="{91173E57-CCC0-4DF3-B14D-68DC8931EBA0}" name="Connection1763" type="4" refreshedVersion="6" background="1" saveData="1">
    <webPr xl2000="1" url="http://ibr3lcrsrv01.bor.doi.net:8080/HDB_CGI.com?svr=lchdb2&amp;sdi=3028&amp;tstp=MN&amp;t1=1/1/2020&amp;t2=5/1/2020&amp;format=4" htmlTables="1" htmlFormat="all"/>
  </connection>
  <connection id="852" xr16:uid="{67FCB7D3-994E-4799-AFE1-FE34216AA31D}" name="Connection1764" type="4" refreshedVersion="6" background="1" saveData="1">
    <webPr xl2000="1" url="http://ibr3lcrsrv01.bor.doi.net:8080/HDB_CGI.com?svr=lchdb2&amp;sdi=3028&amp;tstp=MN&amp;t1=6/1/2020&amp;t2=12/1/2020&amp;table=M&amp;mrid=996683&amp;format=4" htmlTables="1" htmlFormat="all"/>
  </connection>
  <connection id="853" xr16:uid="{B50926CE-CA3E-461C-856B-B7ED50B3B6C0}" name="Connection1765" type="4" refreshedVersion="6" background="1" saveData="1">
    <webPr xl2000="1" url="http://ibr3lcrsrv01.bor.doi.net:8080/HDB_CGI.com?svr=lchdb&amp;sdi=2116&amp;tstp=MN&amp;t1=1/1/2021&amp;t2=3/1/2021&amp;format=4" htmlTables="1" htmlFormat="all"/>
  </connection>
  <connection id="854" xr16:uid="{8EA2B10B-C2A5-4276-BDE5-67256032D227}" name="Connection1766" type="4" refreshedVersion="6" background="1" saveData="1">
    <webPr xl2000="1" url="http://ibr3lcrsrv01.bor.doi.net:8080/HDB_CGI.com?svr=lchdb&amp;sdi=2097&amp;tstp=DY&amp;t1=4/1/2021&amp;t2=4/6/2021&amp;format=4" htmlTables="1" htmlFormat="all"/>
  </connection>
  <connection id="855" xr16:uid="{71D1B1EB-7CFC-479E-B872-53A652539A01}" name="Connection1767" type="4" refreshedVersion="6" background="1" saveData="1">
    <webPr xl2000="1" url="http://ibr3lcrsrv01.bor.doi.net:8080/HDB_CGI.com?svr=lchdb&amp;sdi=2146&amp;tstp=DY&amp;t1=4/7/2021&amp;t2=4/30/2021&amp;table=M&amp;mrid=4&amp;format=4" htmlTables="1" htmlFormat="all"/>
  </connection>
  <connection id="856" xr16:uid="{7BE2AEF2-6324-4B76-8A28-56962673F294}" name="Connection1768" type="4" refreshedVersion="6" background="1" saveData="1">
    <webPr xl2000="1" url="http://ibr3lcrsrv01.bor.doi.net:8080/HDB_CGI.com?svr=lchdb&amp;sdi=3028&amp;tstp=MN&amp;t1=1/1/2021&amp;t2=3/1/2021&amp;format=4" htmlTables="1" htmlFormat="all"/>
  </connection>
  <connection id="857" xr16:uid="{917141D6-D78F-4714-BAD7-0837F15B0881}" name="Connection1769" type="4" refreshedVersion="6" background="1" saveData="1">
    <webPr xl2000="1" url="http://ibr3lcrsrv01.bor.doi.net:8080/HDB_CGI.com?svr=lchdb&amp;sdi=3028,25490,25983,4552&amp;tstp=MN&amp;t1=1/1/2021&amp;t2=12/31/2021&amp;table=M&amp;mrid=997242&amp;format=4" htmlTables="1" htmlFormat="all"/>
  </connection>
  <connection id="858" xr16:uid="{00000000-0015-0000-FFFF-FFFF88020000}" name="Connection177" type="4" refreshedVersion="5" background="1" saveData="1">
    <webPr xl2000="1" url="http://ibr3lcrsrv01.bor.doi.net:8080/HDB_CGI.com?svr=lchdb2&amp;sdi=2069&amp;tstp=MN&amp;t1=1/1/2017&amp;t2=4/1/2017&amp;format=4" htmlTables="1" htmlFormat="all"/>
  </connection>
  <connection id="859" xr16:uid="{31175DCE-F71F-4DAF-8C7D-DFA3C43EF569}" name="Connection1770" type="4" refreshedVersion="6" background="1" saveData="1">
    <webPr xl2000="1" url="http://ibr3lcrsrv01.bor.doi.net:8080/HDB_CGI.com?svr=lchdb&amp;sdi=2069&amp;tstp=MN&amp;t1=1/1/2021&amp;t2=4/1/2021&amp;format=4" htmlTables="1" htmlFormat="all"/>
  </connection>
  <connection id="860" xr16:uid="{00000000-0015-0000-FFFF-FFFF89020000}" name="Connection1771" type="4" refreshedVersion="5" background="1" saveData="1">
    <webPr xl2000="1" url="http://ibr3lcrsrv01.bor.doi.net:8080/HDB_CGI.com?svr=lchdb2&amp;sdi=2069&amp;tstp=MN&amp;t1=1/1/2017&amp;t2=4/1/2017&amp;format=4" htmlTables="1" htmlFormat="all"/>
  </connection>
  <connection id="861" xr16:uid="{AFEDBA12-AD71-45EB-A82B-F4AB093001E5}" name="Connection1772" type="4" refreshedVersion="6" background="1" saveData="1">
    <webPr xl2000="1" url="http://ibr3lcrsrv01.bor.doi.net:8080/HDB_CGI.com?svr=lchdb2&amp;sdi=3028&amp;tstp=MN&amp;t1=1/1/2020&amp;t2=5/1/2020&amp;format=4" htmlTables="1" htmlFormat="all"/>
  </connection>
  <connection id="862" xr16:uid="{993BAEF5-B044-4722-82EF-571D7B9AA663}" name="Connection1773" type="4" refreshedVersion="6" background="1" saveData="1">
    <webPr xl2000="1" url="http://ibr3lcrsrv01.bor.doi.net:8080/HDB_CGI.com?svr=lchdb2&amp;sdi=3028&amp;tstp=MN&amp;t1=6/1/2020&amp;t2=12/1/2020&amp;table=M&amp;mrid=996683&amp;format=4" htmlTables="1" htmlFormat="all"/>
  </connection>
  <connection id="863" xr16:uid="{4B106BA6-9031-431B-A429-CFA280C43AE5}" name="Connection1774" type="4" refreshedVersion="6" background="1" saveData="1">
    <webPr xl2000="1" url="http://ibr3lcrsrv01.bor.doi.net:8080/HDB_CGI.com?svr=lchdb&amp;sdi=3132&amp;tstp=MN&amp;t1=1/1/2022&amp;t2=12/1/2022&amp;table=M&amp;mrid=997425&amp;format=4" htmlTables="1" htmlFormat="all"/>
  </connection>
  <connection id="864" xr16:uid="{0945EB37-057D-4DC3-BD11-D57D539BC9CD}" name="Connection1775" type="4" refreshedVersion="6" background="1" saveData="1">
    <webPr xl2000="1" url="http://ibr3lcrsrv01.bor.doi.net:8080/HDB_CGI.com?svr=lchdb&amp;sdi=3132&amp;tstp=MN&amp;t1=1/1/2023&amp;t2=12/1/2023&amp;table=M&amp;mrid=997426&amp;format=4" htmlTables="1" htmlFormat="all"/>
  </connection>
  <connection id="865" xr16:uid="{DA759D62-9414-48FB-A632-CE6C2BC61072}" name="Connection1776" type="4" refreshedVersion="6" background="1" saveData="1">
    <webPr xl2000="1" url="http://ibr3lcrsrv01.bor.doi.net:8080/HDB_CGI.com?svr=lchdb&amp;sdi=9783,2993,2771,2982&amp;tstp=MN&amp;t1=1/1/2021&amp;t2=4/1/2021&amp;format=4" htmlTables="1" htmlFormat="all"/>
  </connection>
  <connection id="866" xr16:uid="{4BD77F4A-4049-4E32-9049-80487AB8C7FE}" name="Connection1777" type="4" refreshedVersion="6" background="1" saveData="1">
    <webPr xl2000="1" url="http://ibr3lcrsrv01.bor.doi.net:8080/HDB_CGI.com?svr=lchdb&amp;sdi=9783,2993,2771,2982&amp;tstp=MN&amp;t1=5/1/2021&amp;t2=12/1/2021&amp;table=M&amp;mrid=997422&amp;format=4" htmlTables="1" htmlFormat="all"/>
  </connection>
  <connection id="867" xr16:uid="{CE5AA95A-FFDC-47BC-82A1-57D209F4C9E0}" name="Connection1778" type="4" refreshedVersion="6" background="1" saveData="1">
    <webPr xl2000="1" url="http://ibr3lcrsrv01.bor.doi.net:8080/HDB_CGI.com?svr=lchdb&amp;sdi=9783,2993,2771,2982&amp;tstp=MN&amp;t1=1/1/2022&amp;t2=12/1/2022&amp;table=M&amp;mrid=997425&amp;format=4" htmlTables="1" htmlFormat="all"/>
  </connection>
  <connection id="868" xr16:uid="{409A7936-BA10-49FB-B780-C5AAC7DD84B3}" name="Connection1779" type="4" refreshedVersion="6" background="1" saveData="1">
    <webPr xl2000="1" url="http://ibr3lcrsrv01.bor.doi.net:8080/HDB_CGI.com?svr=lchdb&amp;sdi=9783,2993,2771,2982&amp;tstp=MN&amp;t1=1/1/2023&amp;t2=12/1/2023&amp;table=M&amp;mrid=997426&amp;format=4" htmlTables="1" htmlFormat="all"/>
  </connection>
  <connection id="869" xr16:uid="{00000000-0015-0000-FFFF-FFFF8A020000}" name="Connection178" type="4" refreshedVersion="5" background="1" saveData="1">
    <webPr xl2000="1" url="http://ibr3lcrsrv01.bor.doi.net:8080/HDB_CGI.com?svr=lchdb2&amp;sdi=3132&amp;tstp=MN&amp;t1=1/1/2018&amp;t2=12/1/2018&amp;table=M&amp;mrid=106541&amp;format=4" htmlTables="1" htmlFormat="all"/>
  </connection>
  <connection id="870" xr16:uid="{857B4AA8-4B36-4428-9491-1320C45C4699}" name="Connection1780" type="4" refreshedVersion="6" background="1" saveData="1">
    <webPr xl2000="1" url="http://ibr3lcrsrv01.bor.doi.net:8080/HDB_CGI.com?svr=lchdb2&amp;sdi=3028&amp;tstp=MN&amp;t1=1/1/2020&amp;t2=5/1/2020&amp;format=4" htmlTables="1" htmlFormat="all"/>
  </connection>
  <connection id="871" xr16:uid="{89DB79C1-E544-4BC0-ADB8-121EBDA8B15B}" name="Connection1781" type="4" refreshedVersion="6" background="1" saveData="1">
    <webPr xl2000="1" url="http://ibr3lcrsrv01.bor.doi.net:8080/HDB_CGI.com?svr=lchdb2&amp;sdi=3028&amp;tstp=MN&amp;t1=6/1/2020&amp;t2=12/1/2020&amp;table=M&amp;mrid=996683&amp;format=4" htmlTables="1" htmlFormat="all"/>
  </connection>
  <connection id="872" xr16:uid="{D8182681-0602-4E20-9D5D-E6CB70781929}" name="Connection1782" type="4" refreshedVersion="6" background="1" saveData="1">
    <webPr xl2000="1" url="http://ibr3lcrsrv01.bor.doi.net:8080/HDB_CGI.com?svr=lchdb&amp;sdi=2116&amp;tstp=MN&amp;t1=1/1/2021&amp;t2=4/1/2021&amp;format=4" htmlTables="1" htmlFormat="all"/>
  </connection>
  <connection id="873" xr16:uid="{7F08CE64-839E-4DCA-88C4-8BE71ED4D637}" name="Connection1783" type="4" refreshedVersion="6" background="1" saveData="1">
    <webPr xl2000="1" url="http://ibr3lcrsrv01.bor.doi.net:8080/HDB_CGI.com?svr=lchdb&amp;sdi=2097&amp;tstp=DY&amp;t1=5/1/2021&amp;t2=5/5/2021&amp;format=4" htmlTables="1" htmlFormat="all"/>
  </connection>
  <connection id="874" xr16:uid="{91D7C68C-0232-4927-9C00-06F3CB9ACB10}" name="Connection1784" type="4" refreshedVersion="6" background="1" saveData="1">
    <webPr xl2000="1" url="http://ibr3lcrsrv01.bor.doi.net:8080/HDB_CGI.com?svr=lchdb&amp;sdi=2146&amp;tstp=DY&amp;t1=5/6/2021&amp;t2=5/31/2021&amp;table=M&amp;mrid=4&amp;format=4" htmlTables="1" htmlFormat="all"/>
  </connection>
  <connection id="875" xr16:uid="{70612F80-81F5-4B4C-8932-7C3DDE60FEEE}" name="Connection1785" type="4" refreshedVersion="6" background="1" saveData="1">
    <webPr xl2000="1" url="http://ibr3lcrsrv01.bor.doi.net:8080/HDB_CGI.com?svr=lchdb&amp;sdi=3028&amp;tstp=MN&amp;t1=1/1/2021&amp;t2=4/1/2021&amp;format=4" htmlTables="1" htmlFormat="all"/>
  </connection>
  <connection id="876" xr16:uid="{F53E897E-8A2B-44B7-B1E9-529ED8F11B2A}" name="Connection1786" type="4" refreshedVersion="6" background="1" saveData="1">
    <webPr xl2000="1" url="http://ibr3lcrsrv01.bor.doi.net:8080/HDB_CGI.com?svr=lchdb&amp;sdi=3028,25490,25983,4552&amp;tstp=MN&amp;t1=1/1/2021&amp;t2=12/31/2021&amp;table=M&amp;mrid=997422&amp;format=4" htmlTables="1" htmlFormat="all"/>
  </connection>
  <connection id="877" xr16:uid="{AAC50FE1-E748-4295-9FB4-DC898C513F14}" name="Connection1787" type="4" refreshedVersion="6" background="1" saveData="1">
    <webPr xl2000="1" url="http://ibr3lcrsrv01.bor.doi.net:8080/HDB_CGI.com?svr=lchdb&amp;sdi=2116&amp;tstp=MN&amp;t1=1/1/2021&amp;t2=4/1/2021&amp;format=4" htmlTables="1" htmlFormat="all"/>
  </connection>
  <connection id="878" xr16:uid="{7D31C531-2C78-4504-993B-01BAFE6DDC33}" name="Connection1788" type="4" refreshedVersion="6" background="1" saveData="1">
    <webPr xl2000="1" url="http://ibr3lcrsrv01.bor.doi.net:8080/HDB_CGI.com?svr=lchdb2&amp;sdi=3028&amp;tstp=MN&amp;t1=1/1/2020&amp;t2=5/1/2020&amp;format=4" htmlTables="1" htmlFormat="all"/>
  </connection>
  <connection id="879" xr16:uid="{E6EBC93E-A2D8-4008-A6E6-B52435729A8D}" name="Connection1789" type="4" refreshedVersion="6" background="1" saveData="1">
    <webPr xl2000="1" url="http://ibr3lcrsrv01.bor.doi.net:8080/HDB_CGI.com?svr=lchdb2&amp;sdi=3028&amp;tstp=MN&amp;t1=6/1/2020&amp;t2=12/1/2020&amp;table=M&amp;mrid=996683&amp;format=4" htmlTables="1" htmlFormat="all"/>
  </connection>
  <connection id="880" xr16:uid="{00000000-0015-0000-FFFF-FFFF8B020000}" name="Connection179" type="4" refreshedVersion="5" background="1" saveData="1">
    <webPr xl2000="1" url="http://ibr3lcrsrv01.bor.doi.net:8080/HDB_CGI.com?svr=lchdb2&amp;sdi=3132&amp;tstp=MN&amp;t1=1/1/2019&amp;t2=12/1/2019&amp;table=M&amp;mrid=106473&amp;format=4" htmlTables="1" htmlFormat="all"/>
  </connection>
  <connection id="881" xr16:uid="{FC8915EA-D4BB-45F6-899A-97DE36E0FBA5}" name="Connection1790" type="4" refreshedVersion="6" background="1" saveData="1">
    <webPr xl2000="1" url="http://ibr3lcrsrv01.bor.doi.net:8080/HDB_CGI.com?svr=lchdb&amp;sdi=2097&amp;tstp=DY&amp;t1=5/1/2021&amp;t2=5/10/2021&amp;format=4" htmlTables="1" htmlFormat="all"/>
  </connection>
  <connection id="882" xr16:uid="{5EF269C3-D226-471A-B05E-5D8D2554ACCD}" name="Connection1791" type="4" refreshedVersion="6" background="1" saveData="1">
    <webPr xl2000="1" url="http://ibr3lcrsrv01.bor.doi.net:8080/HDB_CGI.com?svr=lchdb&amp;sdi=2146&amp;tstp=DY&amp;t1=5/11/2021&amp;t2=5/31/2021&amp;table=M&amp;mrid=4&amp;format=4" htmlTables="1" htmlFormat="all"/>
  </connection>
  <connection id="883" xr16:uid="{95759541-8D5C-418E-A4D4-3F3C23E9AA68}" name="Connection1792" type="4" refreshedVersion="6" background="1" saveData="1">
    <webPr xl2000="1" url="http://ibr3lcrsrv01.bor.doi.net:8080/HDB_CGI.com?svr=lchdb&amp;sdi=2116&amp;tstp=MN&amp;t1=1/1/2021&amp;t2=4/1/2021&amp;format=4" htmlTables="1" htmlFormat="all"/>
  </connection>
  <connection id="884" xr16:uid="{D90B1F32-BC72-4B31-86AA-73CEC7CFB6A8}" name="Connection1793" type="4" refreshedVersion="6" background="1" saveData="1">
    <webPr xl2000="1" url="http://ibr3lcrsrv01.bor.doi.net:8080/HDB_CGI.com?svr=lchdb&amp;sdi=2097&amp;tstp=DY&amp;t1=5/1/2021&amp;t2=5/11/2021&amp;format=4" htmlTables="1" htmlFormat="all"/>
  </connection>
  <connection id="885" xr16:uid="{7EB0703E-EB41-4F92-AE63-3AD42F804362}" name="Connection1794" type="4" refreshedVersion="6" background="1" saveData="1">
    <webPr xl2000="1" url="http://ibr3lcrsrv01.bor.doi.net:8080/HDB_CGI.com?svr=lchdb&amp;sdi=2146&amp;tstp=DY&amp;t1=5/12/2021&amp;t2=5/31/2021&amp;table=M&amp;mrid=4&amp;format=4" htmlTables="1" htmlFormat="all"/>
  </connection>
  <connection id="886" xr16:uid="{E6053AAF-CF5D-430A-B04E-A3CDAACAF9C7}" name="Connection1795" type="4" refreshedVersion="6" background="1" saveData="1">
    <webPr xl2000="1" url="http://ibr3lcrsrv01.bor.doi.net:8080/HDB_CGI.com?svr=lchdb&amp;sdi=2069&amp;tstp=MN&amp;t1=1/1/2021&amp;t2=5/1/2021&amp;format=4" htmlTables="1" htmlFormat="all"/>
  </connection>
  <connection id="887" xr16:uid="{51CCF0A2-88D7-4788-9EF7-17297AA39A34}" name="Connection1796" type="4" refreshedVersion="6" background="1" saveData="1">
    <webPr xl2000="1" url="http://ibr3lcrsrv01.bor.doi.net:8080/HDB_CGI.com?svr=lchdb2&amp;sdi=3028&amp;tstp=MN&amp;t1=1/1/2020&amp;t2=5/1/2020&amp;format=4" htmlTables="1" htmlFormat="all"/>
  </connection>
  <connection id="888" xr16:uid="{B141D2CB-AE0E-43BB-A804-4AA8BF44AAED}" name="Connection1797" type="4" refreshedVersion="6" background="1" saveData="1">
    <webPr xl2000="1" url="http://ibr3lcrsrv01.bor.doi.net:8080/HDB_CGI.com?svr=lchdb2&amp;sdi=3028&amp;tstp=MN&amp;t1=6/1/2020&amp;t2=12/1/2020&amp;table=M&amp;mrid=996683&amp;format=4" htmlTables="1" htmlFormat="all"/>
  </connection>
  <connection id="889" xr16:uid="{7DA51894-4DF6-47D9-81CD-C2508B56C2E9}" name="Connection1798" type="4" refreshedVersion="6" background="1" saveData="1">
    <webPr xl2000="1" url="http://ibr3lcrsrv01.bor.doi.net:8080/HDB_CGI.com?svr=lchdb&amp;sdi=3132&amp;tstp=MN&amp;t1=1/1/2022&amp;t2=12/1/2022&amp;table=M&amp;mrid=997425&amp;format=4" htmlTables="1" htmlFormat="all"/>
  </connection>
  <connection id="890" xr16:uid="{01283804-CBC7-4F11-AC09-98CBB952EB2D}" name="Connection1799" type="4" refreshedVersion="6" background="1" saveData="1">
    <webPr xl2000="1" url="http://ibr3lcrsrv01.bor.doi.net:8080/HDB_CGI.com?svr=lchdb&amp;sdi=3132&amp;tstp=MN&amp;t1=1/1/2023&amp;t2=12/1/2023&amp;table=M&amp;mrid=997426&amp;format=4" htmlTables="1" htmlFormat="all"/>
  </connection>
  <connection id="891" xr16:uid="{00000000-0015-0000-FFFF-FFFF8C020000}" name="Connection18" type="4" refreshedVersion="5" background="1" saveData="1">
    <webPr xl2000="1" url="http://ibr3lcrsrv01.bor.doi.net:8080/HDB_CGI.com?svr=lchdb2&amp;sdi=2069&amp;tstp=MN&amp;t1=1/1/2017&amp;t2=4/1/2017&amp;format=4" htmlTables="1" htmlFormat="all"/>
  </connection>
  <connection id="892" xr16:uid="{00000000-0015-0000-FFFF-FFFF8D020000}" name="Connection180" type="4" refreshedVersion="5" background="1" saveData="1">
    <webPr xl2000="1" url="http://ibr3lcrsrv01.bor.doi.net:8080/HDB_CGI.com?svr=lchdb2&amp;sdi=2069&amp;tstp=MN&amp;t1=1/1/2017&amp;t2=4/1/2017&amp;format=4" htmlTables="1" htmlFormat="all"/>
  </connection>
  <connection id="893" xr16:uid="{5BDD109B-AC90-4E3C-BADA-D0579A84E72F}" name="Connection1800" type="4" refreshedVersion="6" background="1" saveData="1">
    <webPr xl2000="1" url="http://ibr3lcrsrv01.bor.doi.net:8080/HDB_CGI.com?svr=lchdb&amp;sdi=9783,2993,2771,2982&amp;tstp=MN&amp;t1=1/1/2021&amp;t2=5/1/2021&amp;format=4" htmlTables="1" htmlFormat="all"/>
  </connection>
  <connection id="894" xr16:uid="{00000000-0015-0000-FFFF-FFFF8E020000}" name="Connection1801" type="4" refreshedVersion="5" background="1" saveData="1">
    <webPr xl2000="1" url="http://ibr3lcrsrv01.bor.doi.net:8080/HDB_CGI.com?svr=lchdb2&amp;sdi=2069&amp;tstp=MN&amp;t1=1/1/2017&amp;t2=4/1/2017&amp;format=4" htmlTables="1" htmlFormat="all"/>
  </connection>
  <connection id="895" xr16:uid="{7A29912B-7BA6-4578-BF13-07DFCBDEFA5D}" name="Connection1802" type="4" refreshedVersion="6" background="1" saveData="1">
    <webPr xl2000="1" url="http://ibr3lcrsrv01.bor.doi.net:8080/HDB_CGI.com?svr=lchdb&amp;sdi=9783,2993,2771,2982&amp;tstp=MN&amp;t1=6/1/2021&amp;t2=12/1/2021&amp;table=M&amp;mrid=997482&amp;format=4" htmlTables="1" htmlFormat="all"/>
  </connection>
  <connection id="896" xr16:uid="{5E1C3FB8-E710-4543-9463-562A29E46AFC}" name="Connection1803" type="4" refreshedVersion="6" background="1" saveData="1">
    <webPr xl2000="1" url="http://ibr3lcrsrv01.bor.doi.net:8080/HDB_CGI.com?svr=lchdb&amp;sdi=9783,2993,2771,2982&amp;tstp=MN&amp;t1=1/1/2022&amp;t2=12/1/2022&amp;table=M&amp;mrid=997425&amp;format=4" htmlTables="1" htmlFormat="all"/>
  </connection>
  <connection id="897" xr16:uid="{EE245958-7DF3-4C34-B1C2-E380374A3E85}" name="Connection1804" type="4" refreshedVersion="6" background="1" saveData="1">
    <webPr xl2000="1" url="http://ibr3lcrsrv01.bor.doi.net:8080/HDB_CGI.com?svr=lchdb&amp;sdi=9783,2993,2771,2982&amp;tstp=MN&amp;t1=1/1/2023&amp;t2=12/1/2023&amp;table=M&amp;mrid=997426&amp;format=4" htmlTables="1" htmlFormat="all"/>
  </connection>
  <connection id="898" xr16:uid="{92CFE84E-1FAB-484B-8A2A-842FE295CD3A}" name="Connection1805" type="4" refreshedVersion="6" background="1" saveData="1">
    <webPr xl2000="1" url="http://ibr3lcrsrv01.bor.doi.net:8080/HDB_CGI.com?svr=lchdb2&amp;sdi=3028&amp;tstp=MN&amp;t1=1/1/2020&amp;t2=5/1/2020&amp;format=4" htmlTables="1" htmlFormat="all"/>
  </connection>
  <connection id="899" xr16:uid="{C659D69A-F7AE-48D0-A405-ED5ADA8848F7}" name="Connection1806" type="4" refreshedVersion="6" background="1" saveData="1">
    <webPr xl2000="1" url="http://ibr3lcrsrv01.bor.doi.net:8080/HDB_CGI.com?svr=lchdb2&amp;sdi=3028&amp;tstp=MN&amp;t1=6/1/2020&amp;t2=12/1/2020&amp;table=M&amp;mrid=996683&amp;format=4" htmlTables="1" htmlFormat="all"/>
  </connection>
  <connection id="900" xr16:uid="{8924C3D0-CE6D-4E8F-92C0-AC57AD679EEC}" name="Connection1807" type="4" refreshedVersion="6" background="1" saveData="1">
    <webPr xl2000="1" url="http://ibr3lcrsrv01.bor.doi.net:8080/HDB_CGI.com?svr=lchdb&amp;sdi=2116&amp;tstp=MN&amp;t1=1/1/2021&amp;t2=5/1/2021&amp;format=4" htmlTables="1" htmlFormat="all"/>
  </connection>
  <connection id="901" xr16:uid="{EE103298-EC67-464D-B899-5B38D63B6B36}" name="Connection1808" type="4" refreshedVersion="6" background="1" saveData="1">
    <webPr xl2000="1" url="http://ibr3lcrsrv01.bor.doi.net:8080/HDB_CGI.com?svr=lchdb&amp;sdi=2097&amp;tstp=DY&amp;t1=6/1/2021&amp;t2=6/7/2021&amp;format=4" htmlTables="1" htmlFormat="all"/>
  </connection>
  <connection id="902" xr16:uid="{71CFD8DA-5243-49EA-9EDC-866F11669B5C}" name="Connection1809" type="4" refreshedVersion="6" background="1" saveData="1">
    <webPr xl2000="1" url="http://ibr3lcrsrv01.bor.doi.net:8080/HDB_CGI.com?svr=lchdb&amp;sdi=2146&amp;tstp=DY&amp;t1=6/8/2021&amp;t2=6/30/2021&amp;table=M&amp;mrid=4&amp;format=4" htmlTables="1" htmlFormat="all"/>
  </connection>
  <connection id="903" xr16:uid="{00000000-0015-0000-FFFF-FFFF8F020000}" name="Connection181" type="4" refreshedVersion="5" background="1" saveData="1">
    <webPr xl2000="1" url="http://ibr3lcrsrv01.bor.doi.net:8080/HDB_CGI.com?svr=lchdb2&amp;sdi=2069&amp;tstp=MN&amp;t1=1/1/2017&amp;t2=4/1/2017&amp;format=4" htmlTables="1" htmlFormat="all"/>
  </connection>
  <connection id="904" xr16:uid="{00000000-0015-0000-FFFF-FFFF90020000}" name="Connection1810" type="4" refreshedVersion="5" background="1" saveData="1">
    <webPr xl2000="1" url="http://ibr3lcrsrv01.bor.doi.net:8080/HDB_CGI.com?svr=lchdb2&amp;sdi=2069&amp;tstp=MN&amp;t1=1/1/2017&amp;t2=4/1/2017&amp;format=4" htmlTables="1" htmlFormat="all"/>
  </connection>
  <connection id="905" xr16:uid="{00000000-0015-0000-FFFF-FFFF91020000}" name="Connection1811" type="4" refreshedVersion="5" background="1" saveData="1">
    <webPr xl2000="1" url="http://ibr3lcrsrv01.bor.doi.net:8080/HDB_CGI.com?svr=lchdb2&amp;sdi=2069&amp;tstp=MN&amp;t1=1/1/2017&amp;t2=4/1/2017&amp;format=4" htmlTables="1" htmlFormat="all"/>
  </connection>
  <connection id="906" xr16:uid="{76E01D97-7A3C-4880-90B0-A23ED208D20F}" name="Connection1812" type="4" refreshedVersion="6" background="1" saveData="1">
    <webPr xl2000="1" url="http://ibr3lcrsrv01.bor.doi.net:8080/HDB_CGI.com?svr=lchdb&amp;sdi=3028&amp;tstp=MN&amp;t1=1/1/2021&amp;t2=5/1/2021&amp;format=4" htmlTables="1" htmlFormat="all"/>
  </connection>
  <connection id="907" xr16:uid="{ABA79DCD-C543-4496-BEC2-86001BFA5C0A}" name="Connection1813" type="4" refreshedVersion="6" background="1" saveData="1">
    <webPr xl2000="1" url="http://ibr3lcrsrv01.bor.doi.net:8080/HDB_CGI.com?svr=lchdb&amp;sdi=3028,25490,25983,4552&amp;tstp=MN&amp;t1=1/1/2021&amp;t2=12/31/2021&amp;table=M&amp;mrid=997482&amp;format=4" htmlTables="1" htmlFormat="all"/>
  </connection>
  <connection id="908" xr16:uid="{A7A607D0-9F50-405A-9242-15AFF17333A7}" name="Connection1814" type="4" refreshedVersion="6" background="1" saveData="1">
    <webPr xl2000="1" url="http://ibr3lcrsrv01.bor.doi.net:8080/HDB_CGI.com?svr=lchdb&amp;sdi=3028&amp;tstp=MN&amp;t1=1/1/2021&amp;t2=5/1/2021&amp;format=4" htmlTables="1" htmlFormat="all"/>
  </connection>
  <connection id="909" xr16:uid="{DA88FCE6-6F47-4878-9620-6E6E4FC8A2D9}" name="Connection1815" type="4" refreshedVersion="6" background="1" saveData="1">
    <webPr xl2000="1" url="http://ibr3lcrsrv01.bor.doi.net:8080/HDB_CGI.com?svr=lchdb2&amp;sdi=3028,25490,25983,4552&amp;tstp=MN&amp;t1=1/1/2020&amp;t2=5/1/2020&amp;format=4" htmlTables="1" htmlFormat="all"/>
  </connection>
  <connection id="910" xr16:uid="{CC4DF50B-BFD7-4949-A17F-843C613F1138}" name="Connection1816" type="4" refreshedVersion="6" background="1" saveData="1">
    <webPr xl2000="1" url="http://ibr3lcrsrv01.bor.doi.net:8080/HDB_CGI.com?svr=lchdb2&amp;sdi=3028,25490,25983,4552&amp;tstp=MN&amp;t1=6/1/2020&amp;t2=12/1/2020&amp;table=M&amp;mrid=996683&amp;format=4" htmlTables="1" htmlFormat="all"/>
  </connection>
  <connection id="911" xr16:uid="{D2487BA9-2413-41A2-B909-EC048701C397}" name="Connection1817" type="4" refreshedVersion="6" background="1" saveData="1">
    <webPr xl2000="1" url="http://ibr3lcrsrv01.bor.doi.net:8080/HDB_CGI.com?svr=lchdb2&amp;sdi=3028,25490,25983,4552&amp;tstp=MN&amp;t1=1/1/2020&amp;t2=5/1/2020&amp;format=4" htmlTables="1" htmlFormat="all"/>
  </connection>
  <connection id="912" xr16:uid="{2299F676-921F-4B6B-AFF5-7EA307A4838A}" name="Connection1818" type="4" refreshedVersion="6" background="1" saveData="1">
    <webPr xl2000="1" url="http://ibr3lcrsrv01.bor.doi.net:8080/HDB_CGI.com?svr=lchdb2&amp;sdi=3028,25490,25983,4552&amp;tstp=MN&amp;t1=6/1/2020&amp;t2=12/1/2020&amp;table=M&amp;mrid=996683&amp;format=4" htmlTables="1" htmlFormat="all"/>
  </connection>
  <connection id="913" xr16:uid="{6FD1DF92-A99E-4998-9306-476CEFD6FFF9}" name="Connection1819" type="4" refreshedVersion="6" background="1" saveData="1">
    <webPr xl2000="1" url="http://ibr3lcrsrv01.bor.doi.net:8080/HDB_CGI.com?svr=lchdb&amp;sdi=3028,25490,25983,4552&amp;tstp=MN&amp;t1=1/1/2021&amp;t2=12/31/2021&amp;table=M&amp;mrid=997482&amp;format=4" htmlTables="1" htmlFormat="all"/>
  </connection>
  <connection id="914" xr16:uid="{00000000-0015-0000-FFFF-FFFF92020000}" name="Connection182" type="4" refreshedVersion="5" background="1" saveData="1">
    <webPr xl2000="1" url="http://ibr3lcrsrv01.bor.doi.net:8080/HDB_CGI.com?svr=lchdb2&amp;sdi=3132&amp;tstp=MN&amp;t1=1/1/2018&amp;t2=12/1/2018&amp;table=M&amp;mrid=106541&amp;format=4" htmlTables="1" htmlFormat="all"/>
  </connection>
  <connection id="915" xr16:uid="{F7ADD0FA-80DE-4775-A387-7DB6AE775208}" name="Connection1820" type="4" refreshedVersion="6" background="1" saveData="1">
    <webPr xl2000="1" url="http://ibr3lcrsrv01.bor.doi.net:8080/HDB_CGI.com?svr=lchdb&amp;sdi=2116&amp;tstp=MN&amp;t1=1/1/2021&amp;t2=5/1/2021&amp;format=4" htmlTables="1" htmlFormat="all"/>
  </connection>
  <connection id="916" xr16:uid="{00AEAE3D-5B93-436B-B644-0FF0967BA9EA}" name="Connection1821" type="4" refreshedVersion="6" background="1" saveData="1">
    <webPr xl2000="1" url="http://ibr3lcrsrv01.bor.doi.net:8080/HDB_CGI.com?svr=lchdb&amp;sdi=2097&amp;tstp=DY&amp;t1=6/1/2021&amp;t2=6/9/2021&amp;format=4" htmlTables="1" htmlFormat="all"/>
  </connection>
  <connection id="917" xr16:uid="{C7A4375C-9A16-4C22-90BA-F4BCC9B35EAC}" name="Connection1822" type="4" refreshedVersion="6" background="1" saveData="1">
    <webPr xl2000="1" url="http://ibr3lcrsrv01.bor.doi.net:8080/HDB_CGI.com?svr=lchdb&amp;sdi=2146&amp;tstp=DY&amp;t1=6/10/2021&amp;t2=6/30/2021&amp;table=M&amp;mrid=4&amp;format=4" htmlTables="1" htmlFormat="all"/>
  </connection>
  <connection id="918" xr16:uid="{CA05FE62-424D-4AD6-861F-C211E9BC9B86}" name="Connection1823" type="4" refreshedVersion="6" background="1" saveData="1">
    <webPr xl2000="1" url="http://ibr3lcrsrv01.bor.doi.net:8080/HDB_CGI.com?svr=lchdb&amp;sdi=2069&amp;tstp=MN&amp;t1=1/1/2021&amp;t2=6/1/2021&amp;format=4" htmlTables="1" htmlFormat="all"/>
  </connection>
  <connection id="919" xr16:uid="{FB9C9434-9395-4828-8FE0-DCB8443763BA}" name="Connection1824" type="4" refreshedVersion="6" background="1" saveData="1">
    <webPr xl2000="1" url="http://ibr3lcrsrv01.bor.doi.net:8080/HDB_CGI.com?svr=lchdb&amp;sdi=2069&amp;tstp=MN&amp;t1=1/1/2021&amp;t2=6/1/2021&amp;format=4" htmlTables="1" htmlFormat="all"/>
  </connection>
  <connection id="920" xr16:uid="{70440627-F65D-4CFD-81BB-3EA54EA6C329}" name="Connection1825" type="4" refreshedVersion="6" background="1" saveData="1">
    <webPr xl2000="1" url="http://ibr3lcrsrv01.bor.doi.net:8080/HDB_CGI.com?svr=lchdb&amp;sdi=3132&amp;tstp=MN&amp;t1=1/1/2022&amp;t2=12/1/2022&amp;table=M&amp;mrid=997497&amp;format=4" htmlTables="1" htmlFormat="all"/>
  </connection>
  <connection id="921" xr16:uid="{3556FDE1-8766-4575-9139-DA2601872BAE}" name="Connection1826" type="4" refreshedVersion="6" background="1" saveData="1">
    <webPr xl2000="1" url="http://ibr3lcrsrv01.bor.doi.net:8080/HDB_CGI.com?svr=lchdb&amp;sdi=3132&amp;tstp=MN&amp;t1=1/1/2023&amp;t2=12/1/2023&amp;table=M&amp;mrid=997501&amp;format=4" htmlTables="1" htmlFormat="all"/>
  </connection>
  <connection id="922" xr16:uid="{F0D9144B-5606-4A45-9DFF-C0A19B1B2798}" name="Connection1827" type="4" refreshedVersion="6" background="1" saveData="1">
    <webPr xl2000="1" url="http://ibr3lcrsrv01.bor.doi.net:8080/HDB_CGI.com?svr=lchdb&amp;sdi=9783,2993,2771,2982&amp;tstp=MN&amp;t1=1/1/2021&amp;t2=6/1/2021&amp;format=4" htmlTables="1" htmlFormat="all"/>
  </connection>
  <connection id="923" xr16:uid="{45DB0B28-D208-4140-90CE-2DAE6F9C9100}" name="Connection1828" type="4" refreshedVersion="6" background="1" saveData="1">
    <webPr xl2000="1" url="http://ibr3lcrsrv01.bor.doi.net:8080/HDB_CGI.com?svr=lchdb&amp;sdi=9783,2993,2771,2982&amp;tstp=MN&amp;t1=7/1/2021&amp;t2=12/1/2021&amp;table=M&amp;mrid=997555&amp;format=4" htmlTables="1" htmlFormat="all"/>
  </connection>
  <connection id="924" xr16:uid="{83ED8D9B-2F89-48F7-9C53-DD7E1C268CCF}" name="Connection1829" type="4" refreshedVersion="6" background="1" saveData="1">
    <webPr xl2000="1" url="http://ibr3lcrsrv01.bor.doi.net:8080/HDB_CGI.com?svr=lchdb&amp;sdi=9783,2993,2771,2982&amp;tstp=MN&amp;t1=1/1/2022&amp;t2=12/1/2022&amp;table=M&amp;mrid=997497&amp;format=4" htmlTables="1" htmlFormat="all"/>
  </connection>
  <connection id="925" xr16:uid="{00000000-0015-0000-FFFF-FFFF93020000}" name="Connection183" type="4" refreshedVersion="5" background="1" saveData="1">
    <webPr xl2000="1" url="http://ibr3lcrsrv01.bor.doi.net:8080/HDB_CGI.com?svr=lchdb2&amp;sdi=3132&amp;tstp=MN&amp;t1=1/1/2019&amp;t2=12/1/2019&amp;table=M&amp;mrid=106473&amp;format=4" htmlTables="1" htmlFormat="all"/>
  </connection>
  <connection id="926" xr16:uid="{66D81274-B47E-45C6-9F7E-952431321651}" name="Connection1830" type="4" refreshedVersion="6" background="1" saveData="1">
    <webPr xl2000="1" url="http://ibr3lcrsrv01.bor.doi.net:8080/HDB_CGI.com?svr=lchdb&amp;sdi=9783,2993,2771,2982&amp;tstp=MN&amp;t1=1/1/2023&amp;t2=12/1/2023&amp;table=M&amp;mrid=997501&amp;format=4" htmlTables="1" htmlFormat="all"/>
  </connection>
  <connection id="927" xr16:uid="{B512699B-8D91-4CD3-9CE8-7A87388E2C3B}" name="Connection1831" type="4" refreshedVersion="6" background="1" saveData="1">
    <webPr xl2000="1" url="http://ibr3lcrsrv01.bor.doi.net:8080/HDB_CGI.com?svr=lchdb&amp;sdi=2116&amp;tstp=MN&amp;t1=1/1/2021&amp;t2=6/1/2021&amp;format=4" htmlTables="1" htmlFormat="all"/>
  </connection>
  <connection id="928" xr16:uid="{3512D125-0A97-4F19-956B-A4FFEC534023}" name="Connection1832" type="4" refreshedVersion="6" background="1" saveData="1">
    <webPr xl2000="1" url="http://ibr3lcrsrv01.bor.doi.net:8080/HDB_CGI.com?svr=lchdb&amp;sdi=2097&amp;tstp=DY&amp;t1=7/1/2021&amp;t2=7/7/2021&amp;format=4" htmlTables="1" htmlFormat="all"/>
  </connection>
  <connection id="929" xr16:uid="{B179585E-37E8-4195-B104-8937A81BC581}" name="Connection1833" type="4" refreshedVersion="6" background="1" saveData="1">
    <webPr xl2000="1" url="http://ibr3lcrsrv01.bor.doi.net:8080/HDB_CGI.com?svr=lchdb&amp;sdi=2146&amp;tstp=DY&amp;t1=7/8/2021&amp;t2=7/31/2021&amp;table=M&amp;mrid=4&amp;format=4" htmlTables="1" htmlFormat="all"/>
  </connection>
  <connection id="930" xr16:uid="{CC0D58CD-DF83-40C4-9233-4EB0DCF67E7F}" name="Connection1834" type="4" refreshedVersion="6" background="1" saveData="1">
    <webPr xl2000="1" url="http://ibr3lcrsrv01.bor.doi.net:8080/HDB_CGI.com?svr=lchdb&amp;sdi=3028&amp;tstp=MN&amp;t1=1/1/2021&amp;t2=6/1/2021&amp;format=4" htmlTables="1" htmlFormat="all"/>
  </connection>
  <connection id="931" xr16:uid="{C5F76335-DE73-49E3-998D-1C95A1E6F38E}" name="Connection1835" type="4" refreshedVersion="6" background="1" saveData="1">
    <webPr xl2000="1" url="http://ibr3lcrsrv01.bor.doi.net:8080/HDB_CGI.com?svr=lchdb&amp;sdi=3028,25490,25983,4552&amp;tstp=MN&amp;t1=1/1/2021&amp;t2=12/31/2021&amp;table=M&amp;mrid=997555&amp;format=4" htmlTables="1" htmlFormat="all"/>
  </connection>
  <connection id="932" xr16:uid="{AB5C31B2-EF09-44E0-A985-4E8C91463AD5}" name="Connection1836" type="4" refreshedVersion="6" background="1" saveData="1">
    <webPr xl2000="1" url="http://ibr3lcrsrv01.bor.doi.net:8080/HDB_CGI.com?svr=lchdb&amp;sdi=2116&amp;tstp=MN&amp;t1=1/1/2021&amp;t2=6/1/2021&amp;format=4" htmlTables="1" htmlFormat="all"/>
  </connection>
  <connection id="933" xr16:uid="{170DB049-E803-4A6D-9DA5-8377B0515D18}" name="Connection1837" type="4" refreshedVersion="6" background="1" saveData="1">
    <webPr xl2000="1" url="http://ibr3lcrsrv01.bor.doi.net:8080/HDB_CGI.com?svr=lchdb&amp;sdi=2097&amp;tstp=DY&amp;t1=7/1/2021&amp;t2=7/12/2021&amp;format=4" htmlTables="1" htmlFormat="all"/>
  </connection>
  <connection id="934" xr16:uid="{2F178E34-B358-4D1E-9FCA-23F6D4C4C6CF}" name="Connection1838" type="4" refreshedVersion="6" background="1" saveData="1">
    <webPr xl2000="1" url="http://ibr3lcrsrv01.bor.doi.net:8080/HDB_CGI.com?svr=lchdb&amp;sdi=2146&amp;tstp=DY&amp;t1=7/13/2021&amp;t2=7/31/2021&amp;table=M&amp;mrid=4&amp;format=4" htmlTables="1" htmlFormat="all"/>
  </connection>
  <connection id="935" xr16:uid="{F4125986-CB12-4AEF-B9A6-1D99FC8AEAFE}" name="Connection1839" type="4" refreshedVersion="6" background="1" saveData="1">
    <webPr xl2000="1" url="http://ibr3lcrsrv01.bor.doi.net:8080/HDB_CGI.com?svr=lchdb&amp;sdi=2116&amp;tstp=MN&amp;t1=1/1/2021&amp;t2=6/1/2021&amp;format=4" htmlTables="1" htmlFormat="all"/>
  </connection>
  <connection id="936" xr16:uid="{00000000-0015-0000-FFFF-FFFF94020000}" name="Connection184" type="4" refreshedVersion="5" background="1" saveData="1">
    <webPr xl2000="1" url="http://ibr3lcrsrv01.bor.doi.net:8080/HDB_CGI.com?svr=lchdb2&amp;sdi=2069&amp;tstp=MN&amp;t1=1/1/2017&amp;t2=4/1/2017&amp;format=4" htmlTables="1" htmlFormat="all"/>
  </connection>
  <connection id="937" xr16:uid="{0289EBC8-7E83-4DB7-B300-861D3C6F718B}" name="Connection1840" type="4" refreshedVersion="6" background="1" saveData="1">
    <webPr xl2000="1" url="http://ibr3lcrsrv01.bor.doi.net:8080/HDB_CGI.com?svr=lchdb&amp;sdi=2097&amp;tstp=DY&amp;t1=7/1/2021&amp;t2=7/12/2021&amp;format=4" htmlTables="1" htmlFormat="all"/>
  </connection>
  <connection id="938" xr16:uid="{00000000-0015-0000-FFFF-FFFF95020000}" name="Connection1841" type="4" refreshedVersion="5" background="1" saveData="1">
    <webPr xl2000="1" url="http://ibr3lcrsrv01.bor.doi.net:8080/HDB_CGI.com?svr=lchdb2&amp;sdi=2069&amp;tstp=MN&amp;t1=1/1/2017&amp;t2=4/1/2017&amp;format=4" htmlTables="1" htmlFormat="all"/>
  </connection>
  <connection id="939" xr16:uid="{A5C53F92-CE66-42FF-B7FB-2632DFB809A1}" name="Connection1842" type="4" refreshedVersion="6" background="1" saveData="1">
    <webPr xl2000="1" url="http://ibr3lcrsrv01.bor.doi.net:8080/HDB_CGI.com?svr=lchdb&amp;sdi=2146&amp;tstp=DY&amp;t1=7/13/2021&amp;t2=7/31/2021&amp;table=M&amp;mrid=4&amp;format=4" htmlTables="1" htmlFormat="all"/>
  </connection>
  <connection id="940" xr16:uid="{795C893D-4C3A-4A5F-87A2-B608B2C6C2EE}" name="Connection1843" type="4" refreshedVersion="6" background="1" saveData="1">
    <webPr xl2000="1" url="http://ibr3lcrsrv01.bor.doi.net:8080/HDB_CGI.com?svr=lchdb&amp;sdi=2116&amp;tstp=MN&amp;t1=1/1/2021&amp;t2=6/1/2021&amp;format=4" htmlTables="1" htmlFormat="all"/>
  </connection>
  <connection id="941" xr16:uid="{B407CECA-EB0A-4A1E-AFBF-7C27EF20BAAF}" name="Connection1844" type="4" refreshedVersion="6" background="1" saveData="1">
    <webPr xl2000="1" url="http://ibr3lcrsrv01.bor.doi.net:8080/HDB_CGI.com?svr=lchdb&amp;sdi=2097&amp;tstp=DY&amp;t1=7/1/2021&amp;t2=7/14/2021&amp;format=4" htmlTables="1" htmlFormat="all"/>
  </connection>
  <connection id="942" xr16:uid="{95C1B939-B192-4CD2-A8A1-5498081618D6}" name="Connection1845" type="4" refreshedVersion="6" background="1" saveData="1">
    <webPr xl2000="1" url="http://ibr3lcrsrv01.bor.doi.net:8080/HDB_CGI.com?svr=lchdb&amp;sdi=2146&amp;tstp=DY&amp;t1=7/15/2021&amp;t2=7/31/2021&amp;table=M&amp;mrid=4&amp;format=4" htmlTables="1" htmlFormat="all"/>
  </connection>
  <connection id="943" xr16:uid="{5579F910-5EAC-4800-9E8A-924BC8D677E5}" name="Connection1846" type="4" refreshedVersion="6" background="1" saveData="1">
    <webPr xl2000="1" url="http://ibr3lcrsrv01.bor.doi.net:8080/HDB_CGI.com?svr=lchdb&amp;sdi=2069&amp;tstp=MN&amp;t1=1/1/2021&amp;t2=7/1/2021&amp;format=4" htmlTables="1" htmlFormat="all"/>
  </connection>
  <connection id="944" xr16:uid="{B60A47D8-515F-4476-A0B4-3712F6DEF1CF}" name="Connection1847" type="4" refreshedVersion="6" background="1" saveData="1">
    <webPr xl2000="1" url="http://ibr3lcrsrv01.bor.doi.net:8080/HDB_CGI.com?svr=lchdb&amp;sdi=2069&amp;tstp=MN&amp;t1=1/1/2021&amp;t2=7/1/2021&amp;format=4" htmlTables="1" htmlFormat="all"/>
  </connection>
  <connection id="945" xr16:uid="{CB473725-ECB3-4580-B9CB-5292E008E433}" name="Connection1848" type="4" refreshedVersion="6" background="1" saveData="1">
    <webPr xl2000="1" url="http://ibr3lcrsrv01.bor.doi.net:8080/HDB_CGI.com?svr=lchdb&amp;sdi=3132&amp;tstp=MN&amp;t1=1/1/2022&amp;t2=12/1/2022&amp;table=M&amp;mrid=997497&amp;format=4" htmlTables="1" htmlFormat="all"/>
  </connection>
  <connection id="946" xr16:uid="{2BAB6E97-BEAB-43EE-B826-3888FD4D5E5B}" name="Connection1849" type="4" refreshedVersion="6" background="1" saveData="1">
    <webPr xl2000="1" url="http://ibr3lcrsrv01.bor.doi.net:8080/HDB_CGI.com?svr=lchdb&amp;sdi=3132&amp;tstp=MN&amp;t1=1/1/2023&amp;t2=12/1/2023&amp;table=M&amp;mrid=997501&amp;format=4" htmlTables="1" htmlFormat="all"/>
  </connection>
  <connection id="947" xr16:uid="{00000000-0015-0000-FFFF-FFFF96020000}" name="Connection185" type="4" refreshedVersion="5" background="1" saveData="1">
    <webPr xl2000="1" url="http://ibr3lcrsrv01.bor.doi.net:8080/HDB_CGI.com?svr=lchdb2&amp;sdi=3132&amp;tstp=MN&amp;t1=1/1/2018&amp;t2=12/1/2018&amp;table=M&amp;mrid=106541&amp;format=4" htmlTables="1" htmlFormat="all"/>
  </connection>
  <connection id="948" xr16:uid="{0D7FA852-F03F-4230-9CAE-91221F1DFAD4}" name="Connection1850" type="4" refreshedVersion="6" background="1" saveData="1">
    <webPr xl2000="1" url="http://ibr3lcrsrv01.bor.doi.net:8080/HDB_CGI.com?svr=lchdb&amp;sdi=9783,2993,2771,2982&amp;tstp=MN&amp;t1=1/1/2021&amp;t2=7/1/2021&amp;format=4" htmlTables="1" htmlFormat="all"/>
  </connection>
  <connection id="949" xr16:uid="{B886EC11-32CB-4D0F-92BE-42013E2F6ADE}" name="Connection1851" type="4" refreshedVersion="6" background="1" saveData="1">
    <webPr xl2000="1" url="http://ibr3lcrsrv01.bor.doi.net:8080/HDB_CGI.com?svr=lchdb&amp;sdi=9783,2993,2771,2982&amp;tstp=MN&amp;t1=8/1/2021&amp;t2=12/1/2021&amp;table=M&amp;mrid=997555&amp;format=4" htmlTables="1" htmlFormat="all"/>
  </connection>
  <connection id="950" xr16:uid="{CBA3484F-EF7B-4673-AFA9-BA24E90F6665}" name="Connection1852" type="4" refreshedVersion="6" background="1" saveData="1">
    <webPr xl2000="1" url="http://ibr3lcrsrv01.bor.doi.net:8080/HDB_CGI.com?svr=lchdb&amp;sdi=9783,2993,2771,2982&amp;tstp=MN&amp;t1=1/1/2022&amp;t2=12/1/2022&amp;table=M&amp;mrid=997497&amp;format=4" htmlTables="1" htmlFormat="all"/>
  </connection>
  <connection id="951" xr16:uid="{19FBE804-A74E-4CAE-B343-F478B13F04DC}" name="Connection1853" type="4" refreshedVersion="6" background="1" saveData="1">
    <webPr xl2000="1" url="http://ibr3lcrsrv01.bor.doi.net:8080/HDB_CGI.com?svr=lchdb&amp;sdi=9783,2993,2771,2982&amp;tstp=MN&amp;t1=1/1/2023&amp;t2=12/1/2023&amp;table=M&amp;mrid=997501&amp;format=4" htmlTables="1" htmlFormat="all"/>
  </connection>
  <connection id="952" xr16:uid="{9D31869F-36C5-4882-8E1C-285D9388E8C5}" name="Connection1854" type="4" refreshedVersion="6" background="1" saveData="1">
    <webPr xl2000="1" url="http://ibr3lcrsrv01.bor.doi.net:8080/HDB_CGI.com?svr=lchdb&amp;sdi=2116&amp;tstp=MN&amp;t1=1/1/2021&amp;t2=7/1/2021&amp;format=4" htmlTables="1" htmlFormat="all"/>
  </connection>
  <connection id="953" xr16:uid="{12D9A31E-A7B0-4C43-A639-0FE9B25BBE05}" name="Connection1855" type="4" refreshedVersion="6" background="1" saveData="1">
    <webPr xl2000="1" url="http://ibr3lcrsrv01.bor.doi.net:8080/HDB_CGI.com?svr=lchdb&amp;sdi=2097&amp;tstp=DY&amp;t1=8/1/2021&amp;t2=8/3/2021&amp;format=4" htmlTables="1" htmlFormat="all"/>
  </connection>
  <connection id="954" xr16:uid="{CFA087E5-C2D2-4BA2-9161-3D35D019EA1D}" name="Connection1856" type="4" refreshedVersion="6" background="1" saveData="1">
    <webPr xl2000="1" url="http://ibr3lcrsrv01.bor.doi.net:8080/HDB_CGI.com?svr=lchdb&amp;sdi=2146&amp;tstp=DY&amp;t1=8/4/2021&amp;t2=8/31/2021&amp;table=M&amp;mrid=4&amp;format=4" htmlTables="1" htmlFormat="all"/>
  </connection>
  <connection id="955" xr16:uid="{B1945A12-3943-484B-A6BF-D1BD57793F59}" name="Connection1857" type="4" refreshedVersion="6" background="1" saveData="1">
    <webPr xl2000="1" url="http://ibr3lcrsrv01.bor.doi.net:8080/HDB_CGI.com?svr=lchdb&amp;sdi=3028&amp;tstp=MN&amp;t1=1/1/2021&amp;t2=7/1/2021&amp;format=4" htmlTables="1" htmlFormat="all"/>
  </connection>
  <connection id="956" xr16:uid="{54720355-AEA7-4670-8737-562FABF70646}" name="Connection1858" type="4" refreshedVersion="6" background="1" saveData="1">
    <webPr xl2000="1" url="http://ibr3lcrsrv01.bor.doi.net:8080/HDB_CGI.com?svr=lchdb&amp;sdi=3028,25490,25983,4552&amp;tstp=MN&amp;t1=1/1/2021&amp;t2=12/31/2021&amp;table=M&amp;mrid=997555&amp;format=4" htmlTables="1" htmlFormat="all"/>
  </connection>
  <connection id="957" xr16:uid="{AEE0ADB3-F36D-4C27-984C-E75CBFA11500}" name="Connection1859" type="4" refreshedVersion="6" background="1" saveData="1">
    <webPr xl2000="1" url="http://ibr3lcrsrv02.bor.doi.net/cgi?svr=lchdb&amp;sdi=2116&amp;tstp=MN&amp;t1=1/1/2021&amp;t2=7/1/2021&amp;format=4" htmlTables="1" htmlFormat="all"/>
  </connection>
  <connection id="958" xr16:uid="{00000000-0015-0000-FFFF-FFFF97020000}" name="Connection186" type="4" refreshedVersion="5" background="1" saveData="1">
    <webPr xl2000="1" url="http://ibr3lcrsrv01.bor.doi.net:8080/HDB_CGI.com?svr=lchdb2&amp;sdi=3132&amp;tstp=MN&amp;t1=1/1/2019&amp;t2=12/1/2019&amp;table=M&amp;mrid=106473&amp;format=4" htmlTables="1" htmlFormat="all"/>
  </connection>
  <connection id="959" xr16:uid="{5EAFEE86-1EFB-4EED-9AD6-805586C0F184}" name="Connection1860" type="4" refreshedVersion="6" background="1" saveData="1">
    <webPr xl2000="1" url="http://ibr3lcrsrv02.bor.doi.net/cgi?svr=lchdb&amp;sdi=2116&amp;tstp=MN&amp;t1=1/1/2021&amp;t2=7/1/2021&amp;format=4" htmlTables="1" htmlFormat="all"/>
  </connection>
  <connection id="960" xr16:uid="{3FFF56F8-8176-42CD-9DEE-26E2AE4827E1}" name="Connection1861" type="4" refreshedVersion="6" background="1" saveData="1">
    <webPr xl2000="1" url="http://ibr3lcrsrv01.bor.doi.net:8080/HDB_CGI.com?svr=lchdb&amp;sdi=2097&amp;tstp=DY&amp;t1=8/1/2021&amp;t2=8/3/2021&amp;format=4" htmlTables="1" htmlFormat="all"/>
  </connection>
  <connection id="961" xr16:uid="{7432BF04-B4B9-4CC1-841A-0512036B7372}" name="Connection1862" type="4" refreshedVersion="6" background="1" saveData="1">
    <webPr xl2000="1" url="http://ibr3lcrsrv01.bor.doi.net:8080/HDB_CGI.com?svr=lchdb&amp;sdi=2146&amp;tstp=DY&amp;t1=8/4/2021&amp;t2=8/31/2021&amp;table=M&amp;mrid=4&amp;format=4" htmlTables="1" htmlFormat="all"/>
  </connection>
  <connection id="962" xr16:uid="{A614FC35-D597-44F6-8E19-2303CF646DE3}" name="Connection1863" type="4" refreshedVersion="6" background="1" saveData="1">
    <webPr xl2000="1" url="http://ibr3lcrsrv01.bor.doi.net:8080/HDB_CGI.com?svr=lchdb&amp;sdi=2097&amp;tstp=DY&amp;t1=8/1/2021&amp;t2=8/4/2021&amp;format=4" htmlTables="1" htmlFormat="all"/>
  </connection>
  <connection id="963" xr16:uid="{D1E4243F-3DD8-4455-984B-0D403202DC4C}" name="Connection1864" type="4" refreshedVersion="6" background="1" saveData="1">
    <webPr xl2000="1" url="http://ibr3lcrsrv01.bor.doi.net:8080/HDB_CGI.com?svr=lchdb&amp;sdi=2146&amp;tstp=DY&amp;t1=8/5/2021&amp;t2=8/31/2021&amp;table=M&amp;mrid=4&amp;format=4" htmlTables="1" htmlFormat="all"/>
  </connection>
  <connection id="964" xr16:uid="{FAA7D1FF-131F-4201-A59F-A4381D0F1786}" name="Connection1865" type="4" refreshedVersion="6" background="1" saveData="1">
    <webPr xl2000="1" url="http://ibr3lcrsrv01.bor.doi.net:8080/HDB_CGI.com?svr=lchdb&amp;sdi=3028&amp;tstp=MN&amp;t1=1/1/2021&amp;t2=7/1/2021&amp;format=4" htmlTables="1" htmlFormat="all"/>
  </connection>
  <connection id="965" xr16:uid="{CE37A112-EFE1-42D2-A27D-D58470A4B9B2}" name="Connection1866" type="4" refreshedVersion="6" background="1" saveData="1">
    <webPr xl2000="1" url="http://ibr3lcrsrv01.bor.doi.net:8080/HDB_CGI.com?svr=lchdb&amp;sdi=3028,25490,25983,25492,4552&amp;tstp=MN&amp;t1=1/1/2021&amp;t2=12/31/2021&amp;table=M&amp;mrid=997555&amp;format=4" htmlTables="1" htmlFormat="all"/>
  </connection>
  <connection id="966" xr16:uid="{8F4D2880-674F-49C7-AC0A-3C26EACE5E9F}" name="Connection1867" type="4" refreshedVersion="6" background="1" saveData="1">
    <webPr xl2000="1" url="http://ibr3lcrsrv01.bor.doi.net:8080/HDB_CGI.com?svr=lchdb&amp;sdi=3028&amp;tstp=MN&amp;t1=1/1/2021&amp;t2=7/1/2021&amp;format=4" htmlTables="1" htmlFormat="all"/>
  </connection>
  <connection id="967" xr16:uid="{78333F3F-C16C-4CE4-B0CA-1CD9704FB655}" name="Connection1868" type="4" refreshedVersion="6" background="1" saveData="1">
    <webPr xl2000="1" url="http://ibr3lcrsrv01.bor.doi.net:8080/HDB_CGI.com?svr=lchdb&amp;sdi=3028,25490,25983,4552,25492&amp;tstp=MN&amp;t1=1/1/2021&amp;t2=12/31/2021&amp;table=M&amp;mrid=997555&amp;format=4" htmlTables="1" htmlFormat="all"/>
  </connection>
  <connection id="968" xr16:uid="{B5B6D917-60BB-4937-87CE-0525F0A5B12D}" name="Connection1869" type="4" refreshedVersion="6" background="1" saveData="1">
    <webPr xl2000="1" url="http://ibr3lcrsrv01.bor.doi.net:8080/HDB_CGI.com?svr=lchdb&amp;sdi=2069&amp;tstp=MN&amp;t1=1/1/2021&amp;t2=8/1/2021&amp;format=4" htmlTables="1" htmlFormat="all"/>
  </connection>
  <connection id="969" xr16:uid="{00000000-0015-0000-FFFF-FFFF98020000}" name="Connection187" type="4" refreshedVersion="5" background="1" saveData="1">
    <webPr xl2000="1" url="http://ibr3lcrsrv01.bor.doi.net:8080/HDB_CGI.com?svr=lchdb2&amp;sdi=2069&amp;tstp=MN&amp;t1=1/1/2017&amp;t2=4/1/2017&amp;format=4" htmlTables="1" htmlFormat="all"/>
  </connection>
  <connection id="970" xr16:uid="{2AF79D97-5815-4841-87A9-68677D249927}" name="Connection1870" type="4" refreshedVersion="6" background="1" saveData="1">
    <webPr xl2000="1" url="http://ibr3lcrsrv01.bor.doi.net:8080/HDB_CGI.com?svr=lchdb&amp;sdi=3132&amp;tstp=MN&amp;t1=1/1/2022&amp;t2=12/1/2022&amp;table=M&amp;mrid=997497&amp;format=4" htmlTables="1" htmlFormat="all"/>
  </connection>
  <connection id="971" xr16:uid="{00000000-0015-0000-FFFF-FFFF99020000}" name="Connection1871" type="4" refreshedVersion="5" background="1" saveData="1">
    <webPr xl2000="1" url="http://ibr3lcrsrv01.bor.doi.net:8080/HDB_CGI.com?svr=lchdb2&amp;sdi=2069&amp;tstp=MN&amp;t1=1/1/2017&amp;t2=4/1/2017&amp;format=4" htmlTables="1" htmlFormat="all"/>
  </connection>
  <connection id="972" xr16:uid="{3E0A80C8-359F-4EBC-A9E1-8CA2C92F3C2C}" name="Connection1872" type="4" refreshedVersion="6" background="1" saveData="1">
    <webPr xl2000="1" url="http://ibr3lcrsrv01.bor.doi.net:8080/HDB_CGI.com?svr=lchdb&amp;sdi=3132&amp;tstp=MN&amp;t1=1/1/2023&amp;t2=12/1/2023&amp;table=M&amp;mrid=997501&amp;format=4" htmlTables="1" htmlFormat="all"/>
  </connection>
  <connection id="973" xr16:uid="{AB7E2E4A-1331-4FBE-A6D5-07D959DBD4F6}" name="Connection1873" type="4" refreshedVersion="6" background="1" saveData="1">
    <webPr xl2000="1" url="http://ibr3lcrsrv01.bor.doi.net:8080/HDB_CGI.com?svr=lchdb&amp;sdi=9783,2993,2771,2982&amp;tstp=MN&amp;t1=1/1/2021&amp;t2=8/1/2021&amp;format=4" htmlTables="1" htmlFormat="all"/>
  </connection>
  <connection id="974" xr16:uid="{829F88DF-2FBB-4CAB-A2BA-2EC0E1CD90F5}" name="Connection1874" type="4" refreshedVersion="6" background="1" saveData="1">
    <webPr xl2000="1" url="http://ibr3lcrsrv01.bor.doi.net:8080/HDB_CGI.com?svr=lchdb&amp;sdi=9783,2993,2771,2982&amp;tstp=MN&amp;t1=9/1/2021&amp;t2=12/1/2021&amp;table=M&amp;mrid=997555&amp;format=4" htmlTables="1" htmlFormat="all"/>
  </connection>
  <connection id="975" xr16:uid="{83464A8B-3692-44C9-906D-EA2C199D4811}" name="Connection1875" type="4" refreshedVersion="6" background="1" saveData="1">
    <webPr xl2000="1" url="http://ibr3lcrsrv01.bor.doi.net:8080/HDB_CGI.com?svr=lchdb&amp;sdi=9783,2993,2771,2982&amp;tstp=MN&amp;t1=1/1/2022&amp;t2=12/1/2022&amp;table=M&amp;mrid=997497&amp;format=4" htmlTables="1" htmlFormat="all"/>
  </connection>
  <connection id="976" xr16:uid="{45E97BE2-8EDB-413F-BB53-2F10E7DD2F81}" name="Connection1876" type="4" refreshedVersion="6" background="1" saveData="1">
    <webPr xl2000="1" url="http://ibr3lcrsrv01.bor.doi.net:8080/HDB_CGI.com?svr=lchdb&amp;sdi=9783,2993,2771,2982&amp;tstp=MN&amp;t1=1/1/2023&amp;t2=12/1/2023&amp;table=M&amp;mrid=997501&amp;format=4" htmlTables="1" htmlFormat="all"/>
  </connection>
  <connection id="977" xr16:uid="{14F7BB8B-CF00-4887-BD3A-1017E161D6C0}" name="Connection1877" type="4" refreshedVersion="6" background="1" saveData="1">
    <webPr xl2000="1" url="http://ibr3lcrsrv02.bor.doi.net/cgi?svr=lchdb&amp;sdi=2116&amp;tstp=MN&amp;t1=1/1/2021&amp;t2=8/1/2021&amp;format=4" htmlTables="1" htmlFormat="all"/>
  </connection>
  <connection id="978" xr16:uid="{9D3DCC1D-F90A-495C-BAB8-E856097EBE02}" name="Connection1878" type="4" refreshedVersion="6" background="1" saveData="1">
    <webPr xl2000="1" url="http://ibr3lcrsrv01.bor.doi.net:8080/HDB_CGI.com?svr=lchdb&amp;sdi=2097&amp;tstp=DY&amp;t1=9/1/2021&amp;t2=9/7/2021&amp;format=4" htmlTables="1" htmlFormat="all"/>
  </connection>
  <connection id="979" xr16:uid="{ECD31390-6A53-4AF9-9626-EA7A1EC5FD07}" name="Connection1879" type="4" refreshedVersion="6" background="1" saveData="1">
    <webPr xl2000="1" url="http://ibr3lcrsrv01.bor.doi.net:8080/HDB_CGI.com?svr=lchdb&amp;sdi=2146&amp;tstp=DY&amp;t1=9/8/2021&amp;t2=9/30/2021&amp;table=M&amp;mrid=4&amp;format=4" htmlTables="1" htmlFormat="all"/>
  </connection>
  <connection id="980" xr16:uid="{00000000-0015-0000-FFFF-FFFF9A020000}" name="Connection188" type="4" refreshedVersion="5" background="1" saveData="1">
    <webPr xl2000="1" url="http://ibr3lcrsrv01.bor.doi.net:8080/HDB_CGI.com?svr=lchdb2&amp;sdi=3132&amp;tstp=MN&amp;t1=1/1/2018&amp;t2=12/1/2018&amp;table=M&amp;mrid=106541&amp;format=4" htmlTables="1" htmlFormat="all"/>
  </connection>
  <connection id="981" xr16:uid="{23B9B490-F4B9-4AFA-AF01-42B794685116}" name="Connection1880" type="4" refreshedVersion="6" background="1" saveData="1">
    <webPr xl2000="1" url="http://ibr3lcrsrv01.bor.doi.net:8080/HDB_CGI.com?svr=lchdb&amp;sdi=3028&amp;tstp=MN&amp;t1=1/1/2021&amp;t2=8/1/2021&amp;format=4" htmlTables="1" htmlFormat="all"/>
  </connection>
  <connection id="982" xr16:uid="{2DEACB81-F579-4526-91DC-51303ED0D2E3}" name="Connection1881" type="4" refreshedVersion="6" background="1" saveData="1">
    <webPr xl2000="1" url="http://ibr3lcrsrv01.bor.doi.net:8080/HDB_CGI.com?svr=lchdb&amp;sdi=3028,25490,25983,4552,25492&amp;tstp=MN&amp;t1=1/1/2021&amp;t2=12/31/2021&amp;table=M&amp;mrid=997555&amp;format=4" htmlTables="1" htmlFormat="all"/>
  </connection>
  <connection id="983" xr16:uid="{D4140385-26F8-450F-B8EA-B4F5E8745024}" name="Connection1882" type="4" refreshedVersion="6" background="1" saveData="1">
    <webPr xl2000="1" url="http://ibr3lcrsrv01.bor.doi.net:8080/HDB_CGI.com?svr=lchdb&amp;sdi=2069&amp;tstp=MN&amp;t1=1/1/2021&amp;t2=8/1/2021&amp;format=4" htmlTables="1" htmlFormat="all"/>
  </connection>
  <connection id="984" xr16:uid="{290D72A7-3C0F-47EE-80F2-A989D209C8AF}" name="Connection1883" type="4" refreshedVersion="6" background="1" saveData="1">
    <webPr xl2000="1" url="http://ibr3lcrsrv01.bor.doi.net:8080/HDB_CGI.com?svr=lchdb&amp;sdi=9783,2993,2771,2982&amp;tstp=MN&amp;t1=1/1/2021&amp;t2=8/1/2021&amp;format=4" htmlTables="1" htmlFormat="all"/>
  </connection>
  <connection id="985" xr16:uid="{1466815F-AC34-46CB-B686-0812D5E5CCAD}" name="Connection1884" type="4" refreshedVersion="6" background="1" saveData="1">
    <webPr xl2000="1" url="http://ibr3lcrsrv01.bor.doi.net:8080/HDB_CGI.com?svr=lchdb&amp;sdi=9783,2993,2771,2982&amp;tstp=MN&amp;t1=9/1/2021&amp;t2=12/1/2021&amp;table=M&amp;mrid=997559&amp;format=4" htmlTables="1" htmlFormat="all"/>
  </connection>
  <connection id="986" xr16:uid="{76AEA3EA-4736-4E64-B852-60A2E1C43E47}" name="Connection1885" type="4" refreshedVersion="6" background="1" saveData="1">
    <webPr xl2000="1" url="http://ibr3lcrsrv01.bor.doi.net:8080/HDB_CGI.com?svr=lchdb&amp;sdi=3028&amp;tstp=MN&amp;t1=1/1/2021&amp;t2=8/1/2021&amp;format=4" htmlTables="1" htmlFormat="all"/>
  </connection>
  <connection id="987" xr16:uid="{DCF22A2D-73EB-4B24-AE62-E1E44C77D46A}" name="Connection1886" type="4" refreshedVersion="6" background="1" saveData="1">
    <webPr xl2000="1" url="http://ibr3lcrsrv01.bor.doi.net:8080/HDB_CGI.com?svr=lchdb&amp;sdi=3028,25490,25983,4552,25492&amp;tstp=MN&amp;t1=1/1/2021&amp;t2=12/31/2021&amp;table=M&amp;mrid=997559&amp;format=4" htmlTables="1" htmlFormat="all"/>
  </connection>
  <connection id="988" xr16:uid="{981F4814-531C-433D-BE8A-B8C2B1863A7D}" name="Connection1887" type="4" refreshedVersion="6" background="1" saveData="1">
    <webPr xl2000="1" url="http://ibr3lcrsrv02.bor.doi.net/cgi?svr=lchdb&amp;sdi=2116&amp;tstp=MN&amp;t1=1/1/2021&amp;t2=8/1/2021&amp;format=4" htmlTables="1" htmlFormat="all"/>
  </connection>
  <connection id="989" xr16:uid="{8A806A27-4903-4551-BFCF-D71C2F5D07BD}" name="Connection1888" type="4" refreshedVersion="6" background="1" saveData="1">
    <webPr xl2000="1" url="http://ibr3lcrsrv01.bor.doi.net:8080/HDB_CGI.com?svr=lchdb&amp;sdi=2097&amp;tstp=DY&amp;t1=9/1/2021&amp;t2=9/8/2021&amp;format=4" htmlTables="1" htmlFormat="all"/>
  </connection>
  <connection id="990" xr16:uid="{3DA1CB46-09EE-4C8A-8894-4F16A2AC9B38}" name="Connection1889" type="4" refreshedVersion="6" background="1" saveData="1">
    <webPr xl2000="1" url="http://ibr3lcrsrv01.bor.doi.net:8080/HDB_CGI.com?svr=lchdb&amp;sdi=2146&amp;tstp=DY&amp;t1=9/9/2021&amp;t2=9/30/2021&amp;table=M&amp;mrid=4&amp;format=4" htmlTables="1" htmlFormat="all"/>
  </connection>
  <connection id="991" xr16:uid="{00000000-0015-0000-FFFF-FFFF9B020000}" name="Connection189" type="4" refreshedVersion="5" background="1" saveData="1">
    <webPr xl2000="1" url="http://ibr3lcrsrv01.bor.doi.net:8080/HDB_CGI.com?svr=lchdb2&amp;sdi=3132&amp;tstp=MN&amp;t1=1/1/2019&amp;t2=12/1/2019&amp;table=M&amp;mrid=106473&amp;format=4" htmlTables="1" htmlFormat="all"/>
  </connection>
  <connection id="992" xr16:uid="{2724D9DC-7EDC-4ECE-9A15-0326E7E81679}" name="Connection1890" type="4" refreshedVersion="6" background="1" saveData="1">
    <webPr xl2000="1" url="http://ibr3lcrsrv01.bor.doi.net:8080/HDB_CGI.com?svr=lchdb&amp;sdi=2069&amp;tstp=MN&amp;t1=1/1/2021&amp;t2=9/1/2021&amp;format=4" htmlTables="1" htmlFormat="all"/>
  </connection>
  <connection id="993" xr16:uid="{F530BC11-42D1-4BE9-A19E-4B9926EED75B}" name="Connection1891" type="4" refreshedVersion="6" background="1" saveData="1">
    <webPr xl2000="1" url="http://ibr3lcrsrv01.bor.doi.net:8080/HDB_CGI.com?svr=lchdb&amp;sdi=3132&amp;tstp=MN&amp;t1=1/1/2022&amp;t2=12/1/2022&amp;table=M&amp;mrid=997497&amp;format=4" htmlTables="1" htmlFormat="all"/>
  </connection>
  <connection id="994" xr16:uid="{13FBC358-FF0E-49D5-9114-BA304D3BAC47}" name="Connection1892" type="4" refreshedVersion="6" background="1" saveData="1">
    <webPr xl2000="1" url="http://ibr3lcrsrv01.bor.doi.net:8080/HDB_CGI.com?svr=lchdb&amp;sdi=3132&amp;tstp=MN&amp;t1=1/1/2023&amp;t2=12/1/2023&amp;table=M&amp;mrid=997501&amp;format=4" htmlTables="1" htmlFormat="all"/>
  </connection>
  <connection id="995" xr16:uid="{3D7CB594-1C23-4AC2-A84E-C1CDD64DA2CE}" name="Connection1893" type="4" refreshedVersion="6" background="1" saveData="1">
    <webPr xl2000="1" url="http://ibr3lcrsrv01.bor.doi.net:8080/HDB_CGI.com?svr=lchdb&amp;sdi=9783,2993,2771,2982&amp;tstp=MN&amp;t1=1/1/2021&amp;t2=9/1/2021&amp;format=4" htmlTables="1" htmlFormat="all"/>
  </connection>
  <connection id="996" xr16:uid="{8271AC93-11E4-414E-ADDA-6995D7527D6F}" name="Connection1894" type="4" refreshedVersion="6" background="1" saveData="1">
    <webPr xl2000="1" url="http://ibr3lcrsrv01.bor.doi.net:8080/HDB_CGI.com?svr=lchdb&amp;sdi=9783,2993,2771,2982&amp;tstp=MN&amp;t1=10/1/2021&amp;t2=12/1/2021&amp;table=M&amp;mrid=997692&amp;format=4" htmlTables="1" htmlFormat="all"/>
  </connection>
  <connection id="997" xr16:uid="{9822F9F8-F29C-445B-BCB2-B3CE93F9833D}" name="Connection1895" type="4" refreshedVersion="6" background="1" saveData="1">
    <webPr xl2000="1" url="http://ibr3lcrsrv01.bor.doi.net:8080/HDB_CGI.com?svr=lchdb&amp;sdi=9783,2993,2771,2982&amp;tstp=MN&amp;t1=1/1/2022&amp;t2=12/1/2022&amp;table=M&amp;mrid=997497&amp;format=4" htmlTables="1" htmlFormat="all"/>
  </connection>
  <connection id="998" xr16:uid="{7CA435B1-12FF-44BE-A8F5-23F9DBD4BBFD}" name="Connection1896" type="4" refreshedVersion="6" background="1" saveData="1">
    <webPr xl2000="1" url="http://ibr3lcrsrv01.bor.doi.net:8080/HDB_CGI.com?svr=lchdb&amp;sdi=9783,2993,2771,2982&amp;tstp=MN&amp;t1=1/1/2023&amp;t2=12/1/2023&amp;table=M&amp;mrid=997501&amp;format=4" htmlTables="1" htmlFormat="all"/>
  </connection>
  <connection id="999" xr16:uid="{2E14DCA0-B461-48C9-A5A4-1A2CAC7A7EE8}" name="Connection1897" type="4" refreshedVersion="6" background="1" saveData="1">
    <webPr xl2000="1" url="http://ibr3lcrsrv02.bor.doi.net/cgi?svr=lchdb&amp;sdi=2116&amp;tstp=MN&amp;t1=1/1/2021&amp;t2=9/1/2021&amp;format=4" htmlTables="1" htmlFormat="all"/>
  </connection>
  <connection id="1000" xr16:uid="{67AE473C-D25A-4A89-897C-A4526E55A96D}" name="Connection1898" type="4" refreshedVersion="6" background="1" saveData="1">
    <webPr xl2000="1" url="http://ibr3lcrsrv01.bor.doi.net:8080/HDB_CGI.com?svr=lchdb&amp;sdi=2097&amp;tstp=DY&amp;t1=10/1/2021&amp;t2=10/6/2021&amp;format=4" htmlTables="1" htmlFormat="all"/>
  </connection>
  <connection id="1001" xr16:uid="{22169BEF-0099-4F44-B7CD-98FB182B2E1E}" name="Connection1899" type="4" refreshedVersion="6" background="1" saveData="1">
    <webPr xl2000="1" url="http://ibr3lcrsrv01.bor.doi.net:8080/HDB_CGI.com?svr=lchdb&amp;sdi=2146&amp;tstp=DY&amp;t1=10/7/2021&amp;t2=10/31/2021&amp;table=M&amp;mrid=4&amp;format=4" htmlTables="1" htmlFormat="all"/>
  </connection>
  <connection id="1002" xr16:uid="{00000000-0015-0000-FFFF-FFFF9C020000}" name="Connection19" type="4" refreshedVersion="5" background="1" saveData="1">
    <webPr xl2000="1" url="http://ibr3lcrsrv01.bor.doi.net:8080/HDB_CGI.com?svr=lchdb2&amp;sdi=3132&amp;tstp=MN&amp;t1=1/1/2018&amp;t2=12/1/2018&amp;table=M&amp;mrid=106541&amp;format=4" htmlTables="1" htmlFormat="all"/>
  </connection>
  <connection id="1003" xr16:uid="{00000000-0015-0000-FFFF-FFFF9D020000}" name="Connection190" type="4" refreshedVersion="5" background="1" saveData="1">
    <webPr xl2000="1" url="http://ibr3lcrsrv01.bor.doi.net:8080/HDB_CGI.com?svr=lchdb2&amp;sdi=2069&amp;tstp=MN&amp;t1=1/1/2017&amp;t2=4/1/2017&amp;format=4" htmlTables="1" htmlFormat="all"/>
  </connection>
  <connection id="1004" xr16:uid="{9447D842-3FE8-4DF9-BC70-2D23A6FDF80C}" name="Connection1900" type="4" refreshedVersion="6" background="1" saveData="1">
    <webPr xl2000="1" url="http://ibr3lcrsrv01.bor.doi.net:8080/HDB_CGI.com?svr=lchdb&amp;sdi=3028&amp;tstp=MN&amp;t1=1/1/2021&amp;t2=9/1/2021&amp;format=4" htmlTables="1" htmlFormat="all"/>
  </connection>
  <connection id="1005" xr16:uid="{00000000-0015-0000-FFFF-FFFF9E020000}" name="Connection1901" type="4" refreshedVersion="5" background="1" saveData="1">
    <webPr xl2000="1" url="http://ibr3lcrsrv01.bor.doi.net:8080/HDB_CGI.com?svr=lchdb2&amp;sdi=2069&amp;tstp=MN&amp;t1=1/1/2017&amp;t2=4/1/2017&amp;format=4" htmlTables="1" htmlFormat="all"/>
  </connection>
  <connection id="1006" xr16:uid="{7D6D3053-8280-481D-B359-93F3B5664BFD}" name="Connection1902" type="4" refreshedVersion="6" background="1" saveData="1">
    <webPr xl2000="1" url="http://ibr3lcrsrv01.bor.doi.net:8080/HDB_CGI.com?svr=lchdb&amp;sdi=3028,25490,25983,4552,25492&amp;tstp=MN&amp;t1=1/1/2021&amp;t2=12/31/2021&amp;table=M&amp;mrid=997692&amp;format=4" htmlTables="1" htmlFormat="all"/>
  </connection>
  <connection id="1007" xr16:uid="{194EA807-9466-4763-8846-112A5A9E96C6}" name="Connection1903" type="4" refreshedVersion="6" background="1" saveData="1">
    <webPr xl2000="1" url="http://ibr3lcrsrv02.bor.doi.net/cgi?svr=lchdb&amp;sdi=2116&amp;tstp=MN&amp;t1=1/1/2021&amp;t2=9/1/2021&amp;format=4" htmlTables="1" htmlFormat="all"/>
  </connection>
  <connection id="1008" xr16:uid="{F17E05A4-11BE-429A-A699-7691343C0E0C}" name="Connection1904" type="4" refreshedVersion="6" background="1" saveData="1">
    <webPr xl2000="1" url="http://ibr3lcrsrv02.bor.doi.net/cgi?svr=lchdb&amp;sdi=2097&amp;tstp=DY&amp;t1=10/1/2021&amp;t2=10/11/2021&amp;format=4" htmlTables="1" htmlFormat="all"/>
  </connection>
  <connection id="1009" xr16:uid="{603FAA12-1655-4F20-9616-CBFF52FD7173}" name="Connection1905" type="4" refreshedVersion="6" background="1" saveData="1">
    <webPr xl2000="1" url="http://ibr3lcrsrv02.bor.doi.net/cgi?svr=lchdb&amp;sdi=2146&amp;tstp=DY&amp;t1=10/12/2021&amp;t2=10/31/2021&amp;table=M&amp;mrid=4&amp;format=4" htmlTables="1" htmlFormat="all"/>
  </connection>
  <connection id="1010" xr16:uid="{E1BF8C03-0803-4F17-AE0E-AFC8F77B27D5}" name="Connection1906" type="4" refreshedVersion="6" background="1" saveData="1">
    <webPr xl2000="1" url="http://ibr3lcrsrv02.bor.doi.net/cgi?svr=lchdb&amp;sdi=2069&amp;tstp=MN&amp;t1=1/1/2021&amp;t2=10/1/2021&amp;format=4" htmlTables="1" htmlFormat="all"/>
  </connection>
  <connection id="1011" xr16:uid="{C32133D2-E5FB-431A-8D9F-8B919BCEEA91}" name="Connection1907" type="4" refreshedVersion="6" background="1" saveData="1">
    <webPr xl2000="1" url="http://ibr3lcrsrv02.bor.doi.net/cgi?svr=lchdb&amp;sdi=3132&amp;tstp=MN&amp;t1=1/1/2022&amp;t2=12/1/2022&amp;table=M&amp;mrid=997497&amp;format=4" htmlTables="1" htmlFormat="all"/>
  </connection>
  <connection id="1012" xr16:uid="{7688F1C6-B9E6-4FAC-AFBA-768EE86862A8}" name="Connection1908" type="4" refreshedVersion="6" background="1" saveData="1">
    <webPr xl2000="1" url="http://ibr3lcrsrv02.bor.doi.net/cgi?svr=lchdb&amp;sdi=3132&amp;tstp=MN&amp;t1=1/1/2023&amp;t2=12/1/2023&amp;table=M&amp;mrid=997501&amp;format=4" htmlTables="1" htmlFormat="all"/>
  </connection>
  <connection id="1013" xr16:uid="{CC8DE49A-7A8E-4595-ADDA-E210DFD2A0C4}" name="Connection1909" type="4" refreshedVersion="6" background="1" saveData="1">
    <webPr xl2000="1" url="http://ibr3lcrsrv02.bor.doi.net/cgi?svr=lchdb&amp;sdi=3132&amp;tstp=MN&amp;t1=1/1/2022&amp;t2=12/1/2022&amp;table=M&amp;mrid=997497&amp;format=4" htmlTables="1" htmlFormat="all"/>
  </connection>
  <connection id="1014" xr16:uid="{00000000-0015-0000-FFFF-FFFF9F020000}" name="Connection191" type="4" refreshedVersion="5" background="1" saveData="1">
    <webPr xl2000="1" url="http://ibr3lcrsrv01.bor.doi.net:8080/HDB_CGI.com?svr=lchdb2&amp;sdi=3132&amp;tstp=MN&amp;t1=1/1/2018&amp;t2=12/1/2018&amp;table=M&amp;mrid=106541&amp;format=4" htmlTables="1" htmlFormat="all"/>
  </connection>
  <connection id="1015" xr16:uid="{D01B75EE-3918-4880-ABEA-B786DDD2B84E}" name="Connection1910" type="4" refreshedVersion="6" background="1" saveData="1">
    <webPr xl2000="1" url="http://ibr3lcrsrv02.bor.doi.net/cgi?svr=lchdb&amp;sdi=3132&amp;tstp=MN&amp;t1=1/1/2023&amp;t2=12/1/2023&amp;table=M&amp;mrid=997501&amp;format=4" htmlTables="1" htmlFormat="all"/>
  </connection>
  <connection id="1016" xr16:uid="{33E7A754-D2FD-48D5-9F88-362A483C08FC}" name="Connection1911" type="4" refreshedVersion="6" background="1" saveData="1">
    <webPr xl2000="1" url="http://ibr3lcrsrv02.bor.doi.net/cgi?svr=lchdb&amp;sdi=9783,2993,2771,2982&amp;tstp=MN&amp;t1=1/1/2021&amp;t2=10/1/2021&amp;format=4" htmlTables="1" htmlFormat="all"/>
  </connection>
  <connection id="1017" xr16:uid="{F961C093-9BEE-4A06-AB32-7AFB5DFF927D}" name="Connection1912" type="4" refreshedVersion="6" background="1" saveData="1">
    <webPr xl2000="1" url="http://ibr3lcrsrv02.bor.doi.net/cgi?svr=lchdb&amp;sdi=9783,2993,2771,2982&amp;tstp=MN&amp;t1=11/1/2021&amp;t2=12/1/2021&amp;table=M&amp;mrid=997807&amp;format=4" htmlTables="1" htmlFormat="all"/>
  </connection>
  <connection id="1018" xr16:uid="{36D7CA85-C845-46B0-945F-DEE86725FB59}" name="Connection1913" type="4" refreshedVersion="6" background="1" saveData="1">
    <webPr xl2000="1" url="http://ibr3lcrsrv02.bor.doi.net/cgi?svr=lchdb&amp;sdi=9783,2993,2771,2982&amp;tstp=MN&amp;t1=1/1/2022&amp;t2=12/1/2022&amp;table=M&amp;mrid=997497&amp;format=4" htmlTables="1" htmlFormat="all"/>
  </connection>
  <connection id="1019" xr16:uid="{218CF1E2-91DC-4903-A5D1-085BADA4D86D}" name="Connection1914" type="4" refreshedVersion="6" background="1" saveData="1">
    <webPr xl2000="1" url="http://ibr3lcrsrv02.bor.doi.net/cgi?svr=lchdb&amp;sdi=9783,2993,2771,2982&amp;tstp=MN&amp;t1=1/1/2023&amp;t2=12/1/2023&amp;table=M&amp;mrid=997501&amp;format=4" htmlTables="1" htmlFormat="all"/>
  </connection>
  <connection id="1020" xr16:uid="{83F24D65-B4CE-4A0F-A8C1-466AF21BE285}" name="Connection1915" type="4" refreshedVersion="6" background="1" saveData="1">
    <webPr xl2000="1" url="http://ibr3lcrsrv02.bor.doi.net/cgi?svr=lchdb&amp;sdi=2116&amp;tstp=MN&amp;t1=1/1/2021&amp;t2=10/1/2021&amp;format=4" htmlTables="1" htmlFormat="all"/>
  </connection>
  <connection id="1021" xr16:uid="{98C76B59-2517-4D41-A1D0-8EEFE0086CEC}" name="Connection1916" type="4" refreshedVersion="6" background="1" saveData="1">
    <webPr xl2000="1" url="http://ibr3lcrsrv02.bor.doi.net/cgi?svr=lchdb&amp;sdi=2097&amp;tstp=DY&amp;t1=11/1/2021&amp;t2=11/3/2021&amp;format=4" htmlTables="1" htmlFormat="all"/>
  </connection>
  <connection id="1022" xr16:uid="{01B058C2-1BB4-4BAB-B8C9-4A811E9D48C0}" name="Connection1917" type="4" refreshedVersion="6" background="1" saveData="1">
    <webPr xl2000="1" url="http://ibr3lcrsrv02.bor.doi.net/cgi?svr=lchdb&amp;sdi=2146&amp;tstp=DY&amp;t1=11/4/2021&amp;t2=11/30/2021&amp;table=M&amp;mrid=4&amp;format=4" htmlTables="1" htmlFormat="all"/>
  </connection>
  <connection id="1023" xr16:uid="{9A91FB57-B631-4772-BC3C-1CCC5CB8CDA3}" name="Connection1918" type="4" refreshedVersion="6" background="1" saveData="1">
    <webPr xl2000="1" url="http://ibr3lcrsrv02.bor.doi.net/cgi?svr=lchdb&amp;sdi=3028&amp;tstp=MN&amp;t1=1/1/2021&amp;t2=10/1/2021&amp;format=4" htmlTables="1" htmlFormat="all"/>
  </connection>
  <connection id="1024" xr16:uid="{03654DBC-1E61-4AE6-B90F-9786524556F9}" name="Connection1919" type="4" refreshedVersion="6" background="1" saveData="1">
    <webPr xl2000="1" url="http://ibr3lcrsrv02.bor.doi.net/cgi?svr=lchdb&amp;sdi=3028,25490,25983,4552,25492&amp;tstp=MN&amp;t1=1/1/2021&amp;t2=12/31/2021&amp;table=M&amp;mrid=997807&amp;format=4" htmlTables="1" htmlFormat="all"/>
  </connection>
  <connection id="1025" xr16:uid="{00000000-0015-0000-FFFF-FFFFA0020000}" name="Connection192" type="4" refreshedVersion="5" background="1" saveData="1">
    <webPr xl2000="1" url="http://ibr3lcrsrv01.bor.doi.net:8080/HDB_CGI.com?svr=lchdb2&amp;sdi=3132&amp;tstp=MN&amp;t1=1/1/2019&amp;t2=12/1/2019&amp;table=M&amp;mrid=106473&amp;format=4" htmlTables="1" htmlFormat="all"/>
  </connection>
  <connection id="1026" xr16:uid="{99CF453D-5C98-4B76-A227-70440CA6BABF}" name="Connection1920" type="4" refreshedVersion="6" background="1" saveData="1">
    <webPr xl2000="1" url="http://ibr3lcrsrv02.bor.doi.net/cgi?svr=lchdb&amp;sdi=2069&amp;tstp=MN&amp;t1=1/1/2021&amp;t2=11/1/2021&amp;format=4" htmlTables="1" htmlFormat="all"/>
  </connection>
  <connection id="1027" xr16:uid="{A070840A-481E-40B8-AA27-91BFB0610815}" name="Connection1921" type="4" refreshedVersion="6" background="1" saveData="1">
    <webPr xl2000="1" url="http://ibr3lcrsrv02.bor.doi.net/cgi?svr=lchdb&amp;sdi=3132&amp;tstp=MN&amp;t1=1/1/2022&amp;t2=12/1/2022&amp;table=M&amp;mrid=997887&amp;format=4" htmlTables="1" htmlFormat="all"/>
  </connection>
  <connection id="1028" xr16:uid="{E9484AFD-7CB4-47BF-AA41-FBC0632A2A15}" name="Connection1922" type="4" refreshedVersion="6" background="1" saveData="1">
    <webPr xl2000="1" url="http://ibr3lcrsrv02.bor.doi.net/cgi?svr=lchdb&amp;sdi=3132&amp;tstp=MN&amp;t1=1/1/2023&amp;t2=12/1/2023&amp;table=M&amp;mrid=997894&amp;format=4" htmlTables="1" htmlFormat="all"/>
  </connection>
  <connection id="1029" xr16:uid="{4C5A0665-2A6D-4339-BE60-389862252C03}" name="Connection1923" type="4" refreshedVersion="6" background="1" saveData="1">
    <webPr xl2000="1" url="http://ibr3lcrsrv02.bor.doi.net/cgi?svr=lchdb&amp;sdi=9783,2993,2771,2982&amp;tstp=MN&amp;t1=1/1/2021&amp;t2=11/1/2021&amp;format=4" htmlTables="1" htmlFormat="all"/>
  </connection>
  <connection id="1030" xr16:uid="{568EFC02-853A-4F2E-A3FF-FDF94ACC928A}" name="Connection1924" type="4" refreshedVersion="6" background="1" saveData="1">
    <webPr xl2000="1" url="http://ibr3lcrsrv02.bor.doi.net/cgi?svr=lchdb&amp;sdi=9783,2993,2771,2982&amp;tstp=MN&amp;t1=12/1/2021&amp;t2=12/1/2021&amp;table=M&amp;mrid=997882&amp;format=4" htmlTables="1" htmlFormat="all"/>
  </connection>
  <connection id="1031" xr16:uid="{B1411881-121A-40EA-B3D4-73D78232F7E9}" name="Connection1925" type="4" refreshedVersion="6" background="1" saveData="1">
    <webPr xl2000="1" url="http://ibr3lcrsrv02.bor.doi.net/cgi?svr=lchdb&amp;sdi=9783,2993,2771,2982&amp;tstp=MN&amp;t1=1/1/2022&amp;t2=12/1/2022&amp;table=M&amp;mrid=997887&amp;format=4" htmlTables="1" htmlFormat="all"/>
  </connection>
  <connection id="1032" xr16:uid="{F336C0C4-F782-495F-87A9-7F0B80319EEA}" name="Connection1926" type="4" refreshedVersion="6" background="1" saveData="1">
    <webPr xl2000="1" url="http://ibr3lcrsrv02.bor.doi.net/cgi?svr=lchdb&amp;sdi=9783,2993,2771,2982&amp;tstp=MN&amp;t1=1/1/2023&amp;t2=12/1/2023&amp;table=M&amp;mrid=997894&amp;format=4" htmlTables="1" htmlFormat="all"/>
  </connection>
  <connection id="1033" xr16:uid="{3257EA75-B206-4731-89E1-914430405D24}" name="Connection1927" type="4" refreshedVersion="6" background="1" saveData="1">
    <webPr xl2000="1" url="http://ibr3lcrsrv02.bor.doi.net/cgi?svr=lchdb&amp;sdi=9783,2993,2771,2982&amp;tstp=MN&amp;t1=1/1/2022&amp;t2=12/1/2022&amp;table=M&amp;mrid=997887&amp;format=4" htmlTables="1" htmlFormat="all"/>
  </connection>
  <connection id="1034" xr16:uid="{DB771150-840A-4EE8-916F-8FC81E988F10}" name="Connection1928" type="4" refreshedVersion="6" background="1" saveData="1">
    <webPr xl2000="1" url="http://ibr3lcrsrv02.bor.doi.net/cgi?svr=lchdb&amp;sdi=9783,2993,2771,2982&amp;tstp=MN&amp;t1=1/1/2023&amp;t2=12/1/2023&amp;table=M&amp;mrid=997894&amp;format=4" htmlTables="1" htmlFormat="all"/>
  </connection>
  <connection id="1035" xr16:uid="{5CE60500-B7A3-401B-9568-9980FAEE4E8B}" name="Connection1929" type="4" refreshedVersion="6" background="1" saveData="1">
    <webPr xl2000="1" url="http://ibr3lcrsrv02.bor.doi.net/cgi?svr=lchdb&amp;sdi=2116&amp;tstp=MN&amp;t1=1/1/2021&amp;t2=11/1/2021&amp;format=4" htmlTables="1" htmlFormat="all"/>
  </connection>
  <connection id="1036" xr16:uid="{00000000-0015-0000-FFFF-FFFFA1020000}" name="Connection193" type="4" refreshedVersion="5" background="1" saveData="1">
    <webPr xl2000="1" url="http://ibr3lcrsrv01.bor.doi.net:8080/HDB_CGI.com?svr=lchdb2&amp;sdi=2069&amp;tstp=MN&amp;t1=1/1/2017&amp;t2=4/1/2017&amp;format=4" htmlTables="1" htmlFormat="all"/>
  </connection>
  <connection id="1037" xr16:uid="{57B8612A-BA8A-4F82-8E51-89A89FDC905C}" name="Connection1930" type="4" refreshedVersion="6" background="1" saveData="1">
    <webPr xl2000="1" url="http://ibr3lcrsrv02.bor.doi.net/cgi?svr=lchdb&amp;sdi=2097&amp;tstp=DY&amp;t1=12/1/2021&amp;t2=12/6/2021&amp;format=4" htmlTables="1" htmlFormat="all"/>
  </connection>
  <connection id="1038" xr16:uid="{00000000-0015-0000-FFFF-FFFFA2020000}" name="Connection1931" type="4" refreshedVersion="5" background="1" saveData="1">
    <webPr xl2000="1" url="http://ibr3lcrsrv01.bor.doi.net:8080/HDB_CGI.com?svr=lchdb2&amp;sdi=2069&amp;tstp=MN&amp;t1=1/1/2017&amp;t2=4/1/2017&amp;format=4" htmlTables="1" htmlFormat="all"/>
  </connection>
  <connection id="1039" xr16:uid="{52374F5B-E1E0-4AA8-9DFB-8D0A43310309}" name="Connection1932" type="4" refreshedVersion="6" background="1" saveData="1">
    <webPr xl2000="1" url="http://ibr3lcrsrv02.bor.doi.net/cgi?svr=lchdb&amp;sdi=2146&amp;tstp=DY&amp;t1=12/7/2021&amp;t2=12/31/2021&amp;table=M&amp;mrid=4&amp;format=4" htmlTables="1" htmlFormat="all"/>
  </connection>
  <connection id="1040" xr16:uid="{4F21A670-2718-4575-93DE-D6E93BDC56BB}" name="Connection1933" type="4" refreshedVersion="6" background="1" saveData="1">
    <webPr xl2000="1" url="http://ibr3lcrsrv02.bor.doi.net/cgi?svr=lchdb&amp;sdi=3028&amp;tstp=MN&amp;t1=1/1/2021&amp;t2=11/1/2021&amp;format=4" htmlTables="1" htmlFormat="all"/>
  </connection>
  <connection id="1041" xr16:uid="{21E01B2B-692E-4FFE-8C03-3270A7C77606}" name="Connection1934" type="4" refreshedVersion="6" background="1" saveData="1">
    <webPr xl2000="1" url="http://ibr3lcrsrv02.bor.doi.net/cgi?svr=lchdb&amp;sdi=3028,25490,25983,4552,25492&amp;tstp=MN&amp;t1=1/1/2021&amp;t2=12/31/2021&amp;table=M&amp;mrid=997882&amp;format=4" htmlTables="1" htmlFormat="all"/>
  </connection>
  <connection id="1042" xr16:uid="{C8A45303-21B9-4374-90A7-5E796C01BBE5}" name="Connection1935" type="4" refreshedVersion="6" background="1" saveData="1">
    <webPr xl2000="1" url="http://ibr3lcrsrv02.bor.doi.net/cgi?svr=lchdb&amp;sdi=2116&amp;tstp=MN&amp;t1=1/1/2021&amp;t2=11/1/2021&amp;format=4" htmlTables="1" htmlFormat="all"/>
  </connection>
  <connection id="1043" xr16:uid="{DC14D53F-042C-4FC9-9FC6-BF677E88438D}" name="Connection1936" type="4" refreshedVersion="6" background="1" saveData="1">
    <webPr xl2000="1" url="http://ibr3lcrsrv02.bor.doi.net/cgi?svr=lchdb&amp;sdi=2097&amp;tstp=DY&amp;t1=12/1/2021&amp;t2=12/6/2021&amp;format=4" htmlTables="1" htmlFormat="all"/>
  </connection>
  <connection id="1044" xr16:uid="{6644F57F-C8CD-42D3-AF1A-457EE6EFE7D5}" name="Connection1937" type="4" refreshedVersion="6" background="1" saveData="1">
    <webPr xl2000="1" url="http://ibr3lcrsrv02.bor.doi.net/cgi?svr=lchdb&amp;sdi=2146&amp;tstp=DY&amp;t1=12/7/2021&amp;t2=12/31/2021&amp;table=M&amp;mrid=4&amp;format=4" htmlTables="1" htmlFormat="all"/>
  </connection>
  <connection id="1045" xr16:uid="{8F90765F-A484-48DA-B23D-78621F32FFBF}" name="Connection1938" type="4" refreshedVersion="6" background="1" saveData="1">
    <webPr xl2000="1" url="http://ibr3lcrsrv02.bor.doi.net/cgi?svr=lchdb&amp;sdi=9783,2993,2771,2982&amp;tstp=MN&amp;t1=1/1/2022&amp;t2=12/1/2022&amp;table=M&amp;mrid=997887&amp;format=4" htmlTables="1" htmlFormat="all"/>
  </connection>
  <connection id="1046" xr16:uid="{05D231CE-E55A-415F-AFC1-A143CF4666CF}" name="Connection1939" type="4" refreshedVersion="6" background="1" saveData="1">
    <webPr xl2000="1" url="http://ibr3lcrsrv02.bor.doi.net/cgi?svr=lchdb&amp;sdi=9783,2993,2771,2982&amp;tstp=MN&amp;t1=1/1/2023&amp;t2=12/1/2023&amp;table=M&amp;mrid=997894&amp;format=4" htmlTables="1" htmlFormat="all"/>
  </connection>
  <connection id="1047" xr16:uid="{00000000-0015-0000-FFFF-FFFFA3020000}" name="Connection194" type="4" refreshedVersion="5" background="1" saveData="1">
    <webPr xl2000="1" url="http://ibr3lcrsrv01.bor.doi.net:8080/HDB_CGI.com?svr=lchdb2&amp;sdi=3132&amp;tstp=MN&amp;t1=1/1/2018&amp;t2=12/1/2018&amp;table=M&amp;mrid=106541&amp;format=4" htmlTables="1" htmlFormat="all"/>
  </connection>
  <connection id="1048" xr16:uid="{FC418E54-C947-4C2F-9693-373478073860}" name="Connection1940" type="4" refreshedVersion="6" background="1" saveData="1">
    <webPr xl2000="1" url="http://ibr3lcrsrv02.bor.doi.net/cgi?svr=lchdb&amp;sdi=3132&amp;tstp=MN&amp;t1=1/1/2022&amp;t2=12/1/2022&amp;table=M&amp;mrid=997887&amp;format=4" htmlTables="1" htmlFormat="all"/>
  </connection>
  <connection id="1049" xr16:uid="{E9F3F31E-A339-48AE-ADE8-5D7FB386E641}" name="Connection1941" type="4" refreshedVersion="6" background="1" saveData="1">
    <webPr xl2000="1" url="http://ibr3lcrsrv02.bor.doi.net/cgi?svr=lchdb&amp;sdi=3132&amp;tstp=MN&amp;t1=1/1/2023&amp;t2=12/1/2023&amp;table=M&amp;mrid=997894&amp;format=4" htmlTables="1" htmlFormat="all"/>
  </connection>
  <connection id="1050" xr16:uid="{11C7AFDF-D10F-42B7-9B7A-7D7FE91A01A6}" name="Connection1942" type="4" refreshedVersion="6" background="1" saveData="1">
    <webPr xl2000="1" url="http://ibr3lcrsrv02.bor.doi.net/cgi?svr=lchdb&amp;sdi=9783,2993,2771,2982&amp;tstp=MN&amp;t1=1/1/2022&amp;t2=12/1/2022&amp;table=M&amp;mrid=997887&amp;format=4" htmlTables="1" htmlFormat="all"/>
  </connection>
  <connection id="1051" xr16:uid="{8DE7376F-436A-4969-B92A-8DAA5CF46FCE}" name="Connection1943" type="4" refreshedVersion="6" background="1" saveData="1">
    <webPr xl2000="1" url="http://ibr3lcrsrv02.bor.doi.net/cgi?svr=lchdb&amp;sdi=9783,2993,2771,2982&amp;tstp=MN&amp;t1=1/1/2023&amp;t2=12/1/2023&amp;table=M&amp;mrid=997894&amp;format=4" htmlTables="1" htmlFormat="all"/>
  </connection>
  <connection id="1052" xr16:uid="{255A3DDA-080C-44A7-8ABB-05F0640A1979}" name="Connection1944" type="4" refreshedVersion="6" background="1" saveData="1">
    <webPr xl2000="1" url="http://ibr3lcrsrv02.bor.doi.net/cgi?svr=lchdb&amp;sdi=2116&amp;tstp=MN&amp;t1=1/1/2021&amp;t2=11/1/2021&amp;format=4" htmlTables="1" htmlFormat="all"/>
  </connection>
  <connection id="1053" xr16:uid="{08325342-AEC5-4DB7-8291-7EEF092B0A18}" name="Connection1945" type="4" refreshedVersion="6" background="1" saveData="1">
    <webPr xl2000="1" url="http://ibr3lcrsrv02.bor.doi.net/cgi?svr=lchdb&amp;sdi=2097&amp;tstp=DY&amp;t1=12/1/2021&amp;t2=12/8/2021&amp;format=4" htmlTables="1" htmlFormat="all"/>
  </connection>
  <connection id="1054" xr16:uid="{9D60B98E-F9A4-4F5D-ACE5-A132FC0AD46D}" name="Connection1946" type="4" refreshedVersion="6" background="1" saveData="1">
    <webPr xl2000="1" url="http://ibr3lcrsrv02.bor.doi.net/cgi?svr=lchdb&amp;sdi=2146&amp;tstp=DY&amp;t1=12/9/2021&amp;t2=12/31/2021&amp;table=M&amp;mrid=4&amp;format=4" htmlTables="1" htmlFormat="all"/>
  </connection>
  <connection id="1055" xr16:uid="{4581EF8A-9D50-4449-B867-F983A6F64A54}" name="Connection1947" type="4" refreshedVersion="6" background="1" saveData="1">
    <webPr xl2000="1" url="http://ibr3lcrsrv02.bor.doi.net/cgi?svr=lchdb&amp;sdi=3132&amp;tstp=MN&amp;t1=1/1/2023&amp;t2=12/1/2023&amp;table=M&amp;mrid=997894&amp;format=4" htmlTables="1" htmlFormat="all"/>
  </connection>
  <connection id="1056" xr16:uid="{9CF64112-BFD1-4B77-B097-A6842C65A689}" name="Connection1948" type="4" refreshedVersion="6" background="1" saveData="1">
    <webPr xl2000="1" url="http://ibr3lcrsrv02.bor.doi.net/cgi?svr=lchdb&amp;sdi=9783,2993,2771,2982&amp;tstp=MN&amp;t1=1/1/2022&amp;t2=12/1/2022&amp;table=M&amp;mrid=997960&amp;format=4" htmlTables="1" htmlFormat="all"/>
  </connection>
  <connection id="1057" xr16:uid="{60E41C30-6656-42DE-9B9D-B4CFE2933901}" name="Connection1949" type="4" refreshedVersion="6" background="1" saveData="1">
    <webPr xl2000="1" url="http://ibr3lcrsrv02.bor.doi.net/cgi?svr=lchdb&amp;sdi=9783,2993,2771,2982&amp;tstp=MN&amp;t1=1/1/2023&amp;t2=12/1/2023&amp;table=M&amp;mrid=997894&amp;format=4" htmlTables="1" htmlFormat="all"/>
  </connection>
  <connection id="1058" xr16:uid="{00000000-0015-0000-FFFF-FFFFA4020000}" name="Connection195" type="4" refreshedVersion="5" background="1" saveData="1">
    <webPr xl2000="1" url="http://ibr3lcrsrv01.bor.doi.net:8080/HDB_CGI.com?svr=lchdb2&amp;sdi=3132&amp;tstp=MN&amp;t1=1/1/2019&amp;t2=12/1/2019&amp;table=M&amp;mrid=106473&amp;format=4" htmlTables="1" htmlFormat="all"/>
  </connection>
  <connection id="1059" xr16:uid="{02CC4B45-F3D7-4333-99FA-AEA113F41076}" name="Connection1950" type="4" refreshedVersion="6" background="1" saveData="1">
    <webPr xl2000="1" url="http://ibr3lcrsrv02.bor.doi.net/cgi?svr=lchdb&amp;sdi=3028&amp;tstp=MN&amp;t1=1/1/2022&amp;t2=12/1/2022&amp;format=4" htmlTables="1" htmlFormat="all"/>
  </connection>
  <connection id="1060" xr16:uid="{F98ADFAA-5266-4A1D-B276-64189A5208DE}" name="Connection1951" type="4" refreshedVersion="6" background="1" saveData="1">
    <webPr xl2000="1" url="http://ibr3lcrsrv02.bor.doi.net/cgi?svr=lchdb&amp;sdi=3028,25490,25983,4552,25492&amp;tstp=MN&amp;t1=1/1/2022&amp;t2=12/31/2022&amp;table=M&amp;mrid=997960&amp;format=4" htmlTables="1" htmlFormat="all"/>
  </connection>
  <connection id="1061" xr16:uid="{E93286BE-E33F-48B8-9A03-ABB7D3A6A964}" name="Connection1952" type="4" refreshedVersion="6" background="1" saveData="1">
    <webPr xl2000="1" url="http://ibr3lcrsrv02.bor.doi.net/cgi?svr=lchdb&amp;sdi=2097&amp;tstp=DY&amp;t1=1/1/2022&amp;t2=1/5/2022&amp;format=4" htmlTables="1" htmlFormat="all"/>
  </connection>
  <connection id="1062" xr16:uid="{6739013F-B241-4903-9A98-34B1CF5BB6A2}" name="Connection1953" type="4" refreshedVersion="6" background="1" saveData="1">
    <webPr xl2000="1" url="http://ibr3lcrsrv02.bor.doi.net/cgi?svr=lchdb&amp;sdi=2146&amp;tstp=DY&amp;t1=1/6/2022&amp;t2=1/31/2022&amp;table=M&amp;mrid=4&amp;format=4" htmlTables="1" htmlFormat="all"/>
  </connection>
  <connection id="1063" xr16:uid="{646C7C5D-BF00-47AB-AA60-1FCEA0D7E397}" name="Connection1954" type="4" refreshedVersion="6" background="1" saveData="1">
    <webPr xl2000="1" url="http://ibr3lcrsrv02.bor.doi.net/cgi?svr=lchdb&amp;sdi=3132&amp;tstp=MN&amp;t1=1/1/2023&amp;t2=12/1/2023&amp;table=M&amp;mrid=997894&amp;format=4" htmlTables="1" htmlFormat="all"/>
  </connection>
  <connection id="1064" xr16:uid="{3548E7CC-2372-45FF-BFDA-EE54B81F0137}" name="Connection1955" type="4" refreshedVersion="6" background="1" saveData="1">
    <webPr xl2000="1" url="http://ibr3lcrsrv02.bor.doi.net/cgi?svr=lchdb&amp;sdi=9783,2993,2771,2982&amp;tstp=MN&amp;t1=1/1/2022&amp;t2=12/1/2022&amp;table=M&amp;mrid=997960&amp;format=4" htmlTables="1" htmlFormat="all"/>
  </connection>
  <connection id="1065" xr16:uid="{DAF98F65-3C8E-4956-981F-5ACE2EA875AF}" name="Connection1956" type="4" refreshedVersion="6" background="1" saveData="1">
    <webPr xl2000="1" url="http://ibr3lcrsrv02.bor.doi.net/cgi?svr=lchdb&amp;sdi=9783,2993,2771,2982&amp;tstp=MN&amp;t1=1/1/2023&amp;t2=12/1/2023&amp;table=M&amp;mrid=997894&amp;format=4" htmlTables="1" htmlFormat="all"/>
  </connection>
  <connection id="1066" xr16:uid="{94609E15-EEA7-4DE0-AE5B-92E71FB898C1}" name="Connection1957" type="4" refreshedVersion="6" background="1" saveData="1">
    <webPr xl2000="1" url="http://ibr3lcrsrv02.bor.doi.net/cgi?svr=lchdb&amp;sdi=2097&amp;tstp=DY&amp;t1=1/1/2022&amp;t2=1/10/2022&amp;format=4" htmlTables="1" htmlFormat="all"/>
  </connection>
  <connection id="1067" xr16:uid="{C50DEDE4-367D-4329-9ABE-F85AABA27C35}" name="Connection1958" type="4" refreshedVersion="6" background="1" saveData="1">
    <webPr xl2000="1" url="http://ibr3lcrsrv02.bor.doi.net/cgi?svr=lchdb&amp;sdi=2146&amp;tstp=DY&amp;t1=1/11/2022&amp;t2=1/31/2022&amp;table=M&amp;mrid=4&amp;format=4" htmlTables="1" htmlFormat="all"/>
  </connection>
  <connection id="1068" xr16:uid="{5F0DB782-FF7A-431C-8EF5-4BA451BBEB3A}" name="Connection1959" type="4" refreshedVersion="6" background="1" saveData="1">
    <webPr xl2000="1" url="http://ibr3lcrsrv02.bor.doi.net/cgi?svr=lchdb&amp;sdi=3028&amp;tstp=MN&amp;t1=1/1/2022&amp;t2=12/1/2022&amp;format=4" htmlTables="1" htmlFormat="all"/>
  </connection>
  <connection id="1069" xr16:uid="{00000000-0015-0000-FFFF-FFFFA5020000}" name="Connection196" type="4" refreshedVersion="5" background="1" saveData="1">
    <webPr xl2000="1" url="http://ibr3lcrsrv01.bor.doi.net:8080/HDB_CGI.com?svr=lchdb2&amp;sdi=2069&amp;tstp=MN&amp;t1=1/1/2017&amp;t2=4/1/2017&amp;format=4" htmlTables="1" htmlFormat="all"/>
  </connection>
  <connection id="1070" xr16:uid="{FFECC3C0-0C29-460D-BF91-7509DED1D1B0}" name="Connection1960" type="4" refreshedVersion="6" background="1" saveData="1">
    <webPr xl2000="1" url="http://ibr3lcrsrv02.bor.doi.net/cgi?svr=lchdb&amp;sdi=3028,25490,25983,4552,25492&amp;tstp=MN&amp;t1=1/1/2022&amp;t2=12/31/2022&amp;table=M&amp;mrid=997960&amp;format=4" htmlTables="1" htmlFormat="all"/>
  </connection>
  <connection id="1071" xr16:uid="{00000000-0015-0000-FFFF-FFFFA6020000}" name="Connection1961" type="4" refreshedVersion="5" background="1" saveData="1">
    <webPr xl2000="1" url="http://ibr3lcrsrv01.bor.doi.net:8080/HDB_CGI.com?svr=lchdb2&amp;sdi=2069&amp;tstp=MN&amp;t1=1/1/2017&amp;t2=4/1/2017&amp;format=4" htmlTables="1" htmlFormat="all"/>
  </connection>
  <connection id="1072" xr16:uid="{B67F150F-0B2F-4DDB-A03C-E01CFA261928}" name="Connection1962" type="4" refreshedVersion="7" background="1" saveData="1">
    <webPr xl2000="1" url="http://ibr3lcrsrv02.bor.doi.net/cgi?svr=lchdb&amp;sdi=2069&amp;tstp=MN&amp;t1=1/1/2022&amp;t2=1/1/2022&amp;format=4" htmlTables="1" htmlFormat="all"/>
  </connection>
  <connection id="1073" xr16:uid="{ACD40E4A-3B01-4B7D-8849-C1E45FBD7B00}" name="Connection1963" type="4" refreshedVersion="7" background="1" saveData="1">
    <webPr xl2000="1" url="http://ibr3lcrsrv02.bor.doi.net/cgi?svr=lchdb&amp;sdi=3132&amp;tstp=MN&amp;t1=1/1/2023&amp;t2=12/1/2023&amp;table=M&amp;mrid=998022&amp;format=4" htmlTables="1" htmlFormat="all"/>
  </connection>
  <connection id="1074" xr16:uid="{875F1E5A-D67E-4F8E-BAE7-B392EC59C470}" name="Connection1964" type="4" refreshedVersion="7" background="1" saveData="1">
    <webPr xl2000="1" url="http://ibr3lcrsrv02.bor.doi.net/cgi?svr=lchdb&amp;sdi=3132&amp;tstp=MN&amp;t1=1/1/2024&amp;t2=12/1/2024&amp;table=M&amp;mrid=998025&amp;format=4" htmlTables="1" htmlFormat="all"/>
  </connection>
  <connection id="1075" xr16:uid="{96C83B14-3764-46A6-ABA4-B0BFBE972653}" name="Connection1965" type="4" refreshedVersion="7" background="1" saveData="1">
    <webPr xl2000="1" url="http://ibr3lcrsrv02.bor.doi.net/cgi?svr=lchdb&amp;sdi=9783,2993,2771,2982&amp;tstp=MN&amp;t1=1/1/2022&amp;t2=1/1/2022&amp;format=4" htmlTables="1" htmlFormat="all"/>
  </connection>
  <connection id="1076" xr16:uid="{056C2C37-FC9E-4051-99F0-8EA7A5358464}" name="Connection1966" type="4" refreshedVersion="7" background="1" saveData="1">
    <webPr xl2000="1" url="http://ibr3lcrsrv02.bor.doi.net/cgi?svr=lchdb&amp;sdi=9783,2993,2771,2982&amp;tstp=MN&amp;t1=2/1/2022&amp;t2=12/1/2022&amp;table=M&amp;mrid=998010&amp;format=4" htmlTables="1" htmlFormat="all"/>
  </connection>
  <connection id="1077" xr16:uid="{BE80B145-87A8-466D-8686-BB8344F090C5}" name="Connection1967" type="4" refreshedVersion="7" background="1" saveData="1">
    <webPr xl2000="1" url="http://ibr3lcrsrv02.bor.doi.net/cgi?svr=lchdb&amp;sdi=9783,2993,2771,2982&amp;tstp=MN&amp;t1=1/1/2023&amp;t2=12/1/2023&amp;table=M&amp;mrid=998022&amp;format=4" htmlTables="1" htmlFormat="all"/>
  </connection>
  <connection id="1078" xr16:uid="{3A352389-E1CD-4A40-9F89-7277936F8DD5}" name="Connection1968" type="4" refreshedVersion="7" background="1" saveData="1">
    <webPr xl2000="1" url="http://ibr3lcrsrv02.bor.doi.net/cgi?svr=lchdb&amp;sdi=9783,2993,2771,2982&amp;tstp=MN&amp;t1=1/1/2024&amp;t2=12/1/2024&amp;table=M&amp;mrid=998025&amp;format=4" htmlTables="1" htmlFormat="all"/>
  </connection>
  <connection id="1079" xr16:uid="{AEB1A63D-97EA-40C0-ABDA-44286F8C0439}" name="Connection1969" type="4" refreshedVersion="7" background="1" saveData="1">
    <webPr xl2000="1" url="http://ibr3lcrsrv02.bor.doi.net/cgi?svr=lchdb&amp;sdi=2116&amp;tstp=MN&amp;t1=1/1/2022&amp;t2=1/1/2022&amp;format=4" htmlTables="1" htmlFormat="all"/>
  </connection>
  <connection id="1080" xr16:uid="{00000000-0015-0000-FFFF-FFFFA7020000}" name="Connection197" type="4" refreshedVersion="5" background="1" saveData="1">
    <webPr xl2000="1" url="http://ibr3lcrsrv01.bor.doi.net:8080/HDB_CGI.com?svr=lchdb2&amp;sdi=3132&amp;tstp=MN&amp;t1=1/1/2018&amp;t2=12/1/2018&amp;table=M&amp;mrid=106541&amp;format=4" htmlTables="1" htmlFormat="all"/>
  </connection>
  <connection id="1081" xr16:uid="{FF8B1DF8-14DA-4337-82E3-7BC841791B69}" name="Connection1970" type="4" refreshedVersion="7" background="1" saveData="1">
    <webPr xl2000="1" url="http://ibr3lcrsrv02.bor.doi.net/cgi?svr=lchdb&amp;sdi=2097&amp;tstp=DY&amp;t1=2/1/2022&amp;t2=2/6/2022&amp;format=4" htmlTables="1" htmlFormat="all"/>
  </connection>
  <connection id="1082" xr16:uid="{64AF194E-7F58-4555-8C00-A6CCD8989C5C}" name="Connection1971" type="4" refreshedVersion="7" background="1" saveData="1">
    <webPr xl2000="1" url="http://ibr3lcrsrv02.bor.doi.net/cgi?svr=lchdb&amp;sdi=2146&amp;tstp=DY&amp;t1=2/7/2022&amp;t2=2/28/2022&amp;table=M&amp;mrid=4&amp;format=4" htmlTables="1" htmlFormat="all"/>
  </connection>
  <connection id="1083" xr16:uid="{37602586-B1FA-4DDD-926B-D1697D7BF71E}" name="Connection1972" type="4" refreshedVersion="7" background="1" saveData="1">
    <webPr xl2000="1" url="http://ibr3lcrsrv02.bor.doi.net/cgi?svr=lchdb&amp;sdi=3028&amp;tstp=MN&amp;t1=1/1/2022&amp;t2=12/1/2022&amp;format=4" htmlTables="1" htmlFormat="all"/>
  </connection>
  <connection id="1084" xr16:uid="{AF191A3E-E107-4CD7-945D-ED90D7F27FD5}" name="Connection1973" type="4" refreshedVersion="7" background="1" saveData="1">
    <webPr xl2000="1" url="http://ibr3lcrsrv02.bor.doi.net/cgi?svr=lchdb&amp;sdi=3028,25490,25983,4552,25492&amp;tstp=MN&amp;t1=1/1/2022&amp;t2=12/31/2022&amp;table=M&amp;mrid=998010&amp;format=4" htmlTables="1" htmlFormat="all"/>
  </connection>
  <connection id="1085" xr16:uid="{2C9AC42E-2ED1-4235-A0CF-9E1E25B0DC2D}" name="Connection1974" type="4" refreshedVersion="7" background="1" saveData="1">
    <webPr xl2000="1" url="http://ibr3lcrsrv02.bor.doi.net/cgi?svr=lchdb&amp;sdi=2116&amp;tstp=MN&amp;t1=1/1/2022&amp;t2=1/1/2022&amp;format=4" htmlTables="1" htmlFormat="all"/>
  </connection>
  <connection id="1086" xr16:uid="{85C803FB-9937-4016-8F28-05C8FFFBC676}" name="Connection1975" type="4" refreshedVersion="7" background="1" saveData="1">
    <webPr xl2000="1" url="http://ibr3lcrsrv02.bor.doi.net/cgi?svr=lchdb&amp;sdi=2097&amp;tstp=DY&amp;t1=2/1/2022&amp;t2=2/8/2022&amp;format=4" htmlTables="1" htmlFormat="all"/>
  </connection>
  <connection id="1087" xr16:uid="{A45F302C-55F0-4B13-BAEB-A4574BCDAF2F}" name="Connection1976" type="4" refreshedVersion="7" background="1" saveData="1">
    <webPr xl2000="1" url="http://ibr3lcrsrv02.bor.doi.net/cgi?svr=lchdb&amp;sdi=2146&amp;tstp=DY&amp;t1=2/9/2022&amp;t2=2/28/2022&amp;table=M&amp;mrid=4&amp;format=4" htmlTables="1" htmlFormat="all"/>
  </connection>
  <connection id="1088" xr16:uid="{E0DBB1A1-0FC8-4AA3-B802-B4B92287A7AA}" name="Connection1977" type="4" refreshedVersion="7" background="1" saveData="1">
    <webPr xl2000="1" url="http://ibr3lcrsrv02.bor.doi.net/cgi?svr=lchdb&amp;sdi=2069&amp;tstp=MN&amp;t1=1/1/2022&amp;t2=2/1/2022&amp;format=4" htmlTables="1" htmlFormat="all"/>
  </connection>
  <connection id="1089" xr16:uid="{362B39ED-BDFB-469B-8E50-6C10F0FAEE0A}" name="Connection1978" type="4" refreshedVersion="7" background="1" saveData="1">
    <webPr xl2000="1" url="http://ibr3lcrsrv02.bor.doi.net/cgi?svr=lchdb&amp;sdi=2069&amp;tstp=MN&amp;t1=1/1/2022&amp;t2=2/1/2022&amp;format=4" htmlTables="1" htmlFormat="all"/>
  </connection>
  <connection id="1090" xr16:uid="{3969247F-FFE6-49F6-A480-B4084DAB667E}" name="Connection1979" type="4" refreshedVersion="7" background="1" saveData="1">
    <webPr xl2000="1" url="http://ibr3lcrsrv02.bor.doi.net/cgi?svr=lchdb&amp;sdi=3132&amp;tstp=MN&amp;t1=1/1/2023&amp;t2=12/1/2023&amp;table=M&amp;mrid=998022&amp;format=4" htmlTables="1" htmlFormat="all"/>
  </connection>
  <connection id="1091" xr16:uid="{00000000-0015-0000-FFFF-FFFFA8020000}" name="Connection198" type="4" refreshedVersion="5" background="1" saveData="1">
    <webPr xl2000="1" url="http://ibr3lcrsrv01.bor.doi.net:8080/HDB_CGI.com?svr=lchdb2&amp;sdi=3132&amp;tstp=MN&amp;t1=1/1/2019&amp;t2=12/1/2019&amp;table=M&amp;mrid=106473&amp;format=4" htmlTables="1" htmlFormat="all"/>
  </connection>
  <connection id="1092" xr16:uid="{D3696FBF-0CD8-4CE4-BDA2-15EBF4ECD1DA}" name="Connection1980" type="4" refreshedVersion="7" background="1" saveData="1">
    <webPr xl2000="1" url="http://ibr3lcrsrv02.bor.doi.net/cgi?svr=lchdb&amp;sdi=3132&amp;tstp=MN&amp;t1=1/1/2024&amp;t2=12/1/2024&amp;table=M&amp;mrid=998025&amp;format=4" htmlTables="1" htmlFormat="all"/>
  </connection>
  <connection id="1093" xr16:uid="{694EA55C-965E-4293-9BA5-F0CA3B95AB21}" name="Connection1981" type="4" refreshedVersion="7" background="1" saveData="1">
    <webPr xl2000="1" url="http://ibr3lcrsrv02.bor.doi.net/cgi?svr=lchdb&amp;sdi=9783,2993,2771,2982&amp;tstp=MN&amp;t1=1/1/2022&amp;t2=2/1/2022&amp;format=4" htmlTables="1" htmlFormat="all"/>
  </connection>
  <connection id="1094" xr16:uid="{2C7F573A-1BC4-4E29-8934-DC785965976D}" name="Connection1982" type="4" refreshedVersion="7" background="1" saveData="1">
    <webPr xl2000="1" url="http://ibr3lcrsrv02.bor.doi.net/cgi?svr=lchdb&amp;sdi=9783,2993,2771,2982&amp;tstp=MN&amp;t1=3/1/2022&amp;t2=12/1/2022&amp;table=M&amp;mrid=998082&amp;format=4" htmlTables="1" htmlFormat="all"/>
  </connection>
  <connection id="1095" xr16:uid="{C7CB6C05-543B-4739-9BF4-3A107A8E751A}" name="Connection1983" type="4" refreshedVersion="7" background="1" saveData="1">
    <webPr xl2000="1" url="http://ibr3lcrsrv02.bor.doi.net/cgi?svr=lchdb&amp;sdi=9783,2993,2771,2982&amp;tstp=MN&amp;t1=1/1/2023&amp;t2=12/1/2023&amp;table=M&amp;mrid=998022&amp;format=4" htmlTables="1" htmlFormat="all"/>
  </connection>
  <connection id="1096" xr16:uid="{91BF36DA-05F0-4B57-B8DA-EE71544736F1}" name="Connection1984" type="4" refreshedVersion="7" background="1" saveData="1">
    <webPr xl2000="1" url="http://ibr3lcrsrv02.bor.doi.net/cgi?svr=lchdb&amp;sdi=9783,2993,2771,2982&amp;tstp=MN&amp;t1=1/1/2024&amp;t2=12/1/2024&amp;table=M&amp;mrid=998025&amp;format=4" htmlTables="1" htmlFormat="all"/>
  </connection>
  <connection id="1097" xr16:uid="{96D7A078-E3CC-4EB2-A6D1-8F0208D87133}" name="Connection1985" type="4" refreshedVersion="7" background="1" saveData="1">
    <webPr xl2000="1" url="http://ibr3lcrsrv02.bor.doi.net/cgi?svr=lchdb&amp;sdi=2116&amp;tstp=MN&amp;t1=1/1/2022&amp;t2=2/1/2022&amp;format=4" htmlTables="1" htmlFormat="all"/>
  </connection>
  <connection id="1098" xr16:uid="{E300C15B-FB85-438A-B903-65D6448E4A2A}" name="Connection1986" type="4" refreshedVersion="7" background="1" saveData="1">
    <webPr xl2000="1" url="http://ibr3lcrsrv02.bor.doi.net/cgi?svr=lchdb&amp;sdi=2097&amp;tstp=DY&amp;t1=3/1/2022&amp;t2=3/6/2022&amp;format=4" htmlTables="1" htmlFormat="all"/>
  </connection>
  <connection id="1099" xr16:uid="{E237C14C-2A9B-4C7F-9B7A-6DC0D4842A85}" name="Connection1987" type="4" refreshedVersion="7" background="1" saveData="1">
    <webPr xl2000="1" url="http://ibr3lcrsrv02.bor.doi.net/cgi?svr=lchdb&amp;sdi=2146&amp;tstp=DY&amp;t1=3/7/2022&amp;t2=3/31/2022&amp;table=M&amp;mrid=4&amp;format=4" htmlTables="1" htmlFormat="all"/>
  </connection>
  <connection id="1100" xr16:uid="{E5BE2220-1299-4F23-9DAA-C6F8EC3EE8D0}" name="Connection1988" type="4" refreshedVersion="7" background="1" saveData="1">
    <webPr xl2000="1" url="http://ibr3lcrsrv02.bor.doi.net/cgi?svr=lchdb&amp;sdi=3028&amp;tstp=MN&amp;t1=1/1/2022&amp;t2=12/1/2022&amp;format=4" htmlTables="1" htmlFormat="all"/>
  </connection>
  <connection id="1101" xr16:uid="{A370FACC-58FF-416D-8BA7-995A5C99CB0E}" name="Connection1989" type="4" refreshedVersion="7" background="1" saveData="1">
    <webPr xl2000="1" url="http://ibr3lcrsrv02.bor.doi.net/cgi?svr=lchdb&amp;sdi=3028,25490,25983,4552,25492&amp;tstp=MN&amp;t1=1/1/2022&amp;t2=12/31/2022&amp;table=M&amp;mrid=998082&amp;format=4" htmlTables="1" htmlFormat="all"/>
  </connection>
  <connection id="1102" xr16:uid="{00000000-0015-0000-FFFF-FFFFA9020000}" name="Connection199" type="4" refreshedVersion="5" background="1" saveData="1">
    <webPr xl2000="1" url="http://ibr3lcrsrv01.bor.doi.net:8080/HDB_CGI.com?svr=lchdb2&amp;sdi=2069&amp;tstp=MN&amp;t1=1/1/2017&amp;t2=4/1/2017&amp;format=4" htmlTables="1" htmlFormat="all"/>
  </connection>
  <connection id="1103" xr16:uid="{353E4365-B6AD-426B-A5A3-05F893B9FABB}" name="Connection1990" type="4" refreshedVersion="7" background="1" saveData="1">
    <webPr xl2000="1" url="http://ibr3lcrsrv02.bor.doi.net/cgi?svr=lchdb&amp;sdi=2116&amp;tstp=MN&amp;t1=1/1/2022&amp;t2=2/1/2022&amp;format=4" htmlTables="1" htmlFormat="all"/>
  </connection>
  <connection id="1104" xr16:uid="{00000000-0015-0000-FFFF-FFFFAA020000}" name="Connection1991" type="4" refreshedVersion="5" background="1" saveData="1">
    <webPr xl2000="1" url="http://ibr3lcrsrv01.bor.doi.net:8080/HDB_CGI.com?svr=lchdb2&amp;sdi=2069&amp;tstp=MN&amp;t1=1/1/2017&amp;t2=4/1/2017&amp;format=4" htmlTables="1" htmlFormat="all"/>
  </connection>
  <connection id="1105" xr16:uid="{79B38BC5-E2CF-4F43-AD4D-DDF42F4DA6F6}" name="Connection1992" type="4" refreshedVersion="7" background="1" saveData="1">
    <webPr xl2000="1" url="http://ibr3lcrsrv02.bor.doi.net/cgi?svr=lchdb&amp;sdi=2097&amp;tstp=DY&amp;t1=3/1/2022&amp;t2=3/9/2022&amp;format=4" htmlTables="1" htmlFormat="all"/>
  </connection>
  <connection id="1106" xr16:uid="{F6B11748-342F-476A-A589-64E29FB0831E}" name="Connection1993" type="4" refreshedVersion="7" background="1" saveData="1">
    <webPr xl2000="1" url="http://ibr3lcrsrv02.bor.doi.net/cgi?svr=lchdb&amp;sdi=2146&amp;tstp=DY&amp;t1=3/10/2022&amp;t2=3/31/2022&amp;table=M&amp;mrid=4&amp;format=4" htmlTables="1" htmlFormat="all"/>
  </connection>
  <connection id="1107" xr16:uid="{BD5F47DC-FD58-4BE1-9369-06E4A22A1BD0}" name="Connection1994" type="4" refreshedVersion="7" background="1" saveData="1">
    <webPr xl2000="1" url="http://ibr3lcrsrv02.bor.doi.net/cgi?svr=lchdb&amp;sdi=2069&amp;tstp=MN&amp;t1=1/1/2022&amp;t2=3/1/2022&amp;format=4" htmlTables="1" htmlFormat="all"/>
  </connection>
  <connection id="1108" xr16:uid="{9C589A34-4E90-4590-8DEC-30A45BF5E7BC}" name="Connection1995" type="4" refreshedVersion="7" background="1" saveData="1">
    <webPr xl2000="1" url="http://ibr3lcrsrv02.bor.doi.net/cgi?svr=lchdb&amp;sdi=2069&amp;tstp=MN&amp;t1=1/1/2022&amp;t2=3/1/2022&amp;format=4" htmlTables="1" htmlFormat="all"/>
  </connection>
  <connection id="1109" xr16:uid="{CF54A61D-5EBA-4B44-B428-AD2E2082D04C}" name="Connection1996" type="4" refreshedVersion="7" background="1" saveData="1">
    <webPr xl2000="1" url="http://ibr3lcrsrv02.bor.doi.net/cgi?svr=lchdb&amp;sdi=3132&amp;tstp=MN&amp;t1=1/1/2023&amp;t2=12/1/2023&amp;table=M&amp;mrid=998022&amp;format=4" htmlTables="1" htmlFormat="all"/>
  </connection>
  <connection id="1110" xr16:uid="{6E7DDC4F-8BDA-4777-81D3-28223B43DA88}" name="Connection1997" type="4" refreshedVersion="7" background="1" saveData="1">
    <webPr xl2000="1" url="http://ibr3lcrsrv02.bor.doi.net/cgi?svr=lchdb&amp;sdi=2116&amp;tstp=MN&amp;t1=1/1/2022&amp;t2=3/1/2022&amp;format=4" htmlTables="1" htmlFormat="all"/>
  </connection>
  <connection id="1111" xr16:uid="{238CD23D-6724-41CF-B4D4-9545E4E9BDED}" name="Connection1998" type="4" refreshedVersion="7" background="1" saveData="1">
    <webPr xl2000="1" url="http://ibr3lcrsrv02.bor.doi.net/cgi?svr=lchdb&amp;sdi=3132&amp;tstp=MN&amp;t1=1/1/2023&amp;t2=12/1/2023&amp;table=M&amp;mrid=998022&amp;format=4" htmlTables="1" htmlFormat="all"/>
  </connection>
  <connection id="1112" xr16:uid="{339976A9-A589-45D3-9ABE-23B52EB8D434}" name="Connection1999" type="4" refreshedVersion="7" background="1" saveData="1">
    <webPr xl2000="1" url="http://ibr3lcrsrv02.bor.doi.net/cgi?svr=lchdb&amp;sdi=3132&amp;tstp=MN&amp;t1=1/1/2024&amp;t2=12/1/2024&amp;table=M&amp;mrid=998025&amp;format=4" htmlTables="1" htmlFormat="all"/>
  </connection>
  <connection id="1113" xr16:uid="{00000000-0015-0000-FFFF-FFFFAB020000}" name="Connection2" type="4" refreshedVersion="5" background="1" saveData="1">
    <webPr xl2000="1" url="http://ibr3lcrsrv01.bor.doi.net:8080/HDB_CGI.com?svr=lchdb2&amp;sdi=2069&amp;tstp=MN&amp;t1=1/1/2017&amp;t2=4/1/2017&amp;format=4" htmlTables="1" htmlFormat="all"/>
  </connection>
  <connection id="1114" xr16:uid="{00000000-0015-0000-FFFF-FFFFAC020000}" name="Connection20" type="4" refreshedVersion="5" background="1" saveData="1">
    <webPr xl2000="1" url="http://ibr3lcrsrv01.bor.doi.net:8080/HDB_CGI.com?svr=lchdb2&amp;sdi=2069&amp;tstp=MN&amp;t1=1/1/2017&amp;t2=4/1/2017&amp;format=4" htmlTables="1" htmlFormat="all"/>
  </connection>
  <connection id="1115" xr16:uid="{00000000-0015-0000-FFFF-FFFFAD020000}" name="Connection200" type="4" refreshedVersion="5" background="1" saveData="1">
    <webPr xl2000="1" url="http://ibr3lcrsrv01.bor.doi.net:8080/HDB_CGI.com?svr=lchdb2&amp;sdi=3132&amp;tstp=MN&amp;t1=1/1/2018&amp;t2=12/1/2018&amp;table=M&amp;mrid=106541&amp;format=4" htmlTables="1" htmlFormat="all"/>
  </connection>
  <connection id="1116" xr16:uid="{C13572E8-6F4D-4E51-ACBB-E50654686FDE}" name="Connection2000" type="4" refreshedVersion="7" background="1" saveData="1">
    <webPr xl2000="1" url="http://ibr3lcrsrv02.bor.doi.net/cgi?svr=lchdb&amp;sdi=9783,2993,2771,2982&amp;tstp=MN&amp;t1=1/1/2022&amp;t2=3/1/2022&amp;format=4" htmlTables="1" htmlFormat="all"/>
  </connection>
  <connection id="1117" xr16:uid="{47B22A44-295D-4993-A5DA-DF2991A1ADC7}" name="Connection2001" type="4" refreshedVersion="7" background="1" saveData="1">
    <webPr xl2000="1" url="http://ibr3lcrsrv02.bor.doi.net/cgi?svr=lchdb&amp;sdi=9783,2993,2771,2982&amp;tstp=MN&amp;t1=4/1/2022&amp;t2=12/1/2022&amp;table=M&amp;mrid=998171&amp;format=4" htmlTables="1" htmlFormat="all"/>
  </connection>
  <connection id="1118" xr16:uid="{31460526-18A6-42D2-AE4E-65C765D0F7AE}" name="Connection2002" type="4" refreshedVersion="7" background="1" saveData="1">
    <webPr xl2000="1" url="http://ibr3lcrsrv02.bor.doi.net/cgi?svr=lchdb&amp;sdi=9783,2993,2771,2982&amp;tstp=MN&amp;t1=1/1/2023&amp;t2=12/1/2023&amp;table=M&amp;mrid=998022&amp;format=4" htmlTables="1" htmlFormat="all"/>
  </connection>
  <connection id="1119" xr16:uid="{C53CDA9C-4A21-4460-9F56-F52716798EB7}" name="Connection2003" type="4" refreshedVersion="7" background="1" saveData="1">
    <webPr xl2000="1" url="http://ibr3lcrsrv02.bor.doi.net/cgi?svr=lchdb&amp;sdi=9783,2993,2771,2982&amp;tstp=MN&amp;t1=1/1/2024&amp;t2=12/1/2024&amp;table=M&amp;mrid=998025&amp;format=4" htmlTables="1" htmlFormat="all"/>
  </connection>
  <connection id="1120" xr16:uid="{B3ACA51B-8617-4FCA-B34E-D91089B5F4C0}" name="Connection2004" type="4" refreshedVersion="7" background="1" saveData="1">
    <webPr xl2000="1" url="http://ibr3lcrsrv02.bor.doi.net/cgi?svr=lchdb&amp;sdi=2116&amp;tstp=MN&amp;t1=1/1/2022&amp;t2=3/1/2022&amp;format=4" htmlTables="1" htmlFormat="all"/>
  </connection>
  <connection id="1121" xr16:uid="{B1AFBA74-2E18-40D6-A733-E381E6A90614}" name="Connection2005" type="4" refreshedVersion="7" background="1" saveData="1">
    <webPr xl2000="1" url="http://ibr3lcrsrv02.bor.doi.net/cgi?svr=lchdb&amp;sdi=2097&amp;tstp=DY&amp;t1=4/1/2022&amp;t2=4/6/2022&amp;format=4" htmlTables="1" htmlFormat="all"/>
  </connection>
  <connection id="1122" xr16:uid="{1998DD37-74F3-4263-BF8D-E76159E3ECFD}" name="Connection2006" type="4" refreshedVersion="7" background="1" saveData="1">
    <webPr xl2000="1" url="http://ibr3lcrsrv02.bor.doi.net/cgi?svr=lchdb&amp;sdi=2146&amp;tstp=DY&amp;t1=4/7/2022&amp;t2=4/30/2022&amp;table=M&amp;mrid=4&amp;format=4" htmlTables="1" htmlFormat="all"/>
  </connection>
  <connection id="1123" xr16:uid="{2E0E4849-CCE6-4DC3-B8BA-7612DB36EEDD}" name="Connection2007" type="4" refreshedVersion="7" background="1" saveData="1">
    <webPr xl2000="1" url="http://ibr3lcrsrv02.bor.doi.net/cgi?svr=lchdb&amp;sdi=3028&amp;tstp=MN&amp;t1=1/1/2022&amp;t2=12/1/2022&amp;format=4" htmlTables="1" htmlFormat="all"/>
  </connection>
  <connection id="1124" xr16:uid="{3D2CA0EA-F4C1-4D1D-85C4-958E7CB50159}" name="Connection2008" type="4" refreshedVersion="7" background="1" saveData="1">
    <webPr xl2000="1" url="http://ibr3lcrsrv02.bor.doi.net/cgi?svr=lchdb&amp;sdi=3028,25490,25983,4552,25492&amp;tstp=MN&amp;t1=1/1/2022&amp;t2=12/31/2022&amp;table=M&amp;mrid=998171&amp;format=4" htmlTables="1" htmlFormat="all"/>
  </connection>
  <connection id="1125" xr16:uid="{B1D415A6-70F1-4EDB-B209-545F71DDEFD8}" name="Connection2009" type="4" refreshedVersion="7" background="1" saveData="1">
    <webPr xl2000="1" url="http://ibr3lcrsrv02.bor.doi.net/cgi?svr=lchdb&amp;sdi=2097&amp;tstp=DY&amp;t1=4/1/2022&amp;t2=4/10/2022&amp;format=4" htmlTables="1" htmlFormat="all"/>
  </connection>
  <connection id="1126" xr16:uid="{00000000-0015-0000-FFFF-FFFFAE020000}" name="Connection201" type="4" refreshedVersion="5" background="1" saveData="1">
    <webPr xl2000="1" url="http://ibr3lcrsrv01.bor.doi.net:8080/HDB_CGI.com?svr=lchdb2&amp;sdi=3132&amp;tstp=MN&amp;t1=1/1/2019&amp;t2=12/1/2019&amp;table=M&amp;mrid=106473&amp;format=4" htmlTables="1" htmlFormat="all"/>
  </connection>
  <connection id="1127" xr16:uid="{00000000-0015-0000-FFFF-FFFFAF020000}" name="Connection2010" type="4" refreshedVersion="5" background="1" saveData="1">
    <webPr xl2000="1" url="http://ibr3lcrsrv01.bor.doi.net:8080/HDB_CGI.com?svr=lchdb2&amp;sdi=2069&amp;tstp=MN&amp;t1=1/1/2017&amp;t2=4/1/2017&amp;format=4" htmlTables="1" htmlFormat="all"/>
  </connection>
  <connection id="1128" xr16:uid="{D113EDA5-E79D-44EB-9186-6F0FDCB9DF95}" name="Connection2011" type="4" refreshedVersion="7" background="1" saveData="1">
    <webPr xl2000="1" url="http://ibr3lcrsrv02.bor.doi.net/cgi?svr=lchdb&amp;sdi=2146&amp;tstp=DY&amp;t1=4/11/2022&amp;t2=4/30/2022&amp;table=M&amp;mrid=4&amp;format=4" htmlTables="1" htmlFormat="all"/>
  </connection>
  <connection id="1129" xr16:uid="{CBD6BB51-6666-403F-9BA4-E0BBEDEE0163}" name="Connection2012" type="4" refreshedVersion="7" background="1" saveData="1">
    <webPr xl2000="1" url="http://ibr3lcrsrv02.bor.doi.net/cgi?svr=lchdb&amp;sdi=2069&amp;tstp=MN&amp;t1=1/1/2022&amp;t2=4/1/2022&amp;format=4" htmlTables="1" htmlFormat="all"/>
  </connection>
  <connection id="1130" xr16:uid="{F079EE46-56B6-4C69-B9A2-355E9763A7E8}" name="Connection2013" type="4" refreshedVersion="7" background="1" saveData="1">
    <webPr xl2000="1" url="http://ibr3lcrsrv02.bor.doi.net/cgi?svr=lchdb&amp;sdi=2069&amp;tstp=MN&amp;t1=1/1/2022&amp;t2=4/1/2022&amp;format=4" htmlTables="1" htmlFormat="all"/>
  </connection>
  <connection id="1131" xr16:uid="{4D319FBD-03EE-4DD6-8C04-39FF85965609}" name="Connection2014" type="4" refreshedVersion="7" background="1" saveData="1">
    <webPr xl2000="1" url="http://ibr3lcrsrv02.bor.doi.net/cgi?svr=lchdb&amp;sdi=3132&amp;tstp=MN&amp;t1=1/1/2023&amp;t2=12/1/2023&amp;table=M&amp;mrid=998022&amp;format=4" htmlTables="1" htmlFormat="all"/>
  </connection>
  <connection id="1132" xr16:uid="{F0F709AD-8251-4082-8C14-1325B41B4EEE}" name="Connection2015" type="4" refreshedVersion="7" background="1" saveData="1">
    <webPr xl2000="1" url="http://ibr3lcrsrv02.bor.doi.net/cgi?svr=lchdb&amp;sdi=3132&amp;tstp=MN&amp;t1=1/1/2024&amp;t2=12/1/2024&amp;table=M&amp;mrid=998025&amp;format=4" htmlTables="1" htmlFormat="all"/>
  </connection>
  <connection id="1133" xr16:uid="{88DA07AA-76C3-457C-96B8-62AFA3BDAAA2}" name="Connection2016" type="4" refreshedVersion="7" background="1" saveData="1">
    <webPr xl2000="1" url="http://ibr3lcrsrv02.bor.doi.net/cgi?svr=lchdb&amp;sdi=9783,2993,2771,2982&amp;tstp=MN&amp;t1=1/1/2022&amp;t2=4/1/2022&amp;format=4" htmlTables="1" htmlFormat="all"/>
  </connection>
  <connection id="1134" xr16:uid="{17B870DE-0EE9-44FD-B7FC-0A48B7E7EAAF}" name="Connection2017" type="4" refreshedVersion="7" background="1" saveData="1">
    <webPr xl2000="1" url="http://ibr3lcrsrv02.bor.doi.net/cgi?svr=lchdb&amp;sdi=9783,2993,2771,2982&amp;tstp=MN&amp;t1=5/1/2022&amp;t2=12/1/2022&amp;table=M&amp;mrid=998225&amp;format=4" htmlTables="1" htmlFormat="all"/>
  </connection>
  <connection id="1135" xr16:uid="{5C084F59-B604-4A62-A9B4-0C614F3B8461}" name="Connection2018" type="4" refreshedVersion="7" background="1" saveData="1">
    <webPr xl2000="1" url="http://ibr3lcrsrv02.bor.doi.net/cgi?svr=lchdb&amp;sdi=9783,2993,2771,2982&amp;tstp=MN&amp;t1=1/1/2023&amp;t2=12/1/2023&amp;table=M&amp;mrid=998022&amp;format=4" htmlTables="1" htmlFormat="all"/>
  </connection>
  <connection id="1136" xr16:uid="{5DB09043-FFB5-4525-857A-D12B255246FA}" name="Connection2019" type="4" refreshedVersion="7" background="1" saveData="1">
    <webPr xl2000="1" url="http://ibr3lcrsrv02.bor.doi.net/cgi?svr=lchdb&amp;sdi=9783,2993,2771,2982&amp;tstp=MN&amp;t1=1/1/2024&amp;t2=12/1/2024&amp;table=M&amp;mrid=998025&amp;format=4" htmlTables="1" htmlFormat="all"/>
  </connection>
  <connection id="1137" xr16:uid="{00000000-0015-0000-FFFF-FFFFB0020000}" name="Connection202" type="4" refreshedVersion="5" background="1" saveData="1">
    <webPr xl2000="1" url="http://ibr3lcrsrv01.bor.doi.net:8080/HDB_CGI.com?svr=lchdb2&amp;sdi=2069&amp;tstp=MN&amp;t1=1/1/2017&amp;t2=4/1/2017&amp;format=4" htmlTables="1" htmlFormat="all"/>
  </connection>
  <connection id="1138" xr16:uid="{34574E77-F6DC-44A7-87C1-933F103A011F}" name="Connection2020" type="4" refreshedVersion="7" background="1" saveData="1">
    <webPr xl2000="1" url="http://ibr3lcrsrv02.bor.doi.net/cgi?svr=lchdb&amp;sdi=3028&amp;tstp=MN&amp;t1=1/1/2022&amp;t2=12/1/2022&amp;format=4" htmlTables="1" htmlFormat="all"/>
  </connection>
  <connection id="1139" xr16:uid="{00000000-0015-0000-FFFF-FFFFB1020000}" name="Connection2021" type="4" refreshedVersion="5" background="1" saveData="1">
    <webPr xl2000="1" url="http://ibr3lcrsrv01.bor.doi.net:8080/HDB_CGI.com?svr=lchdb2&amp;sdi=2069&amp;tstp=MN&amp;t1=1/1/2017&amp;t2=4/1/2017&amp;format=4" htmlTables="1" htmlFormat="all"/>
  </connection>
  <connection id="1140" xr16:uid="{0C9FCBB0-356D-4372-8CA0-593252D8CC08}" name="Connection2022" type="4" refreshedVersion="7" background="1" saveData="1">
    <webPr xl2000="1" url="http://ibr3lcrsrv02.bor.doi.net/cgi?svr=lchdb&amp;sdi=3028,25490,25983,4552,25492&amp;tstp=MN&amp;t1=1/1/2022&amp;t2=12/31/2022&amp;table=M&amp;mrid=998225&amp;format=4" htmlTables="1" htmlFormat="all"/>
  </connection>
  <connection id="1141" xr16:uid="{39110952-FCB1-4F96-80C3-FC674122A9C4}" name="Connection2023" type="4" refreshedVersion="7" background="1" saveData="1">
    <webPr xl2000="1" url="http://ibr3lcrsrv02.bor.doi.net/cgi?svr=lchdb&amp;sdi=2116&amp;tstp=MN&amp;t1=1/1/2022&amp;t2=4/1/2022&amp;format=4" htmlTables="1" htmlFormat="all"/>
  </connection>
  <connection id="1142" xr16:uid="{629D411E-3A53-471F-977C-0437C9C563B8}" name="Connection2024" type="4" refreshedVersion="7" background="1" saveData="1">
    <webPr xl2000="1" url="http://ibr3lcrsrv02.bor.doi.net/cgi?svr=lchdb&amp;sdi=2097&amp;tstp=DY&amp;t1=5/1/2022&amp;t2=5/9/2022&amp;format=4" htmlTables="1" htmlFormat="all"/>
  </connection>
  <connection id="1143" xr16:uid="{9B52E7BF-D52E-495E-B94C-A7E48AFF1D8E}" name="Connection2025" type="4" refreshedVersion="7" background="1" saveData="1">
    <webPr xl2000="1" url="http://ibr3lcrsrv02.bor.doi.net/cgi?svr=lchdb&amp;sdi=2116&amp;tstp=MN&amp;t1=1/1/2022&amp;t2=4/1/2022&amp;format=4" htmlTables="1" htmlFormat="all"/>
  </connection>
  <connection id="1144" xr16:uid="{582D6245-4EC1-41CF-BA94-FF2B1E92934C}" name="Connection2026" type="4" refreshedVersion="7" background="1" saveData="1">
    <webPr xl2000="1" url="http://ibr3lcrsrv02.bor.doi.net/cgi?svr=lchdb&amp;sdi=2116&amp;tstp=MN&amp;t1=1/1/2022&amp;t2=4/1/2022&amp;format=4" htmlTables="1" htmlFormat="all"/>
  </connection>
  <connection id="1145" xr16:uid="{9CBC0392-B9A6-4793-B09B-9631C86D5E9D}" name="Connection2027" type="4" refreshedVersion="7" background="1" saveData="1">
    <webPr xl2000="1" url="http://ibr3lcrsrv02.bor.doi.net/cgi?svr=lchdb&amp;sdi=2097&amp;tstp=DY&amp;t1=5/1/2022&amp;t2=5/9/2022&amp;format=4" htmlTables="1" htmlFormat="all"/>
  </connection>
  <connection id="1146" xr16:uid="{1107F8BB-C033-41E2-9457-2B0F41A55CAB}" name="Connection2028" type="4" refreshedVersion="7" background="1" saveData="1">
    <webPr xl2000="1" url="http://ibr3lcrsrv02.bor.doi.net/cgi?svr=lchdb&amp;sdi=2146&amp;tstp=DY&amp;t1=5/10/2022&amp;t2=5/31/2022&amp;table=M&amp;mrid=4&amp;format=4" htmlTables="1" htmlFormat="all"/>
  </connection>
  <connection id="1147" xr16:uid="{1E4C51AB-5E6C-4A1F-BB20-ADFB9AE57004}" name="Connection2029" type="4" refreshedVersion="7" background="1" saveData="1">
    <webPr xl2000="1" url="http://ibr3lcrsrv02.bor.doi.net/cgi?svr=lchdb&amp;sdi=2097&amp;tstp=DY&amp;t1=5/1/2022&amp;t2=5/11/2022&amp;format=4" htmlTables="1" htmlFormat="all"/>
  </connection>
  <connection id="1148" xr16:uid="{00000000-0015-0000-FFFF-FFFFB2020000}" name="Connection203" type="4" refreshedVersion="5" background="1" saveData="1">
    <webPr xl2000="1" url="http://ibr3lcrsrv01.bor.doi.net:8080/HDB_CGI.com?svr=lchdb2&amp;sdi=3132&amp;tstp=MN&amp;t1=1/1/2018&amp;t2=12/1/2018&amp;table=M&amp;mrid=106541&amp;format=4" htmlTables="1" htmlFormat="all"/>
  </connection>
  <connection id="1149" xr16:uid="{BDBD7C69-D3CE-4FB7-B063-4B0B877FCD92}" name="Connection2030" type="4" refreshedVersion="7" background="1" saveData="1">
    <webPr xl2000="1" url="http://ibr3lcrsrv02.bor.doi.net/cgi?svr=lchdb&amp;sdi=2146&amp;tstp=DY&amp;t1=5/12/2022&amp;t2=5/31/2022&amp;table=M&amp;mrid=4&amp;format=4" htmlTables="1" htmlFormat="all"/>
  </connection>
  <connection id="1150" xr16:uid="{3D1B3ACD-FA9F-4A01-8BA4-253F380576C3}" name="Connection2031" type="4" refreshedVersion="7" background="1" saveData="1">
    <webPr xl2000="1" url="http://ibr3lcrsrv02.bor.doi.net/cgi?svr=lchdb&amp;sdi=2116&amp;tstp=MN&amp;t1=1/1/2022&amp;t2=5/1/2022&amp;format=4" htmlTables="1" htmlFormat="all"/>
  </connection>
  <connection id="1151" xr16:uid="{D9F60A60-2797-46EE-802E-FBF80984F0C8}" name="Connection2032" type="4" refreshedVersion="7" background="1" saveData="1">
    <webPr xl2000="1" url="http://ibr3lcrsrv02.bor.doi.net/cgi?svr=lchdb&amp;sdi=2069&amp;tstp=MN&amp;t1=1/1/2022&amp;t2=5/1/2022&amp;format=4" htmlTables="1" htmlFormat="all"/>
  </connection>
  <connection id="1152" xr16:uid="{5677CEB7-F946-47E5-BE0E-8037248437C4}" name="Connection2033" type="4" refreshedVersion="7" background="1" saveData="1">
    <webPr xl2000="1" url="http://ibr3lcrsrv02.bor.doi.net/cgi?svr=lchdb&amp;sdi=3132&amp;tstp=MN&amp;t1=1/1/2023&amp;t2=12/1/2023&amp;table=M&amp;mrid=998022&amp;format=4" htmlTables="1" htmlFormat="all"/>
  </connection>
  <connection id="1153" xr16:uid="{EA34CBA5-8A27-4BAE-BDCF-2BF383EB0D9A}" name="Connection2034" type="4" refreshedVersion="7" background="1" saveData="1">
    <webPr xl2000="1" url="http://ibr3lcrsrv02.bor.doi.net/cgi?svr=lchdb&amp;sdi=3132&amp;tstp=MN&amp;t1=1/1/2024&amp;t2=12/1/2024&amp;table=M&amp;mrid=998025&amp;format=4" htmlTables="1" htmlFormat="all"/>
  </connection>
  <connection id="1154" xr16:uid="{E0DC9CCF-9E0C-4F86-9192-B914F7E7EA4E}" name="Connection2035" type="4" refreshedVersion="7" background="1" saveData="1">
    <webPr xl2000="1" url="http://ibr3lcrsrv02.bor.doi.net/cgi?svr=lchdb&amp;sdi=9783,2993,2771,2982&amp;tstp=MN&amp;t1=1/1/2022&amp;t2=5/1/2022&amp;format=4" htmlTables="1" htmlFormat="all"/>
  </connection>
  <connection id="1155" xr16:uid="{FFB1D6F4-8DF0-4D2C-929C-EB34C3372F48}" name="Connection2036" type="4" refreshedVersion="7" background="1" saveData="1">
    <webPr xl2000="1" url="http://ibr3lcrsrv02.bor.doi.net/cgi?svr=lchdb&amp;sdi=9783,2993,2771,2982&amp;tstp=MN&amp;t1=6/1/2022&amp;t2=12/1/2022&amp;table=M&amp;mrid=998302&amp;format=4" htmlTables="1" htmlFormat="all"/>
  </connection>
  <connection id="1156" xr16:uid="{398B28FA-C470-442E-9BF1-1A3FD998EDC6}" name="Connection2037" type="4" refreshedVersion="7" background="1" saveData="1">
    <webPr xl2000="1" url="http://ibr3lcrsrv02.bor.doi.net/cgi?svr=lchdb&amp;sdi=9783,2993,2771,2982&amp;tstp=MN&amp;t1=1/1/2023&amp;t2=12/1/2023&amp;table=M&amp;mrid=998022&amp;format=4" htmlTables="1" htmlFormat="all"/>
  </connection>
  <connection id="1157" xr16:uid="{38F0DCA0-A8BB-42B1-B950-557B6ED48D82}" name="Connection2038" type="4" refreshedVersion="7" background="1" saveData="1">
    <webPr xl2000="1" url="http://ibr3lcrsrv02.bor.doi.net/cgi?svr=lchdb&amp;sdi=9783,2993,2771,2982&amp;tstp=MN&amp;t1=1/1/2024&amp;t2=12/1/2024&amp;table=M&amp;mrid=998025&amp;format=4" htmlTables="1" htmlFormat="all"/>
  </connection>
  <connection id="1158" xr16:uid="{DF68DBA5-EB3E-4D31-B4A3-DCA2B603E2F0}" name="Connection2039" type="4" refreshedVersion="7" background="1" saveData="1">
    <webPr xl2000="1" url="http://ibr3lcrsrv02.bor.doi.net/cgi?svr=lchdb&amp;sdi=2116&amp;tstp=MN&amp;t1=1/1/2022&amp;t2=5/1/2022&amp;format=4" htmlTables="1" htmlFormat="all"/>
  </connection>
  <connection id="1159" xr16:uid="{00000000-0015-0000-FFFF-FFFFB3020000}" name="Connection204" type="4" refreshedVersion="5" background="1" saveData="1">
    <webPr xl2000="1" url="http://ibr3lcrsrv01.bor.doi.net:8080/HDB_CGI.com?svr=lchdb2&amp;sdi=3132&amp;tstp=MN&amp;t1=1/1/2019&amp;t2=12/1/2019&amp;table=M&amp;mrid=106473&amp;format=4" htmlTables="1" htmlFormat="all"/>
  </connection>
  <connection id="1160" xr16:uid="{4202E2B7-65FB-423E-B1C7-BF9FD35F8BDC}" name="Connection2040" type="4" refreshedVersion="7" background="1" saveData="1">
    <webPr xl2000="1" url="http://ibr3lcrsrv02.bor.doi.net/cgi?svr=lchdb&amp;sdi=2097&amp;tstp=DY&amp;t1=6/1/2022&amp;t2=6/7/2022&amp;format=4" htmlTables="1" htmlFormat="all"/>
  </connection>
  <connection id="1161" xr16:uid="{C08DD0BF-BCA5-4A5F-8AD3-6229B6E76CC4}" name="Connection2041" type="4" refreshedVersion="7" background="1" saveData="1">
    <webPr xl2000="1" url="http://ibr3lcrsrv02.bor.doi.net/cgi?svr=lchdb&amp;sdi=2146&amp;tstp=DY&amp;t1=6/8/2022&amp;t2=6/30/2022&amp;table=M&amp;mrid=4&amp;format=4" htmlTables="1" htmlFormat="all"/>
  </connection>
  <connection id="1162" xr16:uid="{60875E6B-1B18-48E8-B5EE-255631F7A7DB}" name="Connection2042" type="4" refreshedVersion="7" background="1" saveData="1">
    <webPr xl2000="1" url="http://ibr3lcrsrv02.bor.doi.net/cgi?svr=lchdb&amp;sdi=3028&amp;tstp=MN&amp;t1=1/1/2022&amp;t2=12/1/2022&amp;format=4" htmlTables="1" htmlFormat="all"/>
  </connection>
  <connection id="1163" xr16:uid="{5BB20C16-3DDE-454B-BC51-C63A9981456E}" name="Connection2043" type="4" refreshedVersion="7" background="1" saveData="1">
    <webPr xl2000="1" url="http://ibr3lcrsrv02.bor.doi.net/cgi?svr=lchdb&amp;sdi=3028,25490,25983,4552,25492&amp;tstp=MN&amp;t1=1/1/2022&amp;t2=12/31/2022&amp;table=M&amp;mrid=998302&amp;format=4" htmlTables="1" htmlFormat="all"/>
  </connection>
  <connection id="1164" xr16:uid="{B39485C3-82B9-4564-9046-D0BBAF18E675}" name="Connection2044" type="4" refreshedVersion="7" background="1" saveData="1">
    <webPr xl2000="1" url="http://ibr3lcrsrv02.bor.doi.net/cgi?svr=lchdb&amp;sdi=2097&amp;tstp=DY&amp;t1=6/1/2022&amp;t2=6/8/2022&amp;format=4" htmlTables="1" htmlFormat="all"/>
  </connection>
  <connection id="1165" xr16:uid="{46FE8F46-D44C-4CA6-810C-78A26221563A}" name="Connection2045" type="4" refreshedVersion="7" background="1" saveData="1">
    <webPr xl2000="1" url="http://ibr3lcrsrv02.bor.doi.net/cgi?svr=lchdb&amp;sdi=2146&amp;tstp=DY&amp;t1=6/9/2022&amp;t2=6/30/2022&amp;table=M&amp;mrid=4&amp;format=4" htmlTables="1" htmlFormat="all"/>
  </connection>
  <connection id="1166" xr16:uid="{3B0E7B9F-4AF6-4CB4-BE34-2CF26F84242C}" name="Connection2046" type="4" refreshedVersion="7" background="1" saveData="1">
    <webPr xl2000="1" url="http://ibr3lcrsrv02.bor.doi.net/cgi?svr=lchdb&amp;sdi=2116&amp;tstp=MN&amp;t1=1/1/2022&amp;t2=5/1/2022&amp;format=4" htmlTables="1" htmlFormat="all"/>
  </connection>
  <connection id="1167" xr16:uid="{A5AE83B4-8968-4C32-98B4-6B5889F1AC97}" name="Connection2047" type="4" refreshedVersion="7" background="1" saveData="1">
    <webPr xl2000="1" url="http://ibr3lcrsrv02.bor.doi.net/cgi?svr=lchdb&amp;sdi=2097&amp;tstp=DY&amp;t1=6/1/2022&amp;t2=6/12/2022&amp;format=4" htmlTables="1" htmlFormat="all"/>
  </connection>
  <connection id="1168" xr16:uid="{CCAC42C0-2B9A-4A0D-9FA7-99816A128369}" name="Connection2048" type="4" refreshedVersion="7" background="1" saveData="1">
    <webPr xl2000="1" url="http://ibr3lcrsrv02.bor.doi.net/cgi?svr=lchdb&amp;sdi=2146&amp;tstp=DY&amp;t1=6/13/2022&amp;t2=6/30/2022&amp;table=M&amp;mrid=4&amp;format=4" htmlTables="1" htmlFormat="all"/>
  </connection>
  <connection id="1169" xr16:uid="{DB745496-4B42-4B2A-A83D-D9BE2E402FBF}" name="Connection2049" type="4" refreshedVersion="7" background="1" saveData="1">
    <webPr xl2000="1" url="http://ibr3lcrsrv02.bor.doi.net/cgi?svr=lchdb&amp;sdi=2069&amp;tstp=MN&amp;t1=1/1/2022&amp;t2=6/1/2022&amp;format=4" htmlTables="1" htmlFormat="all"/>
  </connection>
  <connection id="1170" xr16:uid="{00000000-0015-0000-FFFF-FFFFB4020000}" name="Connection205" type="4" refreshedVersion="5" background="1" saveData="1">
    <webPr xl2000="1" url="http://ibr3lcrsrv01.bor.doi.net:8080/HDB_CGI.com?svr=lchdb2&amp;sdi=2069&amp;tstp=MN&amp;t1=1/1/2017&amp;t2=4/1/2017&amp;format=4" htmlTables="1" htmlFormat="all"/>
  </connection>
  <connection id="1171" xr16:uid="{A4635212-4A7A-4016-B1AA-87B221DF5D36}" name="Connection2050" type="4" refreshedVersion="7" background="1" saveData="1">
    <webPr xl2000="1" url="http://ibr3lcrsrv02.bor.doi.net/cgi?svr=lchdb&amp;sdi=3132&amp;tstp=MN&amp;t1=1/1/2023&amp;t2=12/1/2023&amp;table=M&amp;mrid=998022&amp;format=4" htmlTables="1" htmlFormat="all"/>
  </connection>
  <connection id="1172" xr16:uid="{00000000-0015-0000-FFFF-FFFFB5020000}" name="Connection2051" type="4" refreshedVersion="5" background="1" saveData="1">
    <webPr xl2000="1" url="http://ibr3lcrsrv01.bor.doi.net:8080/HDB_CGI.com?svr=lchdb2&amp;sdi=2069&amp;tstp=MN&amp;t1=1/1/2017&amp;t2=4/1/2017&amp;format=4" htmlTables="1" htmlFormat="all"/>
  </connection>
  <connection id="1173" xr16:uid="{E16F5790-4CE1-4FCB-8BF7-9F8A63C8F49F}" name="Connection2052" type="4" refreshedVersion="7" background="1" saveData="1">
    <webPr xl2000="1" url="http://ibr3lcrsrv02.bor.doi.net/cgi?svr=lchdb&amp;sdi=3132&amp;tstp=MN&amp;t1=1/1/2024&amp;t2=12/1/2024&amp;table=M&amp;mrid=998025&amp;format=4" htmlTables="1" htmlFormat="all"/>
  </connection>
  <connection id="1174" xr16:uid="{223E2BD7-A373-452B-8D97-8E09D3B87CFC}" name="Connection2053" type="4" refreshedVersion="7" background="1" saveData="1">
    <webPr xl2000="1" url="http://ibr3lcrsrv02.bor.doi.net/cgi?svr=lchdb&amp;sdi=9783,2993,2771,2982&amp;tstp=MN&amp;t1=1/1/2022&amp;t2=6/1/2022&amp;format=4" htmlTables="1" htmlFormat="all"/>
  </connection>
  <connection id="1175" xr16:uid="{0934BF92-1A5A-4D61-8B4C-F52501232778}" name="Connection2054" type="4" refreshedVersion="7" background="1" saveData="1">
    <webPr xl2000="1" url="http://ibr3lcrsrv02.bor.doi.net/cgi?svr=lchdb&amp;sdi=9783,2993,2771,2982&amp;tstp=MN&amp;t1=7/1/2022&amp;t2=12/1/2022&amp;table=M&amp;mrid=998366&amp;format=4" htmlTables="1" htmlFormat="all"/>
  </connection>
  <connection id="1176" xr16:uid="{240001D5-779E-43B7-B446-FCBF52BDDD51}" name="Connection2055" type="4" refreshedVersion="7" background="1" saveData="1">
    <webPr xl2000="1" url="http://ibr3lcrsrv02.bor.doi.net/cgi?svr=lchdb&amp;sdi=9783,2993,2771,2982&amp;tstp=MN&amp;t1=1/1/2023&amp;t2=12/1/2023&amp;table=M&amp;mrid=998022&amp;format=4" htmlTables="1" htmlFormat="all"/>
  </connection>
  <connection id="1177" xr16:uid="{EAE8318F-D284-4E81-948D-43774CF9CE32}" name="Connection2056" type="4" refreshedVersion="7" background="1" saveData="1">
    <webPr xl2000="1" url="http://ibr3lcrsrv02.bor.doi.net/cgi?svr=lchdb&amp;sdi=9783,2993,2771,2982&amp;tstp=MN&amp;t1=1/1/2024&amp;t2=12/1/2024&amp;table=M&amp;mrid=998025&amp;format=4" htmlTables="1" htmlFormat="all"/>
  </connection>
  <connection id="1178" xr16:uid="{149612C3-1850-463A-9ACD-2DE589403C85}" name="Connection2057" type="4" refreshedVersion="7" background="1" saveData="1">
    <webPr xl2000="1" url="http://ibr3lcrsrv02.bor.doi.net/cgi?svr=lchdb&amp;sdi=2116&amp;tstp=MN&amp;t1=1/1/2022&amp;t2=6/1/2022&amp;format=4" htmlTables="1" htmlFormat="all"/>
  </connection>
  <connection id="1179" xr16:uid="{5B9F12D7-0107-4CF5-A5FA-894A5BEB9FBD}" name="Connection2058" type="4" refreshedVersion="7" background="1" saveData="1">
    <webPr xl2000="1" url="http://ibr3lcrsrv02.bor.doi.net/cgi?svr=lchdb&amp;sdi=2097&amp;tstp=DY&amp;t1=7/1/2022&amp;t2=7/6/2022&amp;format=4" htmlTables="1" htmlFormat="all"/>
  </connection>
  <connection id="1180" xr16:uid="{9B87E3E7-8507-42A3-B032-4207333201C3}" name="Connection2059" type="4" refreshedVersion="7" background="1" saveData="1">
    <webPr xl2000="1" url="http://ibr3lcrsrv02.bor.doi.net/cgi?svr=lchdb&amp;sdi=2146&amp;tstp=DY&amp;t1=7/7/2022&amp;t2=7/31/2022&amp;table=M&amp;mrid=4&amp;format=4" htmlTables="1" htmlFormat="all"/>
  </connection>
  <connection id="1181" xr16:uid="{00000000-0015-0000-FFFF-FFFFB6020000}" name="Connection206" type="4" refreshedVersion="5" background="1" saveData="1">
    <webPr xl2000="1" url="http://ibr3lcrsrv01.bor.doi.net:8080/HDB_CGI.com?svr=lchdb2&amp;sdi=3132&amp;tstp=MN&amp;t1=1/1/2018&amp;t2=12/1/2018&amp;table=M&amp;mrid=106541&amp;format=4" htmlTables="1" htmlFormat="all"/>
  </connection>
  <connection id="1182" xr16:uid="{E6A07DAF-3D17-4721-A03F-F008171AC563}" name="Connection2060" type="4" refreshedVersion="7" background="1" saveData="1">
    <webPr xl2000="1" url="http://ibr3lcrsrv02.bor.doi.net/cgi?svr=lchdb&amp;sdi=3028&amp;tstp=MN&amp;t1=1/1/2022&amp;t2=12/1/2022&amp;format=4" htmlTables="1" htmlFormat="all"/>
  </connection>
  <connection id="1183" xr16:uid="{280214F6-E025-4B4C-88D5-878B8411B2BE}" name="Connection2061" type="4" refreshedVersion="7" background="1" saveData="1">
    <webPr xl2000="1" url="http://ibr3lcrsrv02.bor.doi.net/cgi?svr=lchdb&amp;sdi=3028,25490,25983,4552,25492&amp;tstp=MN&amp;t1=1/1/2022&amp;t2=12/31/2022&amp;table=M&amp;mrid=998366&amp;format=4" htmlTables="1" htmlFormat="all"/>
  </connection>
  <connection id="1184" xr16:uid="{70A6D424-9BBE-438F-9ADD-1F8D08D79899}" name="Connection2062" type="4" refreshedVersion="7" background="1" saveData="1">
    <webPr xl2000="1" url="http://ibr3lcrsrv02.bor.doi.net/cgi?svr=lchdb&amp;sdi=2116&amp;tstp=MN&amp;t1=1/1/2022&amp;t2=6/1/2022&amp;format=4" htmlTables="1" htmlFormat="all"/>
  </connection>
  <connection id="1185" xr16:uid="{DFF7A007-A6C9-421B-9DFD-C94971B2CD97}" name="Connection2063" type="4" refreshedVersion="7" background="1" saveData="1">
    <webPr xl2000="1" url="http://ibr3lcrsrv02.bor.doi.net/cgi?svr=lchdb&amp;sdi=2097&amp;tstp=DY&amp;t1=7/1/2022&amp;t2=7/6/2022&amp;format=4" htmlTables="1" htmlFormat="all"/>
  </connection>
  <connection id="1186" xr16:uid="{ED91C1D0-5186-4803-A43C-E2C9910EB84C}" name="Connection2064" type="4" refreshedVersion="7" background="1" saveData="1">
    <webPr xl2000="1" url="http://ibr3lcrsrv02.bor.doi.net/cgi?svr=lchdb&amp;sdi=2146&amp;tstp=DY&amp;t1=7/7/2022&amp;t2=7/31/2022&amp;table=M&amp;mrid=4&amp;format=4" htmlTables="1" htmlFormat="all"/>
  </connection>
  <connection id="1187" xr16:uid="{E9B7B133-4271-43DF-AE5A-DACBEF1614B9}" name="Connection2065" type="4" refreshedVersion="7" background="1" saveData="1">
    <webPr xl2000="1" url="http://ibr3lcrsrv02.bor.doi.net/cgi?svr=lchdb&amp;sdi=2116&amp;tstp=MN&amp;t1=1/1/2022&amp;t2=6/1/2022&amp;format=4" htmlTables="1" htmlFormat="all"/>
  </connection>
  <connection id="1188" xr16:uid="{8D497FC4-BBEA-4797-AB06-1395429630AF}" name="Connection2066" type="4" refreshedVersion="7" background="1" saveData="1">
    <webPr xl2000="1" url="http://ibr3lcrsrv02.bor.doi.net/cgi?svr=lchdb&amp;sdi=2097&amp;tstp=DY&amp;t1=7/1/2022&amp;t2=7/11/2022&amp;format=4" htmlTables="1" htmlFormat="all"/>
  </connection>
  <connection id="1189" xr16:uid="{ABFFE35E-F849-47A9-8E99-93D95DBB6043}" name="Connection2067" type="4" refreshedVersion="7" background="1" saveData="1">
    <webPr xl2000="1" url="http://ibr3lcrsrv02.bor.doi.net/cgi?svr=lchdb&amp;sdi=2146&amp;tstp=DY&amp;t1=7/12/2022&amp;t2=7/31/2022&amp;table=M&amp;mrid=4&amp;format=4" htmlTables="1" htmlFormat="all"/>
  </connection>
  <connection id="1190" xr16:uid="{85D21728-5B81-459D-A389-815F85939B54}" name="Connection2068" type="4" refreshedVersion="7" background="1" saveData="1">
    <webPr xl2000="1" url="http://ibr3lcrsrv02.bor.doi.net/cgi?svr=lchdb&amp;sdi=2069&amp;tstp=MN&amp;t1=1/1/2022&amp;t2=7/1/2022&amp;format=4" htmlTables="1" htmlFormat="all"/>
  </connection>
  <connection id="1191" xr16:uid="{1DE4632B-401D-4352-8A0A-AE915B7BD45B}" name="Connection2069" type="4" refreshedVersion="7" background="1" saveData="1">
    <webPr xl2000="1" url="http://ibr3lcrsrv02.bor.doi.net/cgi?svr=lchdb&amp;sdi=3132&amp;tstp=MN&amp;t1=1/1/2023&amp;t2=12/1/2023&amp;table=M&amp;mrid=998022&amp;format=4" htmlTables="1" htmlFormat="all"/>
  </connection>
  <connection id="1192" xr16:uid="{00000000-0015-0000-FFFF-FFFFB7020000}" name="Connection207" type="4" refreshedVersion="5" background="1" saveData="1">
    <webPr xl2000="1" url="http://ibr3lcrsrv01.bor.doi.net:8080/HDB_CGI.com?svr=lchdb2&amp;sdi=3132&amp;tstp=MN&amp;t1=1/1/2019&amp;t2=12/1/2019&amp;table=M&amp;mrid=106473&amp;format=4" htmlTables="1" htmlFormat="all"/>
  </connection>
  <connection id="1193" xr16:uid="{D94FE0F3-B8D7-4147-8878-64DCC45D807E}" name="Connection2070" type="4" refreshedVersion="7" background="1" saveData="1">
    <webPr xl2000="1" url="http://ibr3lcrsrv02.bor.doi.net/cgi?svr=lchdb&amp;sdi=3132&amp;tstp=MN&amp;t1=1/1/2024&amp;t2=12/1/2024&amp;table=M&amp;mrid=998025&amp;format=4" htmlTables="1" htmlFormat="all"/>
  </connection>
  <connection id="1194" xr16:uid="{76DFC4E3-FB96-4F03-9BB5-E05B0E583640}" name="Connection2071" type="4" refreshedVersion="7" background="1" saveData="1">
    <webPr xl2000="1" url="http://ibr3lcrsrv02.bor.doi.net/cgi?svr=lchdb&amp;sdi=9783,2993,2771,2982&amp;tstp=MN&amp;t1=1/1/2022&amp;t2=7/1/2022&amp;format=4" htmlTables="1" htmlFormat="all"/>
  </connection>
  <connection id="1195" xr16:uid="{08B45A46-85BB-4D7B-8155-CD8CBD51A7F9}" name="Connection2072" type="4" refreshedVersion="7" background="1" saveData="1">
    <webPr xl2000="1" url="http://ibr3lcrsrv02.bor.doi.net/cgi?svr=lchdb&amp;sdi=9783,2993,2771,2982&amp;tstp=MN&amp;t1=8/1/2022&amp;t2=12/1/2022&amp;table=M&amp;mrid=998413&amp;format=4" htmlTables="1" htmlFormat="all"/>
  </connection>
  <connection id="1196" xr16:uid="{8C0F1125-751F-4EE4-9201-045358D04157}" name="Connection2073" type="4" refreshedVersion="7" background="1" saveData="1">
    <webPr xl2000="1" url="http://ibr3lcrsrv02.bor.doi.net/cgi?svr=lchdb&amp;sdi=9783,2993,2771,2982&amp;tstp=MN&amp;t1=1/1/2023&amp;t2=12/1/2023&amp;table=M&amp;mrid=998022&amp;format=4" htmlTables="1" htmlFormat="all"/>
  </connection>
  <connection id="1197" xr16:uid="{B2F71112-E562-43C8-8147-C97D5F601751}" name="Connection2074" type="4" refreshedVersion="7" background="1" saveData="1">
    <webPr xl2000="1" url="http://ibr3lcrsrv02.bor.doi.net/cgi?svr=lchdb&amp;sdi=2116&amp;tstp=MN&amp;t1=1/1/2022&amp;t2=7/1/2022&amp;format=4" htmlTables="1" htmlFormat="all"/>
  </connection>
  <connection id="1198" xr16:uid="{FA40121B-8097-4F34-9420-5E656217AFF3}" name="Connection2075" type="4" refreshedVersion="7" background="1" saveData="1">
    <webPr xl2000="1" url="http://ibr3lcrsrv02.bor.doi.net/cgi?svr=lchdb&amp;sdi=9783,2993,2771,2982&amp;tstp=MN&amp;t1=1/1/2023&amp;t2=12/1/2023&amp;table=M&amp;mrid=998022&amp;format=4" htmlTables="1" htmlFormat="all"/>
  </connection>
  <connection id="1199" xr16:uid="{AF93188A-7773-4DD4-B228-09FCE9C2C10C}" name="Connection2076" type="4" refreshedVersion="7" background="1" saveData="1">
    <webPr xl2000="1" url="http://ibr3lcrsrv02.bor.doi.net/cgi?svr=lchdb&amp;sdi=2097&amp;tstp=DY&amp;t1=8/1/2022&amp;t2=8/7/2022&amp;format=4" htmlTables="1" htmlFormat="all"/>
  </connection>
  <connection id="1200" xr16:uid="{3B75DE7F-D2A4-488D-B04C-325C567631DB}" name="Connection2077" type="4" refreshedVersion="7" background="1" saveData="1">
    <webPr xl2000="1" url="http://ibr3lcrsrv02.bor.doi.net/cgi?svr=lchdb&amp;sdi=9783,2993,2771,2982&amp;tstp=MN&amp;t1=1/1/2023&amp;t2=12/1/2023&amp;table=M&amp;mrid=998022&amp;format=4" htmlTables="1" htmlFormat="all"/>
  </connection>
  <connection id="1201" xr16:uid="{1BBCD12A-9323-484E-9699-2C44FA62A9FD}" name="Connection2078" type="4" refreshedVersion="7" background="1" saveData="1">
    <webPr xl2000="1" url="http://ibr3lcrsrv02.bor.doi.net/cgi?svr=lchdb&amp;sdi=9783,2993,2771,2982&amp;tstp=MN&amp;t1=1/1/2024&amp;t2=12/1/2024&amp;table=M&amp;mrid=998025&amp;format=4" htmlTables="1" htmlFormat="all"/>
  </connection>
  <connection id="1202" xr16:uid="{F839FAE9-446A-4319-BBDA-D52E9B9E65A0}" name="Connection2079" type="4" refreshedVersion="7" background="1" saveData="1">
    <webPr xl2000="1" url="http://ibr3lcrsrv02.bor.doi.net/cgi?svr=lchdb&amp;sdi=2116&amp;tstp=MN&amp;t1=1/1/2022&amp;t2=7/1/2022&amp;format=4" htmlTables="1" htmlFormat="all"/>
  </connection>
  <connection id="1203" xr16:uid="{00000000-0015-0000-FFFF-FFFFB8020000}" name="Connection208" type="4" refreshedVersion="5" background="1" saveData="1">
    <webPr xl2000="1" url="http://ibr3lcrsrv01.bor.doi.net:8080/HDB_CGI.com?svr=lchdb2&amp;sdi=2069&amp;tstp=MN&amp;t1=1/1/2017&amp;t2=4/1/2017&amp;format=4" htmlTables="1" htmlFormat="all"/>
  </connection>
  <connection id="1204" xr16:uid="{4A423F29-D856-4D40-A09B-FB1C82064693}" name="Connection2080" type="4" refreshedVersion="7" background="1" saveData="1">
    <webPr xl2000="1" url="http://ibr3lcrsrv02.bor.doi.net/cgi?svr=lchdb&amp;sdi=2097&amp;tstp=DY&amp;t1=8/1/2022&amp;t2=8/4/2022&amp;format=4" htmlTables="1" htmlFormat="all"/>
  </connection>
  <connection id="1205" xr16:uid="{00000000-0015-0000-FFFF-FFFFB9020000}" name="Connection2081" type="4" refreshedVersion="5" background="1" saveData="1">
    <webPr xl2000="1" url="http://ibr3lcrsrv01.bor.doi.net:8080/HDB_CGI.com?svr=lchdb2&amp;sdi=2069&amp;tstp=MN&amp;t1=1/1/2017&amp;t2=4/1/2017&amp;format=4" htmlTables="1" htmlFormat="all"/>
  </connection>
  <connection id="1206" xr16:uid="{2B33188F-2334-4935-A555-FB7599404F31}" name="Connection2082" type="4" refreshedVersion="7" background="1" saveData="1">
    <webPr xl2000="1" url="http://ibr3lcrsrv02.bor.doi.net/cgi?svr=lchdb&amp;sdi=2146&amp;tstp=DY&amp;t1=8/5/2022&amp;t2=8/31/2022&amp;table=M&amp;mrid=4&amp;format=4" htmlTables="1" htmlFormat="all"/>
  </connection>
  <connection id="1207" xr16:uid="{0C5C134A-714D-4CC7-A27D-561E540B1680}" name="Connection2083" type="4" refreshedVersion="7" background="1" saveData="1">
    <webPr xl2000="1" url="http://ibr3lcrsrv02.bor.doi.net/cgi?svr=lchdb&amp;sdi=3028&amp;tstp=MN&amp;t1=1/1/2022&amp;t2=12/1/2022&amp;format=4" htmlTables="1" htmlFormat="all"/>
  </connection>
  <connection id="1208" xr16:uid="{98D30308-972F-427F-938E-F7D2449335A0}" name="Connection2084" type="4" refreshedVersion="7" background="1" saveData="1">
    <webPr xl2000="1" url="http://ibr3lcrsrv02.bor.doi.net/cgi?svr=lchdb&amp;sdi=3028,25490,25983,4552,25492&amp;tstp=MN&amp;t1=1/1/2022&amp;t2=12/31/2022&amp;table=M&amp;mrid=998413&amp;format=4" htmlTables="1" htmlFormat="all"/>
  </connection>
  <connection id="1209" xr16:uid="{2060B80F-CADD-426E-BA7E-DA9E9073E463}" name="Connection2085" type="4" refreshedVersion="7" background="1" saveData="1">
    <webPr xl2000="1" url="http://ibr3lcrsrv02.bor.doi.net/cgi?svr=lchdb&amp;sdi=2146&amp;tstp=DY&amp;t1=8/8/2022&amp;t2=8/31/2022&amp;table=M&amp;mrid=4&amp;format=4" htmlTables="1" htmlFormat="all"/>
  </connection>
  <connection id="1210" xr16:uid="{CA4FFB90-2FA1-40FC-B190-1E59BF1F61EB}" name="Connection2086" type="4" refreshedVersion="7" background="1" saveData="1">
    <webPr xl2000="1" url="http://ibr3lcrsrv02.bor.doi.net/cgi?svr=lchdb&amp;sdi=2116&amp;tstp=MN&amp;t1=1/1/2022&amp;t2=7/1/2022&amp;format=4" htmlTables="1" htmlFormat="all"/>
  </connection>
  <connection id="1211" xr16:uid="{185B7D4B-63A0-4015-864E-6C2028883CE3}" name="Connection2087" type="4" refreshedVersion="7" background="1" saveData="1">
    <webPr xl2000="1" url="http://ibr3lcrsrv02.bor.doi.net/cgi?svr=lchdb&amp;sdi=2097&amp;tstp=DY&amp;t1=8/1/2022&amp;t2=8/10/2022&amp;format=4" htmlTables="1" htmlFormat="all"/>
  </connection>
  <connection id="1212" xr16:uid="{CB15C129-A1AB-4B5C-88C3-678138176DD5}" name="Connection2088" type="4" refreshedVersion="7" background="1" saveData="1">
    <webPr xl2000="1" url="http://ibr3lcrsrv02.bor.doi.net/cgi?svr=lchdb&amp;sdi=2146&amp;tstp=DY&amp;t1=8/11/2022&amp;t2=8/31/2022&amp;table=M&amp;mrid=4&amp;format=4" htmlTables="1" htmlFormat="all"/>
  </connection>
  <connection id="1213" xr16:uid="{771FDCFF-AB09-4703-8E2B-3BE4464E681C}" name="Connection2089" type="4" refreshedVersion="7" background="1" saveData="1">
    <webPr xl2000="1" url="http://ibr3lcrsrv02.bor.doi.net/cgi?svr=lchdb&amp;sdi=2069&amp;tstp=MN&amp;t1=1/1/2022&amp;t2=8/1/2022&amp;format=4" htmlTables="1" htmlFormat="all"/>
  </connection>
  <connection id="1214" xr16:uid="{00000000-0015-0000-FFFF-FFFFBA020000}" name="Connection209" type="4" refreshedVersion="5" background="1" saveData="1">
    <webPr xl2000="1" url="http://ibr3lcrsrv01.bor.doi.net:8080/HDB_CGI.com?svr=lchdb2&amp;sdi=3132&amp;tstp=MN&amp;t1=1/1/2018&amp;t2=12/1/2018&amp;table=M&amp;mrid=106541&amp;format=4" htmlTables="1" htmlFormat="all"/>
  </connection>
  <connection id="1215" xr16:uid="{902F9FEA-43E5-4F5E-A3F3-DD35911CAACB}" name="Connection2090" type="4" refreshedVersion="7" background="1" saveData="1">
    <webPr xl2000="1" url="http://ibr3lcrsrv02.bor.doi.net/cgi?svr=lchdb&amp;sdi=3132&amp;tstp=MN&amp;t1=1/1/2023&amp;t2=12/1/2023&amp;table=M&amp;mrid=998022&amp;format=4" htmlTables="1" htmlFormat="all"/>
  </connection>
  <connection id="1216" xr16:uid="{A552ACDA-D3A9-41C8-8140-D463D48EC21B}" name="Connection2091" type="4" refreshedVersion="7" background="1" saveData="1">
    <webPr xl2000="1" url="http://ibr3lcrsrv02.bor.doi.net/cgi?svr=lchdb&amp;sdi=3132&amp;tstp=MN&amp;t1=1/1/2024&amp;t2=12/1/2024&amp;table=M&amp;mrid=998025&amp;format=4" htmlTables="1" htmlFormat="all"/>
  </connection>
  <connection id="1217" xr16:uid="{EBF5B96A-8F50-4D3B-9EB7-97B15C104CEA}" name="Connection2092" type="4" refreshedVersion="7" background="1" saveData="1">
    <webPr xl2000="1" url="http://ibr3lcrsrv02.bor.doi.net/cgi?svr=lchdb&amp;sdi=9783,2993,2771,2982&amp;tstp=MN&amp;t1=1/1/2022&amp;t2=8/1/2022&amp;format=4" htmlTables="1" htmlFormat="all"/>
  </connection>
  <connection id="1218" xr16:uid="{1DDBDA59-A0AE-4D6F-AC5E-6B1AF6EF0B2B}" name="Connection2093" type="4" refreshedVersion="7" background="1" saveData="1">
    <webPr xl2000="1" url="http://ibr3lcrsrv02.bor.doi.net/cgi?svr=lchdb&amp;sdi=9783,2993,2771,2982&amp;tstp=MN&amp;t1=9/1/2022&amp;t2=12/1/2022&amp;table=M&amp;mrid=998500&amp;format=4" htmlTables="1" htmlFormat="all"/>
  </connection>
  <connection id="1219" xr16:uid="{95C5E523-E3A7-49B0-9D18-3422364FB3FB}" name="Connection2094" type="4" refreshedVersion="7" background="1" saveData="1">
    <webPr xl2000="1" url="http://ibr3lcrsrv02.bor.doi.net/cgi?svr=lchdb&amp;sdi=9783,2993,2771,2982&amp;tstp=MN&amp;t1=1/1/2023&amp;t2=12/1/2023&amp;table=M&amp;mrid=998022&amp;format=4" htmlTables="1" htmlFormat="all"/>
  </connection>
  <connection id="1220" xr16:uid="{E697A29E-9230-435C-9AD5-FE570219176E}" name="Connection2095" type="4" refreshedVersion="7" background="1" saveData="1">
    <webPr xl2000="1" url="http://ibr3lcrsrv02.bor.doi.net/cgi?svr=lchdb&amp;sdi=9783,2993,2771,2982&amp;tstp=MN&amp;t1=1/1/2024&amp;t2=12/1/2024&amp;table=M&amp;mrid=998025&amp;format=4" htmlTables="1" htmlFormat="all"/>
  </connection>
  <connection id="1221" xr16:uid="{AFDE63C3-1DE1-46BC-91D9-D853790276A4}" name="Connection2096" type="4" refreshedVersion="7" background="1" saveData="1">
    <webPr xl2000="1" url="http://ibr3lcrsrv02.bor.doi.net/cgi?svr=lchdb&amp;sdi=2116&amp;tstp=MN&amp;t1=1/1/2022&amp;t2=8/1/2022&amp;format=4" htmlTables="1" htmlFormat="all"/>
  </connection>
  <connection id="1222" xr16:uid="{0578F077-EC33-45C4-B172-6EE9F6B42FAC}" name="Connection2097" type="4" refreshedVersion="7" background="1" saveData="1">
    <webPr xl2000="1" url="http://ibr3lcrsrv02.bor.doi.net/cgi?svr=lchdb&amp;sdi=2097&amp;tstp=DY&amp;t1=9/1/2022&amp;t2=9/7/2022&amp;format=4" htmlTables="1" htmlFormat="all"/>
  </connection>
  <connection id="1223" xr16:uid="{5CCC74EA-A06A-4B2D-B123-D2D9C49A9206}" name="Connection2098" type="4" refreshedVersion="7" background="1" saveData="1">
    <webPr xl2000="1" url="http://ibr3lcrsrv02.bor.doi.net/cgi?svr=lchdb&amp;sdi=2146&amp;tstp=DY&amp;t1=9/8/2022&amp;t2=9/30/2022&amp;table=M&amp;mrid=4&amp;format=4" htmlTables="1" htmlFormat="all"/>
  </connection>
  <connection id="1224" xr16:uid="{87D885B9-F078-4F23-94D3-EE8E165F7FCC}" name="Connection2099" type="4" refreshedVersion="7" background="1" saveData="1">
    <webPr xl2000="1" url="http://ibr3lcrsrv02.bor.doi.net/cgi?svr=lchdb&amp;sdi=3028&amp;tstp=MN&amp;t1=1/1/2022&amp;t2=12/1/2022&amp;format=4" htmlTables="1" htmlFormat="all"/>
  </connection>
  <connection id="1225" xr16:uid="{00000000-0015-0000-FFFF-FFFFBB020000}" name="Connection21" type="4" refreshedVersion="5" background="1" saveData="1">
    <webPr xl2000="1" url="http://ibr3lcrsrv01.bor.doi.net:8080/HDB_CGI.com?svr=lchdb2&amp;sdi=3132&amp;tstp=MN&amp;t1=1/1/2018&amp;t2=12/1/2018&amp;table=M&amp;mrid=106541&amp;format=4" htmlTables="1" htmlFormat="all"/>
  </connection>
  <connection id="1226" xr16:uid="{00000000-0015-0000-FFFF-FFFFBC020000}" name="Connection210" type="4" refreshedVersion="5" background="1" saveData="1">
    <webPr xl2000="1" url="http://ibr3lcrsrv01.bor.doi.net:8080/HDB_CGI.com?svr=lchdb2&amp;sdi=3132&amp;tstp=MN&amp;t1=1/1/2019&amp;t2=12/1/2019&amp;table=M&amp;mrid=106473&amp;format=4" htmlTables="1" htmlFormat="all"/>
  </connection>
  <connection id="1227" xr16:uid="{00000000-0015-0000-FFFF-FFFFBD020000}" name="Connection2100" type="4" refreshedVersion="5" background="1" saveData="1">
    <webPr xl2000="1" url="http://ibr3lcrsrv01.bor.doi.net:8080/HDB_CGI.com?svr=lchdb2&amp;sdi=2069&amp;tstp=MN&amp;t1=1/1/2017&amp;t2=4/1/2017&amp;format=4" htmlTables="1" htmlFormat="all"/>
  </connection>
  <connection id="1228" xr16:uid="{3C9F0B57-A30A-4C33-8795-F50337CDB6DA}" name="Connection2101" type="4" refreshedVersion="7" background="1" saveData="1">
    <webPr xl2000="1" url="http://ibr3lcrsrv02.bor.doi.net/cgi?svr=lchdb&amp;sdi=3028,25490,25983,4552,25492&amp;tstp=MN&amp;t1=1/1/2022&amp;t2=12/31/2022&amp;table=M&amp;mrid=998500&amp;format=4" htmlTables="1" htmlFormat="all"/>
  </connection>
  <connection id="1229" xr16:uid="{6DE15D98-88E1-4D53-8EC9-EBB296E060A9}" name="Connection2102" type="4" refreshedVersion="7" background="1" saveData="1">
    <webPr xl2000="1" url="http://ibr3lcrsrv02.bor.doi.net/cgi?svr=lchdb&amp;sdi=2116&amp;tstp=MN&amp;t1=1/1/2022&amp;t2=8/1/2022&amp;format=4" htmlTables="1" htmlFormat="all"/>
  </connection>
  <connection id="1230" xr16:uid="{048237E1-A5A9-4B5B-9BAF-28147683362F}" name="Connection2103" type="4" refreshedVersion="7" background="1" saveData="1">
    <webPr xl2000="1" url="http://ibr3lcrsrv02.bor.doi.net/cgi?svr=lchdb&amp;sdi=2097&amp;tstp=DY&amp;t1=9/1/2022&amp;t2=9/12/2022&amp;format=4" htmlTables="1" htmlFormat="all"/>
  </connection>
  <connection id="1231" xr16:uid="{917F414C-A486-4B09-A02D-AC316EF88964}" name="Connection2104" type="4" refreshedVersion="7" background="1" saveData="1">
    <webPr xl2000="1" url="http://ibr3lcrsrv02.bor.doi.net/cgi?svr=lchdb&amp;sdi=2146&amp;tstp=DY&amp;t1=9/13/2022&amp;t2=9/30/2022&amp;table=M&amp;mrid=4&amp;format=4" htmlTables="1" htmlFormat="all"/>
  </connection>
  <connection id="1232" xr16:uid="{D6D03782-5AB7-4834-9E93-FC4F5E17FC16}" name="Connection2105" type="4" refreshedVersion="7" background="1" saveData="1">
    <webPr xl2000="1" url="http://ibr3lcrsrv02.bor.doi.net/cgi?svr=lchdb&amp;sdi=2069&amp;tstp=MN&amp;t1=1/1/2022&amp;t2=9/1/2022&amp;format=4" htmlTables="1" htmlFormat="all"/>
  </connection>
  <connection id="1233" xr16:uid="{A90EB9C2-89A8-4BFD-9BA8-9E967B55EB46}" name="Connection2106" type="4" refreshedVersion="7" background="1" saveData="1">
    <webPr xl2000="1" url="http://ibr3lcrsrv02.bor.doi.net/cgi?svr=lchdb&amp;sdi=3132&amp;tstp=MN&amp;t1=1/1/2023&amp;t2=12/1/2023&amp;table=M&amp;mrid=998022&amp;format=4" htmlTables="1" htmlFormat="all"/>
  </connection>
  <connection id="1234" xr16:uid="{D4A0193D-5C18-464B-94DF-4B144B1552D0}" name="Connection2107" type="4" refreshedVersion="7" background="1" saveData="1">
    <webPr xl2000="1" url="http://ibr3lcrsrv02.bor.doi.net/cgi?svr=lchdb&amp;sdi=3132&amp;tstp=MN&amp;t1=1/1/2024&amp;t2=12/1/2024&amp;table=M&amp;mrid=998025&amp;format=4" htmlTables="1" htmlFormat="all"/>
  </connection>
  <connection id="1235" xr16:uid="{34350BAA-6DEE-4AB7-9F19-193F04456A49}" name="Connection2108" type="4" refreshedVersion="7" background="1" saveData="1">
    <webPr xl2000="1" url="http://ibr3lcrsrv02.bor.doi.net/cgi?svr=lchdb&amp;sdi=9783,2993,2771,2982&amp;tstp=MN&amp;t1=1/1/2022&amp;t2=9/1/2022&amp;format=4" htmlTables="1" htmlFormat="all"/>
  </connection>
  <connection id="1236" xr16:uid="{37799D57-0165-4445-B1EB-60918F843FC9}" name="Connection2109" type="4" refreshedVersion="7" background="1" saveData="1">
    <webPr xl2000="1" url="http://ibr3lcrsrv02.bor.doi.net/cgi?svr=lchdb&amp;sdi=9783,2993,2771,2982&amp;tstp=MN&amp;t1=10/1/2022&amp;t2=12/1/2022&amp;table=M&amp;mrid=998612&amp;format=4" htmlTables="1" htmlFormat="all"/>
  </connection>
  <connection id="1237" xr16:uid="{00000000-0015-0000-FFFF-FFFFBE020000}" name="Connection211" type="4" refreshedVersion="5" background="1" saveData="1">
    <webPr xl2000="1" url="http://ibr3lcrsrv01.bor.doi.net:8080/HDB_CGI.com?svr=lchdb2&amp;sdi=2069&amp;tstp=MN&amp;t1=1/1/2017&amp;t2=4/1/2017&amp;format=4" htmlTables="1" htmlFormat="all"/>
  </connection>
  <connection id="1238" xr16:uid="{5EE4A143-093E-4C06-80B2-176209F0EAC2}" name="Connection2110" type="4" refreshedVersion="7" background="1" saveData="1">
    <webPr xl2000="1" url="http://ibr3lcrsrv02.bor.doi.net/cgi?svr=lchdb&amp;sdi=9783,2993,2771,2982&amp;tstp=MN&amp;t1=1/1/2023&amp;t2=12/1/2023&amp;table=M&amp;mrid=998022&amp;format=4" htmlTables="1" htmlFormat="all"/>
  </connection>
  <connection id="1239" xr16:uid="{00000000-0015-0000-FFFF-FFFFBF020000}" name="Connection2111" type="4" refreshedVersion="5" background="1" saveData="1">
    <webPr xl2000="1" url="http://ibr3lcrsrv01.bor.doi.net:8080/HDB_CGI.com?svr=lchdb2&amp;sdi=2069&amp;tstp=MN&amp;t1=1/1/2017&amp;t2=4/1/2017&amp;format=4" htmlTables="1" htmlFormat="all"/>
  </connection>
  <connection id="1240" xr16:uid="{30D2AC24-2D5B-405F-9FFA-747529F496E9}" name="Connection2112" type="4" refreshedVersion="7" background="1" saveData="1">
    <webPr xl2000="1" url="http://ibr3lcrsrv02.bor.doi.net/cgi?svr=lchdb&amp;sdi=9783,2993,2771,2982&amp;tstp=MN&amp;t1=1/1/2024&amp;t2=12/1/2024&amp;table=M&amp;mrid=998025&amp;format=4" htmlTables="1" htmlFormat="all"/>
  </connection>
  <connection id="1241" xr16:uid="{222AF3C4-9E65-4816-B8F7-576091757093}" name="Connection2113" type="4" refreshedVersion="7" background="1" saveData="1">
    <webPr xl2000="1" url="http://ibr3lcrsrv02.bor.doi.net/cgi?svr=lchdb&amp;sdi=2116&amp;tstp=MN&amp;t1=1/1/2022&amp;t2=9/1/2022&amp;format=4" htmlTables="1" htmlFormat="all"/>
  </connection>
  <connection id="1242" xr16:uid="{F1CEC22E-360C-4B22-AFB4-99C3366FF4E2}" name="Connection2114" type="4" refreshedVersion="7" background="1" saveData="1">
    <webPr xl2000="1" url="http://ibr3lcrsrv02.bor.doi.net/cgi?svr=lchdb&amp;sdi=2097&amp;tstp=DY&amp;t1=10/1/2022&amp;t2=10/6/2022&amp;format=4" htmlTables="1" htmlFormat="all"/>
  </connection>
  <connection id="1243" xr16:uid="{1203BEBE-C498-4FD0-BADD-B0417C36BCE9}" name="Connection2115" type="4" refreshedVersion="7" background="1" saveData="1">
    <webPr xl2000="1" url="http://ibr3lcrsrv02.bor.doi.net/cgi?svr=lchdb&amp;sdi=2146&amp;tstp=DY&amp;t1=10/7/2022&amp;t2=10/31/2022&amp;table=M&amp;mrid=4&amp;format=4" htmlTables="1" htmlFormat="all"/>
  </connection>
  <connection id="1244" xr16:uid="{DB185F85-AFD0-43C8-8CAA-7DFD830B9F58}" name="Connection2116" type="4" refreshedVersion="7" background="1" saveData="1">
    <webPr xl2000="1" url="http://ibr3lcrsrv02.bor.doi.net/cgi?svr=lchdb&amp;sdi=3028&amp;tstp=MN&amp;t1=1/1/2022&amp;t2=12/1/2022&amp;format=4" htmlTables="1" htmlFormat="all"/>
  </connection>
  <connection id="1245" xr16:uid="{6BF2386C-93F9-4E58-B7D2-21C8FAB8C527}" name="Connection2117" type="4" refreshedVersion="7" background="1" saveData="1">
    <webPr xl2000="1" url="http://ibr3lcrsrv02.bor.doi.net/cgi?svr=lchdb&amp;sdi=3028,25490,25983,4552,25492&amp;tstp=MN&amp;t1=1/1/2022&amp;t2=12/31/2022&amp;table=M&amp;mrid=998612&amp;format=4" htmlTables="1" htmlFormat="all"/>
  </connection>
  <connection id="1246" xr16:uid="{31709C64-EBF1-4040-9328-B95B872AEDB0}" name="Connection2118" type="4" refreshedVersion="7" background="1" saveData="1">
    <webPr xl2000="1" url="http://ibr3lcrsrv02.bor.doi.net/cgi?svr=lchdb&amp;sdi=2116&amp;tstp=MN&amp;t1=1/1/2022&amp;t2=9/1/2022&amp;format=4" htmlTables="1" htmlFormat="all"/>
  </connection>
  <connection id="1247" xr16:uid="{DA1AE5B5-C1D3-4CDC-9F7D-038A699BF9E1}" name="Connection2119" type="4" refreshedVersion="7" background="1" saveData="1">
    <webPr xl2000="1" url="http://ibr3lcrsrv02.bor.doi.net/cgi?svr=lchdb&amp;sdi=2097&amp;tstp=DY&amp;t1=10/1/2022&amp;t2=10/10/2022&amp;format=4" htmlTables="1" htmlFormat="all"/>
  </connection>
  <connection id="1248" xr16:uid="{00000000-0015-0000-FFFF-FFFFC0020000}" name="Connection212" type="4" refreshedVersion="5" background="1" saveData="1">
    <webPr xl2000="1" url="http://ibr3lcrsrv01.bor.doi.net:8080/HDB_CGI.com?svr=lchdb2&amp;sdi=3132&amp;tstp=MN&amp;t1=1/1/2018&amp;t2=12/1/2018&amp;table=M&amp;mrid=106541&amp;format=4" htmlTables="1" htmlFormat="all"/>
  </connection>
  <connection id="1249" xr16:uid="{E1FA1658-A29F-4BE4-B7D9-1DEE0C3FA90A}" name="Connection2120" type="4" refreshedVersion="7" background="1" saveData="1">
    <webPr xl2000="1" url="http://ibr3lcrsrv02.bor.doi.net/cgi?svr=lchdb&amp;sdi=2146&amp;tstp=DY&amp;t1=10/11/2022&amp;t2=10/31/2022&amp;table=M&amp;mrid=4&amp;format=4" htmlTables="1" htmlFormat="all"/>
  </connection>
  <connection id="1250" xr16:uid="{9C767182-9C1E-4568-9DD9-515A16DD201D}" name="Connection2121" type="4" refreshedVersion="7" background="1" saveData="1">
    <webPr xl2000="1" url="http://ibr3lcrsrv02.bor.doi.net/cgi?svr=lchdb&amp;sdi=2069&amp;tstp=MN&amp;t1=1/1/2022&amp;t2=10/1/2022&amp;format=4" htmlTables="1" htmlFormat="all"/>
  </connection>
  <connection id="1251" xr16:uid="{620ABF82-16D7-4E80-A3BA-CB7EE190D771}" name="Connection2122" type="4" refreshedVersion="7" background="1" saveData="1">
    <webPr xl2000="1" url="http://ibr3lcrsrv02.bor.doi.net/cgi?svr=lchdb&amp;sdi=3132&amp;tstp=MN&amp;t1=1/1/2023&amp;t2=12/1/2023&amp;table=M&amp;mrid=998665&amp;format=4" htmlTables="1" htmlFormat="all"/>
  </connection>
  <connection id="1252" xr16:uid="{D5E18848-8A06-48F5-88EC-DB692E73FC09}" name="Connection2123" type="4" refreshedVersion="7" background="1" saveData="1">
    <webPr xl2000="1" url="http://ibr3lcrsrv02.bor.doi.net/cgi?svr=lchdb&amp;sdi=3132&amp;tstp=MN&amp;t1=1/1/2024&amp;t2=12/1/2024&amp;table=M&amp;mrid=998666&amp;format=4" htmlTables="1" htmlFormat="all"/>
  </connection>
  <connection id="1253" xr16:uid="{59870532-341F-4836-818C-C0A895E9A279}" name="Connection2124" type="4" refreshedVersion="7" background="1" saveData="1">
    <webPr xl2000="1" url="http://ibr3lcrsrv02.bor.doi.net/cgi?svr=lchdb&amp;sdi=9783,2993,2771,2982&amp;tstp=MN&amp;t1=1/1/2022&amp;t2=10/1/2022&amp;format=4" htmlTables="1" htmlFormat="all"/>
  </connection>
  <connection id="1254" xr16:uid="{23F0E557-ADAC-4EC0-9DFE-A8DC99B89D0A}" name="Connection2125" type="4" refreshedVersion="7" background="1" saveData="1">
    <webPr xl2000="1" url="http://ibr3lcrsrv02.bor.doi.net/cgi?svr=lchdb&amp;sdi=9783,2993,2771,2982&amp;tstp=MN&amp;t1=11/1/2022&amp;t2=12/1/2022&amp;table=M&amp;mrid=998639&amp;format=4" htmlTables="1" htmlFormat="all"/>
  </connection>
  <connection id="1255" xr16:uid="{B5A165A4-09CF-4A4F-9E8E-811474DB9392}" name="Connection2126" type="4" refreshedVersion="7" background="1" saveData="1">
    <webPr xl2000="1" url="http://ibr3lcrsrv02.bor.doi.net/cgi?svr=lchdb&amp;sdi=9783,2993,2771,2982&amp;tstp=MN&amp;t1=1/1/2023&amp;t2=12/1/2023&amp;table=M&amp;mrid=998665&amp;format=4" htmlTables="1" htmlFormat="all"/>
  </connection>
  <connection id="1256" xr16:uid="{C102DA2A-3DFD-4FFB-A137-4D0D4C3D080D}" name="Connection2127" type="4" refreshedVersion="7" background="1" saveData="1">
    <webPr xl2000="1" url="http://ibr3lcrsrv02.bor.doi.net/cgi?svr=lchdb&amp;sdi=9783,2993,2771,2982&amp;tstp=MN&amp;t1=1/1/2024&amp;t2=12/1/2024&amp;table=M&amp;mrid=998666&amp;format=4" htmlTables="1" htmlFormat="all"/>
  </connection>
  <connection id="1257" xr16:uid="{BB6ADEAF-7AA1-4AC6-B788-63B33D6208EE}" name="Connection2128" type="4" refreshedVersion="7" background="1" saveData="1">
    <webPr xl2000="1" url="http://ibr3lcrsrv02.bor.doi.net/cgi?svr=lchdb&amp;sdi=2116&amp;tstp=MN&amp;t1=1/1/2022&amp;t2=10/1/2022&amp;format=4" htmlTables="1" htmlFormat="all"/>
  </connection>
  <connection id="1258" xr16:uid="{5F07F601-0A14-423C-8737-D73F1B7475A3}" name="Connection2129" type="4" refreshedVersion="7" background="1" saveData="1">
    <webPr xl2000="1" url="http://ibr3lcrsrv02.bor.doi.net/cgi?svr=lchdb&amp;sdi=2097&amp;tstp=DY&amp;t1=11/1/2022&amp;t2=11/6/2022&amp;format=4" htmlTables="1" htmlFormat="all"/>
  </connection>
  <connection id="1259" xr16:uid="{00000000-0015-0000-FFFF-FFFFC1020000}" name="Connection213" type="4" refreshedVersion="5" background="1" saveData="1">
    <webPr xl2000="1" url="http://ibr3lcrsrv01.bor.doi.net:8080/HDB_CGI.com?svr=lchdb2&amp;sdi=3132&amp;tstp=MN&amp;t1=1/1/2019&amp;t2=12/1/2019&amp;table=M&amp;mrid=106473&amp;format=4" htmlTables="1" htmlFormat="all"/>
  </connection>
  <connection id="1260" xr16:uid="{0B48214F-54E0-4F30-9E35-96039CC327E1}" name="Connection2130" type="4" refreshedVersion="7" background="1" saveData="1">
    <webPr xl2000="1" url="http://ibr3lcrsrv02.bor.doi.net/cgi?svr=lchdb&amp;sdi=2146&amp;tstp=DY&amp;t1=11/7/2022&amp;t2=11/30/2022&amp;table=M&amp;mrid=4&amp;format=4" htmlTables="1" htmlFormat="all"/>
  </connection>
  <connection id="1261" xr16:uid="{5477D880-AB8F-4B2A-8020-BF6F49482C43}" name="Connection2131" type="4" refreshedVersion="7" background="1" saveData="1">
    <webPr xl2000="1" url="http://ibr3lcrsrv02.bor.doi.net/cgi?svr=lchdb&amp;sdi=3028&amp;tstp=MN&amp;t1=1/1/2022&amp;t2=12/1/2022&amp;format=4" htmlTables="1" htmlFormat="all"/>
  </connection>
  <connection id="1262" xr16:uid="{0FCA8E0C-A0F2-42F7-BF20-53B7BC5B1BBA}" name="Connection2132" type="4" refreshedVersion="7" background="1" saveData="1">
    <webPr xl2000="1" url="http://ibr3lcrsrv02.bor.doi.net/cgi?svr=lchdb&amp;sdi=3028,25490,25983,4552,25492&amp;tstp=MN&amp;t1=1/1/2022&amp;t2=12/31/2022&amp;table=M&amp;mrid=998639&amp;format=4" htmlTables="1" htmlFormat="all"/>
  </connection>
  <connection id="1263" xr16:uid="{275C9F18-DEFD-419C-9A6A-869B2D60F135}" name="Connection2133" type="4" refreshedVersion="7" background="1" saveData="1">
    <webPr xl2000="1" url="http://ibr3lcrsrv02.bor.doi.net/cgi?svr=lchdb&amp;sdi=2116&amp;tstp=MN&amp;t1=1/1/2022&amp;t2=10/1/2022&amp;format=4" htmlTables="1" htmlFormat="all"/>
  </connection>
  <connection id="1264" xr16:uid="{1B27C9C4-F62B-488C-9675-46C588E8EEF9}" name="Connection2134" type="4" refreshedVersion="7" background="1" saveData="1">
    <webPr xl2000="1" url="http://ibr3lcrsrv02.bor.doi.net/cgi?svr=lchdb&amp;sdi=2097&amp;tstp=DY&amp;t1=11/1/2022&amp;t2=11/14/2022&amp;format=4" htmlTables="1" htmlFormat="all"/>
  </connection>
  <connection id="1265" xr16:uid="{1ED4ACB5-7B46-4446-BCCC-E5F20DE77F71}" name="Connection2135" type="4" refreshedVersion="7" background="1" saveData="1">
    <webPr xl2000="1" url="http://ibr3lcrsrv02.bor.doi.net/cgi?svr=lchdb&amp;sdi=2146&amp;tstp=DY&amp;t1=11/15/2022&amp;t2=11/30/2022&amp;table=M&amp;mrid=4&amp;format=4" htmlTables="1" htmlFormat="all"/>
  </connection>
  <connection id="1266" xr16:uid="{18D10538-1CE5-4DB5-8A3E-9AD9BA962DC8}" name="Connection2136" type="4" refreshedVersion="7" background="1" saveData="1">
    <webPr xl2000="1" url="http://ibr3lcrsrv02.bor.doi.net/cgi?svr=lchdb&amp;sdi=2069&amp;tstp=MN&amp;t1=1/1/2022&amp;t2=11/1/2022&amp;format=4" htmlTables="1" htmlFormat="all"/>
  </connection>
  <connection id="1267" xr16:uid="{05B12823-8ACF-4911-A2FA-8F05D6A88FD0}" name="Connection2137" type="4" refreshedVersion="7" background="1" saveData="1">
    <webPr xl2000="1" url="http://ibr3lcrsrv02.bor.doi.net/cgi?svr=lchdb&amp;sdi=3132&amp;tstp=MN&amp;t1=1/1/2023&amp;t2=12/1/2023&amp;table=M&amp;mrid=998732&amp;format=4" htmlTables="1" htmlFormat="all"/>
  </connection>
  <connection id="1268" xr16:uid="{37078128-5090-4B31-BD62-832CCD9A3E5A}" name="Connection2138" type="4" refreshedVersion="7" background="1" saveData="1">
    <webPr xl2000="1" url="http://ibr3lcrsrv02.bor.doi.net/cgi?svr=lchdb&amp;sdi=3132&amp;tstp=MN&amp;t1=1/1/2024&amp;t2=12/1/2024&amp;table=M&amp;mrid=998717&amp;format=4" htmlTables="1" htmlFormat="all"/>
  </connection>
  <connection id="1269" xr16:uid="{263249E3-76AF-42A9-A5EA-FA6D1A146CB4}" name="Connection2139" type="4" refreshedVersion="7" background="1" saveData="1">
    <webPr xl2000="1" url="http://ibr3lcrsrv02.bor.doi.net/cgi?svr=lchdb&amp;sdi=9783,2993,2771,2982&amp;tstp=MN&amp;t1=1/1/2022&amp;t2=11/1/2022&amp;format=4" htmlTables="1" htmlFormat="all"/>
  </connection>
  <connection id="1270" xr16:uid="{00000000-0015-0000-FFFF-FFFFC2020000}" name="Connection214" type="4" refreshedVersion="5" background="1" saveData="1">
    <webPr xl2000="1" url="http://ibr3lcrsrv01.bor.doi.net:8080/HDB_CGI.com?svr=lchdb2&amp;sdi=2069&amp;tstp=MN&amp;t1=1/1/2017&amp;t2=4/1/2017&amp;format=4" htmlTables="1" htmlFormat="all"/>
  </connection>
  <connection id="1271" xr16:uid="{A7BDD6E9-0886-48B1-911C-3999F87AEFAC}" name="Connection2140" type="4" refreshedVersion="7" background="1" saveData="1">
    <webPr xl2000="1" url="http://ibr3lcrsrv02.bor.doi.net/cgi?svr=lchdb&amp;sdi=9783,2993,2771,2982&amp;tstp=MN&amp;t1=12/1/2022&amp;t2=12/1/2022&amp;table=M&amp;mrid=998698&amp;format=4" htmlTables="1" htmlFormat="all"/>
  </connection>
  <connection id="1272" xr16:uid="{00000000-0015-0000-FFFF-FFFFC3020000}" name="Connection2141" type="4" refreshedVersion="5" background="1" saveData="1">
    <webPr xl2000="1" url="http://ibr3lcrsrv01.bor.doi.net:8080/HDB_CGI.com?svr=lchdb2&amp;sdi=2069&amp;tstp=MN&amp;t1=1/1/2017&amp;t2=4/1/2017&amp;format=4" htmlTables="1" htmlFormat="all"/>
  </connection>
  <connection id="1273" xr16:uid="{1EFB1011-49E7-4E6B-BBFB-4A1F0738CBB8}" name="Connection2142" type="4" refreshedVersion="7" background="1" saveData="1">
    <webPr xl2000="1" url="http://ibr3lcrsrv02.bor.doi.net/cgi?svr=lchdb&amp;sdi=9783,2993,2771,2982&amp;tstp=MN&amp;t1=1/1/2023&amp;t2=12/1/2023&amp;table=M&amp;mrid=998732&amp;format=4" htmlTables="1" htmlFormat="all"/>
  </connection>
  <connection id="1274" xr16:uid="{C9C0F1B4-EDA8-4E8D-9A65-2B9108032BCF}" name="Connection2143" type="4" refreshedVersion="7" background="1" saveData="1">
    <webPr xl2000="1" url="http://ibr3lcrsrv02.bor.doi.net/cgi?svr=lchdb&amp;sdi=9783,2993,2771,2982&amp;tstp=MN&amp;t1=1/1/2024&amp;t2=12/1/2024&amp;table=M&amp;mrid=998717&amp;format=4" htmlTables="1" htmlFormat="all"/>
  </connection>
  <connection id="1275" xr16:uid="{F72A6644-9EAC-46C0-B36E-77E99786F297}" name="Connection2144" type="4" refreshedVersion="7" background="1" saveData="1">
    <webPr xl2000="1" url="http://ibr3lcrsrv02.bor.doi.net/cgi?svr=lchdb&amp;sdi=2116&amp;tstp=MN&amp;t1=1/1/2022&amp;t2=11/1/2022&amp;format=4" htmlTables="1" htmlFormat="all"/>
  </connection>
  <connection id="1276" xr16:uid="{04EC5C31-E95B-4A74-BAC9-6757AA4F3F62}" name="Connection2145" type="4" refreshedVersion="7" background="1" saveData="1">
    <webPr xl2000="1" url="http://ibr3lcrsrv02.bor.doi.net/cgi?svr=lchdb&amp;sdi=2097&amp;tstp=DY&amp;t1=12/1/2022&amp;t2=12/6/2022&amp;format=4" htmlTables="1" htmlFormat="all"/>
  </connection>
  <connection id="1277" xr16:uid="{53CB0AC8-BD04-4D93-9367-375B29079E9E}" name="Connection2146" type="4" refreshedVersion="7" background="1" saveData="1">
    <webPr xl2000="1" url="http://ibr3lcrsrv02.bor.doi.net/cgi?svr=lchdb&amp;sdi=2146&amp;tstp=DY&amp;t1=12/7/2022&amp;t2=12/31/2022&amp;table=M&amp;mrid=4&amp;format=4" htmlTables="1" htmlFormat="all"/>
  </connection>
  <connection id="1278" xr16:uid="{D3637CFB-9D10-426A-80A2-449753176BFC}" name="Connection2147" type="4" refreshedVersion="7" background="1" saveData="1">
    <webPr xl2000="1" url="http://ibr3lcrsrv02.bor.doi.net/cgi?svr=lchdb&amp;sdi=3028&amp;tstp=MN&amp;t1=1/1/2022&amp;t2=12/1/2022&amp;format=4" htmlTables="1" htmlFormat="all"/>
  </connection>
  <connection id="1279" xr16:uid="{36561BE7-1A88-49E6-9266-9C2190F2C5F4}" name="Connection2148" type="4" refreshedVersion="7" background="1" saveData="1">
    <webPr xl2000="1" url="http://ibr3lcrsrv02.bor.doi.net/cgi?svr=lchdb&amp;sdi=3028,25490,25983,4552,25492&amp;tstp=MN&amp;t1=1/1/2022&amp;t2=12/31/2022&amp;table=M&amp;mrid=998698&amp;format=4" htmlTables="1" htmlFormat="all"/>
  </connection>
  <connection id="1280" xr16:uid="{07E0C019-C489-4719-B125-D79343BC7CCF}" name="Connection2149" type="4" refreshedVersion="7" background="1" saveData="1">
    <webPr xl2000="1" url="http://ibr3lcrsrv02.bor.doi.net/cgi?svr=lchdb&amp;sdi=2116&amp;tstp=MN&amp;t1=1/1/2022&amp;t2=11/1/2022&amp;format=4" htmlTables="1" htmlFormat="all"/>
  </connection>
  <connection id="1281" xr16:uid="{00000000-0015-0000-FFFF-FFFFC4020000}" name="Connection215" type="4" refreshedVersion="5" background="1" saveData="1">
    <webPr xl2000="1" url="http://ibr3lcrsrv01.bor.doi.net:8080/HDB_CGI.com?svr=lchdb2&amp;sdi=3132&amp;tstp=MN&amp;t1=1/1/2018&amp;t2=12/1/2018&amp;table=M&amp;mrid=106541&amp;format=4" htmlTables="1" htmlFormat="all"/>
  </connection>
  <connection id="1282" xr16:uid="{D73AA65C-E6E3-41C2-8197-8B038A5DF80E}" name="Connection2150" type="4" refreshedVersion="7" background="1" saveData="1">
    <webPr xl2000="1" url="http://ibr3lcrsrv02.bor.doi.net/cgi?svr=lchdb&amp;sdi=2097&amp;tstp=DY&amp;t1=12/1/2022&amp;t2=12/6/2022&amp;format=4" htmlTables="1" htmlFormat="all"/>
  </connection>
  <connection id="1283" xr16:uid="{033A88B9-8D4B-4A3D-B156-C090D6DD8FB0}" name="Connection2151" type="4" refreshedVersion="7" background="1" saveData="1">
    <webPr xl2000="1" url="http://ibr3lcrsrv02.bor.doi.net/cgi?svr=lchdb&amp;sdi=2146&amp;tstp=DY&amp;t1=12/7/2022&amp;t2=12/31/2022&amp;table=M&amp;mrid=4&amp;format=4" htmlTables="1" htmlFormat="all"/>
  </connection>
  <connection id="1284" xr16:uid="{B39407FB-E634-4C58-95B2-9C7CEFB7FCB1}" name="Connection2152" type="4" refreshedVersion="7" background="1" saveData="1">
    <webPr xl2000="1" url="http://ibr3lcrsrv02.bor.doi.net/cgi?svr=lchdb&amp;sdi=3132&amp;tstp=MN&amp;t1=1/1/2024&amp;t2=12/1/2024&amp;table=M&amp;mrid=998717&amp;format=4" htmlTables="1" htmlFormat="all"/>
  </connection>
  <connection id="1285" xr16:uid="{75C7F67C-099B-4EC1-B1BC-7E1D304481EC}" name="Connection2153" type="4" refreshedVersion="7" background="1" saveData="1">
    <webPr xl2000="1" url="http://ibr3lcrsrv02.bor.doi.net/cgi?svr=lchdb&amp;sdi=9783,2993,2771,2982&amp;tstp=MN&amp;t1=1/1/2023&amp;t2=12/1/2023&amp;table=M&amp;mrid=998806&amp;format=4" htmlTables="1" htmlFormat="all"/>
  </connection>
  <connection id="1286" xr16:uid="{8716FBA2-144D-4E3A-B7CA-A6374AF3BA7B}" name="Connection2154" type="4" refreshedVersion="7" background="1" saveData="1">
    <webPr xl2000="1" url="http://ibr3lcrsrv02.bor.doi.net/cgi?svr=lchdb&amp;sdi=9783,2993,2771,2982&amp;tstp=MN&amp;t1=1/1/2024&amp;t2=12/1/2024&amp;table=M&amp;mrid=998717&amp;format=4" htmlTables="1" htmlFormat="all"/>
  </connection>
  <connection id="1287" xr16:uid="{C35B7B87-A0FD-4010-91AF-87EF224BF8CB}" name="Connection2155" type="4" refreshedVersion="7" background="1" saveData="1">
    <webPr xl2000="1" url="http://ibr3lcrsrv02.bor.doi.net/cgi?svr=lchdb&amp;sdi=2097&amp;tstp=DY&amp;t1=1/1/2023&amp;t2=1/8/2023&amp;format=4" htmlTables="1" htmlFormat="all"/>
  </connection>
  <connection id="1288" xr16:uid="{A848CE18-4F03-47F4-9183-F1A0DC617D6B}" name="Connection2156" type="4" refreshedVersion="7" background="1" saveData="1">
    <webPr xl2000="1" url="http://ibr3lcrsrv02.bor.doi.net/cgi?svr=lchdb&amp;sdi=2146&amp;tstp=DY&amp;t1=1/9/2023&amp;t2=1/31/2023&amp;table=M&amp;mrid=4&amp;format=4" htmlTables="1" htmlFormat="all"/>
  </connection>
  <connection id="1289" xr16:uid="{2B837CCA-95BA-4A90-8BD2-10688F2164FF}" name="Connection2157" type="4" refreshedVersion="7" background="1" saveData="1">
    <webPr xl2000="1" url="http://ibr3lcrsrv02.bor.doi.net/cgi?svr=lchdb&amp;sdi=3028&amp;tstp=MN&amp;t1=1/1/2023&amp;t2=12/1/2023&amp;format=4" htmlTables="1" htmlFormat="all"/>
  </connection>
  <connection id="1290" xr16:uid="{44D0B05C-3E60-455D-AEA4-9FE37237ED6E}" name="Connection2158" type="4" refreshedVersion="7" background="1" saveData="1">
    <webPr xl2000="1" url="http://ibr3lcrsrv02.bor.doi.net/cgi?svr=lchdb&amp;sdi=3028,25490,25983,4552,25492&amp;tstp=MN&amp;t1=1/1/2023&amp;t2=12/31/2023&amp;table=M&amp;mrid=998806&amp;format=4" htmlTables="1" htmlFormat="all"/>
  </connection>
  <connection id="1291" xr16:uid="{0D75C742-99BD-4688-891C-C99542B4EB7B}" name="Connection2159" type="4" refreshedVersion="8" background="1" saveData="1">
    <webPr xl2000="1" url="http://ibr3lcrsrv02.bor.doi.net/cgi?svr=lchdb&amp;sdi=2069&amp;tstp=MN&amp;t1=1/1/2023&amp;t2=1/1/2023&amp;format=4" htmlTables="1" htmlFormat="all"/>
  </connection>
  <connection id="1292" xr16:uid="{00000000-0015-0000-FFFF-FFFFC5020000}" name="Connection216" type="4" refreshedVersion="5" background="1" saveData="1">
    <webPr xl2000="1" url="http://ibr3lcrsrv01.bor.doi.net:8080/HDB_CGI.com?svr=lchdb2&amp;sdi=3132&amp;tstp=MN&amp;t1=1/1/2019&amp;t2=12/1/2019&amp;table=M&amp;mrid=106473&amp;format=4" htmlTables="1" htmlFormat="all"/>
  </connection>
  <connection id="1293" xr16:uid="{1B3D50FC-BA23-4E4C-A116-EB9FC5E2F84C}" name="Connection2160" type="4" refreshedVersion="8" background="1" saveData="1">
    <webPr xl2000="1" url="http://ibr3lcrsrv02.bor.doi.net/cgi?svr=lchdb&amp;sdi=3132&amp;tstp=MN&amp;t1=1/1/2024&amp;t2=12/1/2024&amp;table=M&amp;mrid=998717&amp;format=4" htmlTables="1" htmlFormat="all"/>
  </connection>
  <connection id="1294" xr16:uid="{6840D0DB-E799-4601-B2B3-A5854FAE83C2}" name="Connection2161" type="4" refreshedVersion="8" background="1" saveData="1">
    <webPr xl2000="1" url="http://ibr3lcrsrv02.bor.doi.net/cgi?svr=lchdb&amp;sdi=3132&amp;tstp=MN&amp;t1=1/1/2025&amp;t2=12/1/2025&amp;table=M&amp;mrid=998762&amp;format=4" htmlTables="1" htmlFormat="all"/>
  </connection>
  <connection id="1295" xr16:uid="{45C4F745-74C8-4022-BFDE-03FC3C0536A1}" name="Connection2162" type="4" refreshedVersion="8" background="1" saveData="1">
    <webPr xl2000="1" url="http://ibr3lcrsrv02.bor.doi.net/cgi?svr=lchdb&amp;sdi=9783,2993,2771,2982&amp;tstp=MN&amp;t1=1/1/2023&amp;t2=1/1/2023&amp;format=4" htmlTables="1" htmlFormat="all"/>
  </connection>
  <connection id="1296" xr16:uid="{9FD5AC4B-4437-4836-B49E-C105CD68C4B5}" name="Connection2163" type="4" refreshedVersion="8" background="1" saveData="1">
    <webPr xl2000="1" url="http://ibr3lcrsrv02.bor.doi.net/cgi?svr=lchdb&amp;sdi=9783,2993,2771,2982&amp;tstp=MN&amp;t1=2/1/2023&amp;t2=12/1/2023&amp;table=M&amp;mrid=998886&amp;format=4" htmlTables="1" htmlFormat="all"/>
  </connection>
  <connection id="1297" xr16:uid="{E9800B86-D768-4AF7-BC2D-D6113EAF1895}" name="Connection2164" type="4" refreshedVersion="8" background="1" saveData="1">
    <webPr xl2000="1" url="http://ibr3lcrsrv02.bor.doi.net/cgi?svr=lchdb&amp;sdi=9783,2993,2771,2982&amp;tstp=MN&amp;t1=1/1/2024&amp;t2=12/1/2024&amp;table=M&amp;mrid=998717&amp;format=4" htmlTables="1" htmlFormat="all"/>
  </connection>
  <connection id="1298" xr16:uid="{2597CBDF-AA93-4FE6-B675-D30EBC7F28AF}" name="Connection2165" type="4" refreshedVersion="8" background="1" saveData="1">
    <webPr xl2000="1" url="http://ibr3lcrsrv02.bor.doi.net/cgi?svr=lchdb&amp;sdi=9783,2993,2771,2982&amp;tstp=MN&amp;t1=1/1/2025&amp;t2=12/1/2025&amp;table=M&amp;mrid=998762&amp;format=4" htmlTables="1" htmlFormat="all"/>
  </connection>
  <connection id="1299" xr16:uid="{02EDD0A2-DE24-4420-BBAE-05AF5BF58797}" name="Connection2166" type="4" refreshedVersion="8" background="1" saveData="1">
    <webPr xl2000="1" url="http://ibr3lcrsrv02.bor.doi.net/cgi?svr=lchdb&amp;sdi=2116&amp;tstp=MN&amp;t1=1/1/2023&amp;t2=1/1/2023&amp;format=4" htmlTables="1" htmlFormat="all"/>
  </connection>
  <connection id="1300" xr16:uid="{1BB18834-7CF5-49BC-A3A6-916D5CBF6DFD}" name="Connection2167" type="4" refreshedVersion="8" background="1" saveData="1">
    <webPr xl2000="1" url="http://ibr3lcrsrv02.bor.doi.net/cgi?svr=lchdb&amp;sdi=2097&amp;tstp=DY&amp;t1=2/1/2023&amp;t2=2/6/2023&amp;format=4" htmlTables="1" htmlFormat="all"/>
  </connection>
  <connection id="1301" xr16:uid="{0BD89ADF-AE3D-4B13-9ED8-FB3ED6AFAE32}" name="Connection2168" type="4" refreshedVersion="8" background="1" saveData="1">
    <webPr xl2000="1" url="http://ibr3lcrsrv02.bor.doi.net/cgi?svr=lchdb&amp;sdi=2146&amp;tstp=DY&amp;t1=2/7/2023&amp;t2=2/28/2023&amp;table=M&amp;mrid=4&amp;format=4" htmlTables="1" htmlFormat="all"/>
  </connection>
  <connection id="1302" xr16:uid="{53730018-B2BD-4E97-B201-9140B937F376}" name="Connection2169" type="4" refreshedVersion="8" background="1" saveData="1">
    <webPr xl2000="1" url="http://ibr3lcrsrv02.bor.doi.net/cgi?svr=lchdb&amp;sdi=3028&amp;tstp=MN&amp;t1=1/1/2023&amp;t2=12/1/2023&amp;format=4" htmlTables="1" htmlFormat="all"/>
  </connection>
  <connection id="1303" xr16:uid="{00000000-0015-0000-FFFF-FFFFC6020000}" name="Connection217" type="4" refreshedVersion="5" background="1" saveData="1">
    <webPr xl2000="1" url="http://ibr3lcrsrv01.bor.doi.net:8080/HDB_CGI.com?svr=lchdb2&amp;sdi=2069&amp;tstp=MN&amp;t1=1/1/2017&amp;t2=4/1/2017&amp;format=4" htmlTables="1" htmlFormat="all"/>
  </connection>
  <connection id="1304" xr16:uid="{FC8D0965-B5AF-4303-B5AC-792F19A1B0F9}" name="Connection2170" type="4" refreshedVersion="8" background="1" saveData="1">
    <webPr xl2000="1" url="http://ibr3lcrsrv02.bor.doi.net/cgi?svr=lchdb&amp;sdi=3028,25490,25983,4552,25492&amp;tstp=MN&amp;t1=1/1/2023&amp;t2=12/31/2023&amp;table=M&amp;mrid=998886&amp;format=4" htmlTables="1" htmlFormat="all"/>
  </connection>
  <connection id="1305" xr16:uid="{00000000-0015-0000-FFFF-FFFFC7020000}" name="Connection2171" type="4" refreshedVersion="5" background="1" saveData="1">
    <webPr xl2000="1" url="http://ibr3lcrsrv01.bor.doi.net:8080/HDB_CGI.com?svr=lchdb2&amp;sdi=2069&amp;tstp=MN&amp;t1=1/1/2017&amp;t2=4/1/2017&amp;format=4" htmlTables="1" htmlFormat="all"/>
  </connection>
  <connection id="1306" xr16:uid="{D00CAFC3-9C32-4A16-B882-36015793E3E5}" name="Connection2172" type="4" refreshedVersion="8" background="1" saveData="1">
    <webPr xl2000="1" url="http://ibr3lcrsrv02.bor.doi.net/cgi?svr=lchdb&amp;sdi=2116&amp;tstp=MN&amp;t1=1/1/2023&amp;t2=1/1/2023&amp;format=4" htmlTables="1" htmlFormat="all"/>
  </connection>
  <connection id="1307" xr16:uid="{D855134F-A3C7-44E9-BCB9-25FEFC6D7526}" name="Connection2173" type="4" refreshedVersion="8" background="1" saveData="1">
    <webPr xl2000="1" url="http://ibr3lcrsrv02.bor.doi.net/cgi?svr=lchdb&amp;sdi=2097&amp;tstp=DY&amp;t1=2/1/2023&amp;t2=2/7/2023&amp;format=4" htmlTables="1" htmlFormat="all"/>
  </connection>
  <connection id="1308" xr16:uid="{4CA01C31-DD4D-4300-B93D-0768A6F9AF16}" name="Connection2174" type="4" refreshedVersion="8" background="1" saveData="1">
    <webPr xl2000="1" url="http://ibr3lcrsrv02.bor.doi.net/cgi?svr=lchdb&amp;sdi=2146&amp;tstp=DY&amp;t1=2/8/2023&amp;t2=2/28/2023&amp;table=M&amp;mrid=4&amp;format=4" htmlTables="1" htmlFormat="all"/>
  </connection>
  <connection id="1309" xr16:uid="{7936E70A-B4BE-4588-BB14-B874EFCC7C86}" name="Connection2175" type="4" refreshedVersion="8" background="1" saveData="1">
    <webPr xl2000="1" url="http://ibr3lcrsrv02.bor.doi.net/cgi?svr=lchdb&amp;sdi=2069&amp;tstp=MN&amp;t1=1/1/2023&amp;t2=2/1/2023&amp;format=4" htmlTables="1" htmlFormat="all"/>
  </connection>
  <connection id="1310" xr16:uid="{D766A356-8027-48AD-80D8-6C9E1643A2E5}" name="Connection2176" type="4" refreshedVersion="8" background="1" saveData="1">
    <webPr xl2000="1" url="http://ibr3lcrsrv02.bor.doi.net/cgi?svr=lchdb&amp;sdi=2069&amp;tstp=MN&amp;t1=1/1/2023&amp;t2=2/1/2023&amp;format=4" htmlTables="1" htmlFormat="all"/>
  </connection>
  <connection id="1311" xr16:uid="{BE3AFE33-DBA0-4692-8BB1-E90F2684613C}" name="Connection2177" type="4" refreshedVersion="8" background="1" saveData="1">
    <webPr xl2000="1" url="http://ibr3lcrsrv02.bor.doi.net/cgi?svr=lchdb&amp;sdi=3132&amp;tstp=MN&amp;t1=1/1/2024&amp;t2=12/1/2024&amp;table=M&amp;mrid=998717&amp;format=4" htmlTables="1" htmlFormat="all"/>
  </connection>
  <connection id="1312" xr16:uid="{8F7CCB35-18F9-4634-95FA-7DF15B3ED527}" name="Connection2178" type="4" refreshedVersion="8" background="1" saveData="1">
    <webPr xl2000="1" url="http://ibr3lcrsrv02.bor.doi.net/cgi?svr=lchdb&amp;sdi=3132&amp;tstp=MN&amp;t1=1/1/2025&amp;t2=12/1/2025&amp;table=M&amp;mrid=998762&amp;format=4" htmlTables="1" htmlFormat="all"/>
  </connection>
  <connection id="1313" xr16:uid="{F2796657-E394-4642-B971-F217C54BF8AE}" name="Connection2179" type="4" refreshedVersion="8" background="1" saveData="1">
    <webPr xl2000="1" url="http://ibr3lcrsrv02.bor.doi.net/cgi?svr=lchdb&amp;sdi=9783,2993,2771,2982&amp;tstp=MN&amp;t1=1/1/2023&amp;t2=2/1/2023&amp;format=4" htmlTables="1" htmlFormat="all"/>
  </connection>
  <connection id="1314" xr16:uid="{00000000-0015-0000-FFFF-FFFFC8020000}" name="Connection218" type="4" refreshedVersion="5" background="1" saveData="1">
    <webPr xl2000="1" url="http://ibr3lcrsrv01.bor.doi.net:8080/HDB_CGI.com?svr=lchdb2&amp;sdi=3132&amp;tstp=MN&amp;t1=1/1/2018&amp;t2=12/1/2018&amp;table=M&amp;mrid=106541&amp;format=4" htmlTables="1" htmlFormat="all"/>
  </connection>
  <connection id="1315" xr16:uid="{3906E1B2-DC7D-477C-B9C4-6BF4C5E577D3}" name="Connection2180" type="4" refreshedVersion="8" background="1" saveData="1">
    <webPr xl2000="1" url="http://ibr3lcrsrv02.bor.doi.net/cgi?svr=lchdb&amp;sdi=9783,2993,2771,2982&amp;tstp=MN&amp;t1=3/1/2023&amp;t2=12/1/2023&amp;table=M&amp;mrid=998950&amp;format=4" htmlTables="1" htmlFormat="all"/>
  </connection>
  <connection id="1316" xr16:uid="{788CDEF8-C53E-4C68-B2F4-94AEFC6A1FCF}" name="Connection2181" type="4" refreshedVersion="8" background="1" saveData="1">
    <webPr xl2000="1" url="http://ibr3lcrsrv02.bor.doi.net/cgi?svr=lchdb&amp;sdi=9783,2993,2771,2982&amp;tstp=MN&amp;t1=1/1/2024&amp;t2=12/1/2024&amp;table=M&amp;mrid=998717&amp;format=4" htmlTables="1" htmlFormat="all"/>
  </connection>
  <connection id="1317" xr16:uid="{8A8A202C-154D-4934-80BC-99543B78814D}" name="Connection2182" type="4" refreshedVersion="8" background="1" saveData="1">
    <webPr xl2000="1" url="http://ibr3lcrsrv02.bor.doi.net/cgi?svr=lchdb&amp;sdi=9783,2993,2771,2982&amp;tstp=MN&amp;t1=1/1/2025&amp;t2=12/1/2025&amp;table=M&amp;mrid=998762&amp;format=4" htmlTables="1" htmlFormat="all"/>
  </connection>
  <connection id="1318" xr16:uid="{B628DF87-D582-4050-84FF-F0E1380C2786}" name="Connection2183" type="4" refreshedVersion="8" background="1" saveData="1">
    <webPr xl2000="1" url="http://ibr3lcrsrv02.bor.doi.net/cgi?svr=lchdb&amp;sdi=2116&amp;tstp=MN&amp;t1=1/1/2023&amp;t2=2/1/2023&amp;format=4" htmlTables="1" htmlFormat="all"/>
  </connection>
  <connection id="1319" xr16:uid="{3D87672A-CEAD-43D6-8FFB-43B351367E90}" name="Connection2184" type="4" refreshedVersion="8" background="1" saveData="1">
    <webPr xl2000="1" url="http://ibr3lcrsrv02.bor.doi.net/cgi?svr=lchdb&amp;sdi=2097&amp;tstp=DY&amp;t1=3/1/2023&amp;t2=3/6/2023&amp;format=4" htmlTables="1" htmlFormat="all"/>
  </connection>
  <connection id="1320" xr16:uid="{0F2FBE78-1087-4B17-9FB4-CC7690AEF43E}" name="Connection2185" type="4" refreshedVersion="8" background="1" saveData="1">
    <webPr xl2000="1" url="http://ibr3lcrsrv02.bor.doi.net/cgi?svr=lchdb&amp;sdi=2146&amp;tstp=DY&amp;t1=3/7/2023&amp;t2=3/31/2023&amp;table=M&amp;mrid=4&amp;format=4" htmlTables="1" htmlFormat="all"/>
  </connection>
  <connection id="1321" xr16:uid="{5BF44D98-D122-46D1-B72B-B25C373F1BD9}" name="Connection2186" type="4" refreshedVersion="8" background="1" saveData="1">
    <webPr xl2000="1" url="http://ibr3lcrsrv02.bor.doi.net/cgi?svr=lchdb&amp;sdi=3028&amp;tstp=MN&amp;t1=1/1/2023&amp;t2=12/1/2023&amp;format=4" htmlTables="1" htmlFormat="all"/>
  </connection>
  <connection id="1322" xr16:uid="{866182C7-62D0-4686-AAA9-313DB102D4AE}" name="Connection2187" type="4" refreshedVersion="8" background="1" saveData="1">
    <webPr xl2000="1" url="http://ibr3lcrsrv02.bor.doi.net/cgi?svr=lchdb&amp;sdi=3028,25490,25983,4552,25492&amp;tstp=MN&amp;t1=1/1/2023&amp;t2=12/31/2023&amp;table=M&amp;mrid=998950&amp;format=4" htmlTables="1" htmlFormat="all"/>
  </connection>
  <connection id="1323" xr16:uid="{6BD52EB3-5381-436B-82C8-0E367697E51A}" name="Connection2188" type="4" refreshedVersion="8" background="1" saveData="1">
    <webPr xl2000="1" url="http://ibr3lcrsrv02.bor.doi.net/cgi?svr=lchdb&amp;sdi=2116&amp;tstp=MN&amp;t1=1/1/2023&amp;t2=2/1/2023&amp;format=4" htmlTables="1" htmlFormat="all"/>
  </connection>
  <connection id="1324" xr16:uid="{7902ACBB-F21D-4FDD-9B83-6258F9CF0D22}" name="Connection2189" type="4" refreshedVersion="8" background="1" saveData="1">
    <webPr xl2000="1" url="http://ibr3lcrsrv02.bor.doi.net/cgi?svr=lchdb&amp;sdi=2097&amp;tstp=DY&amp;t1=3/1/2023&amp;t2=3/8/2023&amp;format=4" htmlTables="1" htmlFormat="all"/>
  </connection>
  <connection id="1325" xr16:uid="{00000000-0015-0000-FFFF-FFFFC9020000}" name="Connection219" type="4" refreshedVersion="5" background="1" saveData="1">
    <webPr xl2000="1" url="http://ibr3lcrsrv01.bor.doi.net:8080/HDB_CGI.com?svr=lchdb2&amp;sdi=3132&amp;tstp=MN&amp;t1=1/1/2019&amp;t2=12/1/2019&amp;table=M&amp;mrid=106473&amp;format=4" htmlTables="1" htmlFormat="all"/>
  </connection>
  <connection id="1326" xr16:uid="{845FAD79-2A83-445F-9492-9E8D5203F278}" name="Connection2190" type="4" refreshedVersion="8" background="1" saveData="1">
    <webPr xl2000="1" url="http://ibr3lcrsrv02.bor.doi.net/cgi?svr=lchdb&amp;sdi=2146&amp;tstp=DY&amp;t1=3/9/2023&amp;t2=3/31/2023&amp;table=M&amp;mrid=4&amp;format=4" htmlTables="1" htmlFormat="all"/>
  </connection>
  <connection id="1327" xr16:uid="{FC576C19-C044-4763-898E-F795ADA0D277}" name="Connection2191" type="4" refreshedVersion="8" background="1" saveData="1">
    <webPr xl2000="1" url="http://ibr3lcrsrv02.bor.doi.net/cgi?svr=lchdb&amp;sdi=2069&amp;tstp=MN&amp;t1=1/1/2023&amp;t2=3/1/2023&amp;format=4" htmlTables="1" htmlFormat="all"/>
  </connection>
  <connection id="1328" xr16:uid="{8EB50214-9BB4-4D50-A3D3-EB8E884F899B}" name="Connection2192" type="4" refreshedVersion="8" background="1" saveData="1">
    <webPr xl2000="1" url="http://ibr3lcrsrv02.bor.doi.net/cgi?svr=lchdb&amp;sdi=3132&amp;tstp=MN&amp;t1=1/1/2024&amp;t2=12/1/2024&amp;table=M&amp;mrid=998717&amp;format=4" htmlTables="1" htmlFormat="all"/>
  </connection>
  <connection id="1329" xr16:uid="{41DB0D24-4703-470C-97EB-C5287288E19B}" name="Connection2193" type="4" refreshedVersion="8" background="1" saveData="1">
    <webPr xl2000="1" url="http://ibr3lcrsrv02.bor.doi.net/cgi?svr=lchdb&amp;sdi=3132&amp;tstp=MN&amp;t1=1/1/2025&amp;t2=12/1/2025&amp;table=M&amp;mrid=998762&amp;format=4" htmlTables="1" htmlFormat="all"/>
  </connection>
  <connection id="1330" xr16:uid="{1C55B318-150B-4BB5-9E8B-9DB05EA87693}" name="Connection2194" type="4" refreshedVersion="8" background="1" saveData="1">
    <webPr xl2000="1" url="http://ibr3lcrsrv02.bor.doi.net/cgi?svr=lchdb&amp;sdi=9783,2993,2771,2982&amp;tstp=MN&amp;t1=1/1/2023&amp;t2=3/1/2023&amp;format=4" htmlTables="1" htmlFormat="all"/>
  </connection>
  <connection id="1331" xr16:uid="{1E1E86B8-E3DA-42E5-A2A9-97BEB91573AD}" name="Connection2195" type="4" refreshedVersion="8" background="1" saveData="1">
    <webPr xl2000="1" url="http://ibr3lcrsrv02.bor.doi.net/cgi?svr=lchdb&amp;sdi=9783,2993,2771,2982&amp;tstp=MN&amp;t1=4/1/2023&amp;t2=12/1/2023&amp;table=M&amp;mrid=999013&amp;format=4" htmlTables="1" htmlFormat="all"/>
  </connection>
  <connection id="1332" xr16:uid="{EE27F193-5BD7-452A-BAB2-97CB0E44CEC8}" name="Connection2196" type="4" refreshedVersion="8" background="1" saveData="1">
    <webPr xl2000="1" url="http://ibr3lcrsrv02.bor.doi.net/cgi?svr=lchdb&amp;sdi=9783,2993,2771,2982&amp;tstp=MN&amp;t1=1/1/2024&amp;t2=12/1/2024&amp;table=M&amp;mrid=998717&amp;format=4" htmlTables="1" htmlFormat="all"/>
  </connection>
  <connection id="1333" xr16:uid="{53ACAF8F-5EDE-4319-BC6B-33C9AFF83F5C}" name="Connection2197" type="4" refreshedVersion="8" background="1" saveData="1">
    <webPr xl2000="1" url="http://ibr3lcrsrv02.bor.doi.net/cgi?svr=lchdb&amp;sdi=9783,2993,2771,2982&amp;tstp=MN&amp;t1=1/1/2025&amp;t2=12/1/2025&amp;table=M&amp;mrid=998762&amp;format=4" htmlTables="1" htmlFormat="all"/>
  </connection>
  <connection id="1334" xr16:uid="{2D7A85B4-948F-4F21-A999-7F3DBAADBA9C}" name="Connection2198" type="4" refreshedVersion="8" background="1" saveData="1">
    <webPr xl2000="1" url="http://ibr3lcrsrv02.bor.doi.net/cgi?svr=lchdb&amp;sdi=2116&amp;tstp=MN&amp;t1=1/1/2023&amp;t2=3/1/2023&amp;format=4" htmlTables="1" htmlFormat="all"/>
  </connection>
  <connection id="1335" xr16:uid="{780E2167-01D3-4007-AF55-DAB9DE8E215F}" name="Connection2199" type="4" refreshedVersion="8" background="1" saveData="1">
    <webPr xl2000="1" url="http://ibr3lcrsrv02.bor.doi.net/cgi?svr=lchdb&amp;sdi=2097&amp;tstp=DY&amp;t1=4/1/2023&amp;t2=4/6/2023&amp;format=4" htmlTables="1" htmlFormat="all"/>
  </connection>
  <connection id="1336" xr16:uid="{00000000-0015-0000-FFFF-FFFFCA020000}" name="Connection22" type="4" refreshedVersion="5" background="1" saveData="1">
    <webPr xl2000="1" url="http://ibr3lcrsrv01.bor.doi.net:8080/HDB_CGI.com?svr=lchdb2&amp;sdi=2069&amp;tstp=MN&amp;t1=1/1/2017&amp;t2=4/1/2017&amp;format=4" htmlTables="1" htmlFormat="all"/>
  </connection>
  <connection id="1337" xr16:uid="{00000000-0015-0000-FFFF-FFFFCB020000}" name="Connection220" type="4" refreshedVersion="5" background="1" saveData="1">
    <webPr xl2000="1" url="http://ibr3lcrsrv01.bor.doi.net:8080/HDB_CGI.com?svr=lchdb2&amp;sdi=2069&amp;tstp=MN&amp;t1=1/1/2017&amp;t2=4/1/2017&amp;format=4" htmlTables="1" htmlFormat="all"/>
  </connection>
  <connection id="1338" xr16:uid="{365AEA66-007F-4FDA-9E2E-F13F67A2CAA7}" name="Connection2200" type="4" refreshedVersion="8" background="1" saveData="1">
    <webPr xl2000="1" url="http://ibr3lcrsrv02.bor.doi.net/cgi?svr=lchdb&amp;sdi=2146&amp;tstp=DY&amp;t1=4/7/2023&amp;t2=4/30/2023&amp;table=M&amp;mrid=4&amp;format=4" htmlTables="1" htmlFormat="all"/>
  </connection>
  <connection id="1339" xr16:uid="{00000000-0015-0000-FFFF-FFFFCC020000}" name="Connection2201" type="4" refreshedVersion="5" background="1" saveData="1">
    <webPr xl2000="1" url="http://ibr3lcrsrv01.bor.doi.net:8080/HDB_CGI.com?svr=lchdb2&amp;sdi=2069&amp;tstp=MN&amp;t1=1/1/2017&amp;t2=4/1/2017&amp;format=4" htmlTables="1" htmlFormat="all"/>
  </connection>
  <connection id="1340" xr16:uid="{A3F657C0-7762-4FCB-9D50-11112487C188}" name="Connection2202" type="4" refreshedVersion="8" background="1" saveData="1">
    <webPr xl2000="1" url="http://ibr3lcrsrv02.bor.doi.net/cgi?svr=lchdb&amp;sdi=3028&amp;tstp=MN&amp;t1=1/1/2023&amp;t2=12/1/2023&amp;format=4" htmlTables="1" htmlFormat="all"/>
  </connection>
  <connection id="1341" xr16:uid="{406F84D9-3BD1-4BFA-930F-BCA82A064EF4}" name="Connection2203" type="4" refreshedVersion="8" background="1" saveData="1">
    <webPr xl2000="1" url="http://ibr3lcrsrv02.bor.doi.net/cgi?svr=lchdb&amp;sdi=3028,25490,25983,4552,25492&amp;tstp=MN&amp;t1=1/1/2023&amp;t2=12/31/2023&amp;table=M&amp;mrid=999013&amp;format=4" htmlTables="1" htmlFormat="all"/>
  </connection>
  <connection id="1342" xr16:uid="{0DCA8D83-8619-4064-9DEA-EDDA44147B1B}" name="Connection2204" type="4" refreshedVersion="8" background="1" saveData="1">
    <webPr xl2000="1" url="http://ibr3lcrsrv02.bor.doi.net/cgi?svr=lchdb&amp;sdi=2116&amp;tstp=MN&amp;t1=1/1/2023&amp;t2=3/1/2023&amp;format=4" htmlTables="1" htmlFormat="all"/>
  </connection>
  <connection id="1343" xr16:uid="{E955DE37-CA3D-4A35-9268-30A9FEA17825}" name="Connection2205" type="4" refreshedVersion="8" background="1" saveData="1">
    <webPr xl2000="1" url="http://ibr3lcrsrv02.bor.doi.net/cgi?svr=lchdb&amp;sdi=2097&amp;tstp=DY&amp;t1=4/1/2023&amp;t2=4/9/2023&amp;format=4" htmlTables="1" htmlFormat="all"/>
  </connection>
  <connection id="1344" xr16:uid="{8DA9C8D8-5AC9-48A2-AA49-135D71C097B1}" name="Connection2206" type="4" refreshedVersion="8" background="1" saveData="1">
    <webPr xl2000="1" url="http://ibr3lcrsrv02.bor.doi.net/cgi?svr=lchdb&amp;sdi=2146&amp;tstp=DY&amp;t1=4/10/2023&amp;t2=4/30/2023&amp;table=M&amp;mrid=4&amp;format=4" htmlTables="1" htmlFormat="all"/>
  </connection>
  <connection id="1345" xr16:uid="{B2C2787C-6636-4047-99E1-FF7A6B4B9EE6}" name="Connection2207" type="4" refreshedVersion="8" background="1" saveData="1">
    <webPr xl2000="1" url="http://ibr3lcrsrv02.bor.doi.net/cgi?svr=lchdb&amp;sdi=2069&amp;tstp=MN&amp;t1=1/1/2023&amp;t2=4/1/2023&amp;format=4" htmlTables="1" htmlFormat="all"/>
  </connection>
  <connection id="1346" xr16:uid="{3FDA0342-4A90-47A1-801D-460D969A93E8}" name="Connection2208" type="4" refreshedVersion="8" background="1" saveData="1">
    <webPr xl2000="1" url="http://ibr3lcrsrv02.bor.doi.net/cgi?svr=lchdb&amp;sdi=3132&amp;tstp=MN&amp;t1=1/1/2024&amp;t2=12/1/2024&amp;table=M&amp;mrid=998717&amp;format=4" htmlTables="1" htmlFormat="all"/>
  </connection>
  <connection id="1347" xr16:uid="{447D2595-AE78-4E88-BF30-12971A03FDC8}" name="Connection2209" type="4" refreshedVersion="8" background="1" saveData="1">
    <webPr xl2000="1" url="http://ibr3lcrsrv02.bor.doi.net/cgi?svr=lchdb&amp;sdi=3132&amp;tstp=MN&amp;t1=1/1/2025&amp;t2=12/1/2025&amp;table=M&amp;mrid=998762&amp;format=4" htmlTables="1" htmlFormat="all"/>
  </connection>
  <connection id="1348" xr16:uid="{00000000-0015-0000-FFFF-FFFFCD020000}" name="Connection221" type="4" refreshedVersion="5" background="1" saveData="1">
    <webPr xl2000="1" url="http://ibr3lcrsrv01.bor.doi.net:8080/HDB_CGI.com?svr=lchdb2&amp;sdi=3132&amp;tstp=MN&amp;t1=1/1/2018&amp;t2=12/1/2018&amp;table=M&amp;mrid=106541&amp;format=4" htmlTables="1" htmlFormat="all"/>
  </connection>
  <connection id="1349" xr16:uid="{00000000-0015-0000-FFFF-FFFFCE020000}" name="Connection2210" type="4" refreshedVersion="5" background="1" saveData="1">
    <webPr xl2000="1" url="http://ibr3lcrsrv01.bor.doi.net:8080/HDB_CGI.com?svr=lchdb2&amp;sdi=2069&amp;tstp=MN&amp;t1=1/1/2017&amp;t2=4/1/2017&amp;format=4" htmlTables="1" htmlFormat="all"/>
  </connection>
  <connection id="1350" xr16:uid="{F1C63CCA-9524-4736-B854-36F2343B9586}" name="Connection2211" type="4" refreshedVersion="8" background="1" saveData="1">
    <webPr xl2000="1" url="http://ibr3lcrsrv02.bor.doi.net/cgi?svr=lchdb&amp;sdi=9783,2993,2771,2982&amp;tstp=MN&amp;t1=1/1/2023&amp;t2=4/1/2023&amp;format=4" htmlTables="1" htmlFormat="all"/>
  </connection>
  <connection id="1351" xr16:uid="{93145FAE-CFD2-47E6-BFA9-FCB98A9DA440}" name="Connection2212" type="4" refreshedVersion="8" background="1" saveData="1">
    <webPr xl2000="1" url="http://ibr3lcrsrv02.bor.doi.net/cgi?svr=lchdb&amp;sdi=9783,2993,2771,2982&amp;tstp=MN&amp;t1=5/1/2023&amp;t2=12/1/2023&amp;table=M&amp;mrid=999073&amp;format=4" htmlTables="1" htmlFormat="all"/>
  </connection>
  <connection id="1352" xr16:uid="{5CA8A95F-74D3-4E28-B8A6-DE0A0FC228B1}" name="Connection2213" type="4" refreshedVersion="8" background="1" saveData="1">
    <webPr xl2000="1" url="http://ibr3lcrsrv02.bor.doi.net/cgi?svr=lchdb&amp;sdi=9783,2993,2771,2982&amp;tstp=MN&amp;t1=1/1/2024&amp;t2=12/1/2024&amp;table=M&amp;mrid=998717&amp;format=4" htmlTables="1" htmlFormat="all"/>
  </connection>
  <connection id="1353" xr16:uid="{62004FBD-DAD5-44E2-B377-B23402F21D93}" name="Connection2214" type="4" refreshedVersion="8" background="1" saveData="1">
    <webPr xl2000="1" url="http://ibr3lcrsrv02.bor.doi.net/cgi?svr=lchdb&amp;sdi=9783,2993,2771,2982&amp;tstp=MN&amp;t1=1/1/2025&amp;t2=12/1/2025&amp;table=M&amp;mrid=998762&amp;format=4" htmlTables="1" htmlFormat="all"/>
  </connection>
  <connection id="1354" xr16:uid="{E63DA898-ACA2-4608-A207-EEDF314200A7}" name="Connection2215" type="4" refreshedVersion="8" background="1" saveData="1">
    <webPr xl2000="1" url="http://ibr3lcrsrv02.bor.doi.net/cgi?svr=lchdb&amp;sdi=2116&amp;tstp=MN&amp;t1=1/1/2023&amp;t2=4/1/2023&amp;format=4" htmlTables="1" htmlFormat="all"/>
  </connection>
  <connection id="1355" xr16:uid="{555C3277-E222-4AB2-B132-1DC3EB80670D}" name="Connection2216" type="4" refreshedVersion="8" background="1" saveData="1">
    <webPr xl2000="1" url="http://ibr3lcrsrv02.bor.doi.net/cgi?svr=lchdb&amp;sdi=2097&amp;tstp=DY&amp;t1=5/1/2023&amp;t2=5/7/2023&amp;format=4" htmlTables="1" htmlFormat="all"/>
  </connection>
  <connection id="1356" xr16:uid="{6F9A5406-757E-4009-821C-1748B9C0F92E}" name="Connection2217" type="4" refreshedVersion="8" background="1" saveData="1">
    <webPr xl2000="1" url="http://ibr3lcrsrv02.bor.doi.net/cgi?svr=lchdb&amp;sdi=2146&amp;tstp=DY&amp;t1=5/8/2023&amp;t2=5/31/2023&amp;table=M&amp;mrid=4&amp;format=4" htmlTables="1" htmlFormat="all"/>
  </connection>
  <connection id="1357" xr16:uid="{2F8B235D-ADB2-4C7E-AE1B-C251F14691E6}" name="Connection2218" type="4" refreshedVersion="8" background="1" saveData="1">
    <webPr xl2000="1" url="http://ibr3lcrsrv02.bor.doi.net/cgi?svr=lchdb&amp;sdi=3028&amp;tstp=MN&amp;t1=1/1/2023&amp;t2=12/1/2023&amp;format=4" htmlTables="1" htmlFormat="all"/>
  </connection>
  <connection id="1358" xr16:uid="{2E3D14E3-E6F4-496E-9C44-994D0AB014A3}" name="Connection2219" type="4" refreshedVersion="8" background="1" saveData="1">
    <webPr xl2000="1" url="http://ibr3lcrsrv02.bor.doi.net/cgi?svr=lchdb&amp;sdi=3028,25490,25983,4552,25492&amp;tstp=MN&amp;t1=1/1/2023&amp;t2=12/31/2023&amp;table=M&amp;mrid=999073&amp;format=4" htmlTables="1" htmlFormat="all"/>
  </connection>
  <connection id="1359" xr16:uid="{00000000-0015-0000-FFFF-FFFFCF020000}" name="Connection222" type="4" refreshedVersion="5" background="1" saveData="1">
    <webPr xl2000="1" url="http://ibr3lcrsrv01.bor.doi.net:8080/HDB_CGI.com?svr=lchdb2&amp;sdi=3132&amp;tstp=MN&amp;t1=1/1/2019&amp;t2=12/1/2019&amp;table=M&amp;mrid=106473&amp;format=4" htmlTables="1" htmlFormat="all"/>
  </connection>
  <connection id="1360" xr16:uid="{BB39D6F9-783E-49CD-AB55-530D37B0BF27}" name="Connection2220" type="4" refreshedVersion="8" background="1" saveData="1">
    <webPr xl2000="1" url="http://ibr3lcrsrv02.bor.doi.net/cgi?svr=lchdb&amp;sdi=2069&amp;tstp=MN&amp;t1=1/1/2023&amp;t2=5/1/2023&amp;format=4" htmlTables="1" htmlFormat="all"/>
  </connection>
  <connection id="1361" xr16:uid="{788F2B7B-F500-4DD3-A01D-0F6454B6A9E1}" name="Connection2221" type="4" refreshedVersion="8" background="1" saveData="1">
    <webPr xl2000="1" url="http://ibr3lcrsrv02.bor.doi.net/cgi?svr=lchdb&amp;sdi=3132&amp;tstp=MN&amp;t1=1/1/2024&amp;t2=12/1/2024&amp;table=M&amp;mrid=998717&amp;format=4" htmlTables="1" htmlFormat="all"/>
  </connection>
  <connection id="1362" xr16:uid="{A827CC7E-1BBE-4CBD-A625-DBA771F594CB}" name="Connection2222" type="4" refreshedVersion="8" background="1" saveData="1">
    <webPr xl2000="1" url="http://ibr3lcrsrv02.bor.doi.net/cgi?svr=lchdb&amp;sdi=3132&amp;tstp=MN&amp;t1=1/1/2025&amp;t2=12/1/2025&amp;table=M&amp;mrid=998762&amp;format=4" htmlTables="1" htmlFormat="all"/>
  </connection>
  <connection id="1363" xr16:uid="{42411B8A-7025-4A63-8921-7BDF4FBB1CCA}" name="Connection2223" type="4" refreshedVersion="8" background="1" saveData="1">
    <webPr xl2000="1" url="http://ibr3lcrsrv02.bor.doi.net/cgi?svr=lchdb&amp;sdi=9783,2993,2771,2982&amp;tstp=MN&amp;t1=1/1/2023&amp;t2=5/1/2023&amp;format=4" htmlTables="1" htmlFormat="all"/>
  </connection>
  <connection id="1364" xr16:uid="{A7FAF045-AEB6-422F-8FE4-F38C195EF9F3}" name="Connection2224" type="4" refreshedVersion="8" background="1" saveData="1">
    <webPr xl2000="1" url="http://ibr3lcrsrv02.bor.doi.net/cgi?svr=lchdb&amp;sdi=9783,2993,2771,2982&amp;tstp=MN&amp;t1=6/1/2023&amp;t2=12/1/2023&amp;table=M&amp;mrid=999152&amp;format=4" htmlTables="1" htmlFormat="all"/>
  </connection>
  <connection id="1365" xr16:uid="{AE27B2CF-88B0-4B85-8C81-0022F3B9468A}" name="Connection2225" type="4" refreshedVersion="8" background="1" saveData="1">
    <webPr xl2000="1" url="http://ibr3lcrsrv02.bor.doi.net/cgi?svr=lchdb&amp;sdi=9783,2993,2771,2982&amp;tstp=MN&amp;t1=1/1/2024&amp;t2=12/1/2024&amp;table=M&amp;mrid=998717&amp;format=4" htmlTables="1" htmlFormat="all"/>
  </connection>
  <connection id="1366" xr16:uid="{854FF33C-59E1-4DC8-B5E3-03A9C7DBB330}" name="Connection2226" type="4" refreshedVersion="8" background="1" saveData="1">
    <webPr xl2000="1" url="http://ibr3lcrsrv02.bor.doi.net/cgi?svr=lchdb&amp;sdi=9783,2993,2771,2982&amp;tstp=MN&amp;t1=1/1/2025&amp;t2=12/1/2025&amp;table=M&amp;mrid=998762&amp;format=4" htmlTables="1" htmlFormat="all"/>
  </connection>
  <connection id="1367" xr16:uid="{B756B198-8196-4C7D-A52D-191414B1E5C3}" name="Connection2227" type="4" refreshedVersion="8" background="1" saveData="1">
    <webPr xl2000="1" url="http://ibr3lcrsrv02.bor.doi.net/cgi?svr=lchdb&amp;sdi=2116&amp;tstp=MN&amp;t1=1/1/2023&amp;t2=5/1/2023&amp;format=4" htmlTables="1" htmlFormat="all"/>
  </connection>
  <connection id="1368" xr16:uid="{F33CA5EF-0BF7-470C-B81D-80FD15653B70}" name="Connection2228" type="4" refreshedVersion="8" background="1" saveData="1">
    <webPr xl2000="1" url="http://ibr3lcrsrv02.bor.doi.net/cgi?svr=lchdb&amp;sdi=2097&amp;tstp=DY&amp;t1=6/1/2023&amp;t2=6/7/2023&amp;format=4" htmlTables="1" htmlFormat="all"/>
  </connection>
  <connection id="1369" xr16:uid="{D20F0B7B-5E2F-4B2A-94D5-29C1A71611D0}" name="Connection2229" type="4" refreshedVersion="8" background="1" saveData="1">
    <webPr xl2000="1" url="http://ibr3lcrsrv02.bor.doi.net/cgi?svr=lchdb&amp;sdi=2146&amp;tstp=DY&amp;t1=6/8/2023&amp;t2=6/30/2023&amp;table=M&amp;mrid=4&amp;format=4" htmlTables="1" htmlFormat="all"/>
  </connection>
  <connection id="1370" xr16:uid="{00000000-0015-0000-FFFF-FFFFD0020000}" name="Connection223" type="4" refreshedVersion="5" background="1" saveData="1">
    <webPr xl2000="1" url="http://ibr3lcrsrv01.bor.doi.net:8080/HDB_CGI.com?svr=lchdb2&amp;sdi=2069&amp;tstp=MN&amp;t1=1/1/2017&amp;t2=4/1/2017&amp;format=4" htmlTables="1" htmlFormat="all"/>
  </connection>
  <connection id="1371" xr16:uid="{BC721D16-BBEB-4A55-BD7B-E20C46180D8E}" name="Connection2230" type="4" refreshedVersion="8" background="1" saveData="1">
    <webPr xl2000="1" url="http://ibr3lcrsrv02.bor.doi.net/cgi?svr=lchdb&amp;sdi=3028&amp;tstp=MN&amp;t1=1/1/2023&amp;t2=12/1/2023&amp;format=4" htmlTables="1" htmlFormat="all"/>
  </connection>
  <connection id="1372" xr16:uid="{00000000-0015-0000-FFFF-FFFFD1020000}" name="Connection2231" type="4" refreshedVersion="5" background="1" saveData="1">
    <webPr xl2000="1" url="http://ibr3lcrsrv01.bor.doi.net:8080/HDB_CGI.com?svr=lchdb2&amp;sdi=2069&amp;tstp=MN&amp;t1=1/1/2017&amp;t2=4/1/2017&amp;format=4" htmlTables="1" htmlFormat="all"/>
  </connection>
  <connection id="1373" xr16:uid="{EC6C7022-B86B-4566-A343-3E4D965CDE39}" name="Connection2232" type="4" refreshedVersion="8" background="1" saveData="1">
    <webPr xl2000="1" url="http://ibr3lcrsrv02.bor.doi.net/cgi?svr=lchdb&amp;sdi=3028,25490,25983,4552,25492&amp;tstp=MN&amp;t1=1/1/2023&amp;t2=12/31/2023&amp;table=M&amp;mrid=999152&amp;format=4" htmlTables="1" htmlFormat="all"/>
  </connection>
  <connection id="1374" xr16:uid="{065D3C82-7A71-4F6D-8A69-EC85445FE0E4}" name="Connection2233" type="4" refreshedVersion="8" background="1" saveData="1">
    <webPr xl2000="1" url="http://ibr3lcrsrv02.bor.doi.net/cgi?svr=lchdb&amp;sdi=2069&amp;tstp=MN&amp;t1=1/1/2023&amp;t2=6/1/2023&amp;format=4" htmlTables="1" htmlFormat="all"/>
  </connection>
  <connection id="1375" xr16:uid="{AE3D58BA-B02A-4B59-843C-547320267870}" name="Connection2234" type="4" refreshedVersion="8" background="1" saveData="1">
    <webPr xl2000="1" url="http://ibr3lcrsrv02.bor.doi.net/cgi?svr=lchdb&amp;sdi=3132&amp;tstp=MN&amp;t1=1/1/2024&amp;t2=12/1/2024&amp;table=M&amp;mrid=998717&amp;format=4" htmlTables="1" htmlFormat="all"/>
  </connection>
  <connection id="1376" xr16:uid="{9403E71C-8465-4818-A2D8-3897DB0AE8AB}" name="Connection2235" type="4" refreshedVersion="8" background="1" saveData="1">
    <webPr xl2000="1" url="http://ibr3lcrsrv02.bor.doi.net/cgi?svr=lchdb&amp;sdi=3132&amp;tstp=MN&amp;t1=1/1/2025&amp;t2=12/1/2025&amp;table=M&amp;mrid=998762&amp;format=4" htmlTables="1" htmlFormat="all"/>
  </connection>
  <connection id="1377" xr16:uid="{9DEDABB0-C022-4D31-ACBB-9493A4BA400A}" name="Connection2236" type="4" refreshedVersion="8" background="1" saveData="1">
    <webPr xl2000="1" url="http://ibr3lcrsrv02.bor.doi.net/cgi?svr=lchdb&amp;sdi=9783,2993,2771,2982&amp;tstp=MN&amp;t1=1/1/2023&amp;t2=6/1/2023&amp;format=4" htmlTables="1" htmlFormat="all"/>
  </connection>
  <connection id="1378" xr16:uid="{70D5307C-190E-4EBF-9BC1-CB8E4CFCD8B2}" name="Connection2237" type="4" refreshedVersion="8" background="1" saveData="1">
    <webPr xl2000="1" url="http://ibr3lcrsrv02.bor.doi.net/cgi?svr=lchdb&amp;sdi=9783,2993,2771,2982&amp;tstp=MN&amp;t1=7/1/2023&amp;t2=12/1/2023&amp;table=M&amp;mrid=999200&amp;format=4" htmlTables="1" htmlFormat="all"/>
  </connection>
  <connection id="1379" xr16:uid="{928D2A84-E5C6-45FC-B4F1-7C7B8774F3CD}" name="Connection2238" type="4" refreshedVersion="8" background="1" saveData="1">
    <webPr xl2000="1" url="http://ibr3lcrsrv02.bor.doi.net/cgi?svr=lchdb&amp;sdi=9783,2993,2771,2982&amp;tstp=MN&amp;t1=1/1/2024&amp;t2=12/1/2024&amp;table=M&amp;mrid=998717&amp;format=4" htmlTables="1" htmlFormat="all"/>
  </connection>
  <connection id="1380" xr16:uid="{4FE0A5DD-42EF-4AB7-BC52-DA557A4AE226}" name="Connection2239" type="4" refreshedVersion="8" background="1" saveData="1">
    <webPr xl2000="1" url="http://ibr3lcrsrv02.bor.doi.net/cgi?svr=lchdb&amp;sdi=9783,2993,2771,2982&amp;tstp=MN&amp;t1=1/1/2025&amp;t2=12/1/2025&amp;table=M&amp;mrid=998762&amp;format=4" htmlTables="1" htmlFormat="all"/>
  </connection>
  <connection id="1381" xr16:uid="{00000000-0015-0000-FFFF-FFFFD2020000}" name="Connection224" type="4" refreshedVersion="5" background="1" saveData="1">
    <webPr xl2000="1" url="http://ibr3lcrsrv01.bor.doi.net:8080/HDB_CGI.com?svr=lchdb2&amp;sdi=3132&amp;tstp=MN&amp;t1=1/1/2018&amp;t2=12/1/2018&amp;table=M&amp;mrid=106541&amp;format=4" htmlTables="1" htmlFormat="all"/>
  </connection>
  <connection id="1382" xr16:uid="{D483F5E1-F10F-4044-96CF-0DF3E89CDA85}" name="Connection2240" type="4" refreshedVersion="8" background="1" saveData="1">
    <webPr xl2000="1" url="http://ibr3lcrsrv02.bor.doi.net/cgi?svr=lchdb&amp;sdi=2116&amp;tstp=MN&amp;t1=1/1/2023&amp;t2=6/1/2023&amp;format=4" htmlTables="1" htmlFormat="all"/>
  </connection>
  <connection id="1383" xr16:uid="{D4DFB7F3-F44B-433F-8AEF-E4625F06E7E8}" name="Connection2241" type="4" refreshedVersion="8" background="1" saveData="1">
    <webPr xl2000="1" url="http://ibr3lcrsrv02.bor.doi.net/cgi?svr=lchdb&amp;sdi=2097&amp;tstp=DY&amp;t1=7/1/2023&amp;t2=7/6/2023&amp;format=4" htmlTables="1" htmlFormat="all"/>
  </connection>
  <connection id="1384" xr16:uid="{4966A011-C867-4F00-9A70-170A1920F07D}" name="Connection2242" type="4" refreshedVersion="8" background="1" saveData="1">
    <webPr xl2000="1" url="http://ibr3lcrsrv02.bor.doi.net/cgi?svr=lchdb&amp;sdi=2146&amp;tstp=DY&amp;t1=7/7/2023&amp;t2=7/31/2023&amp;table=M&amp;mrid=4&amp;format=4" htmlTables="1" htmlFormat="all"/>
  </connection>
  <connection id="1385" xr16:uid="{857DF6E9-323A-4FA1-AF13-15457A4D90AD}" name="Connection2243" type="4" refreshedVersion="8" background="1" saveData="1">
    <webPr xl2000="1" url="http://ibr3lcrsrv02.bor.doi.net/cgi?svr=lchdb&amp;sdi=3028&amp;tstp=MN&amp;t1=1/1/2023&amp;t2=12/1/2023&amp;format=4" htmlTables="1" htmlFormat="all"/>
  </connection>
  <connection id="1386" xr16:uid="{12ED1BAC-101A-4BDE-A538-148EEAF5CD3D}" name="Connection2244" type="4" refreshedVersion="8" background="1" saveData="1">
    <webPr xl2000="1" url="http://ibr3lcrsrv02.bor.doi.net/cgi?svr=lchdb&amp;sdi=3028,25490,25983,4552,25492&amp;tstp=MN&amp;t1=1/1/2023&amp;t2=12/31/2023&amp;table=M&amp;mrid=999200&amp;format=4" htmlTables="1" htmlFormat="all"/>
  </connection>
  <connection id="1387" xr16:uid="{E11014DC-0221-41BF-BCE3-31363CDAAE9E}" name="Connection2245" type="4" refreshedVersion="8" background="1" saveData="1">
    <webPr xl2000="1" url="http://ibr3lcrsrv02.bor.doi.net/cgi?svr=lchdb&amp;sdi=2069&amp;tstp=MN&amp;t1=1/1/2023&amp;t2=7/1/2023&amp;format=4" htmlTables="1" htmlFormat="all"/>
  </connection>
  <connection id="1388" xr16:uid="{D5CACC64-1D8D-4EC7-9D9C-A7C705072EF0}" name="Connection2246" type="4" refreshedVersion="8" background="1" saveData="1">
    <webPr xl2000="1" url="http://ibr3lcrsrv02.bor.doi.net/cgi?svr=lchdb&amp;sdi=3132&amp;tstp=MN&amp;t1=1/1/2024&amp;t2=12/1/2024&amp;table=M&amp;mrid=998717&amp;format=4" htmlTables="1" htmlFormat="all"/>
  </connection>
  <connection id="1389" xr16:uid="{84C57707-5C77-49A1-88CD-E7946B03332A}" name="Connection2247" type="4" refreshedVersion="8" background="1" saveData="1">
    <webPr xl2000="1" url="http://ibr3lcrsrv02.bor.doi.net/cgi?svr=lchdb&amp;sdi=3132&amp;tstp=MN&amp;t1=1/1/2025&amp;t2=12/1/2025&amp;table=M&amp;mrid=998762&amp;format=4" htmlTables="1" htmlFormat="all"/>
  </connection>
  <connection id="1390" xr16:uid="{0D4C664E-BA19-4787-AB03-4DA6489F7188}" name="Connection2248" type="4" refreshedVersion="8" background="1" saveData="1">
    <webPr xl2000="1" url="http://ibr3lcrsrv02.bor.doi.net/cgi?svr=lchdb&amp;sdi=9783,2993,2771,2982&amp;tstp=MN&amp;t1=1/1/2023&amp;t2=7/1/2023&amp;format=4" htmlTables="1" htmlFormat="all"/>
  </connection>
  <connection id="1391" xr16:uid="{27D6A5ED-D29D-4A1B-AE0C-262D473D81A7}" name="Connection2249" type="4" refreshedVersion="8" background="1" saveData="1">
    <webPr xl2000="1" url="http://ibr3lcrsrv02.bor.doi.net/cgi?svr=lchdb&amp;sdi=9783,2993,2771,2982&amp;tstp=MN&amp;t1=8/1/2023&amp;t2=12/1/2023&amp;table=M&amp;mrid=999276&amp;format=4" htmlTables="1" htmlFormat="all"/>
  </connection>
  <connection id="1392" xr16:uid="{00000000-0015-0000-FFFF-FFFFD3020000}" name="Connection225" type="4" refreshedVersion="5" background="1" saveData="1">
    <webPr xl2000="1" url="http://ibr3lcrsrv01.bor.doi.net:8080/HDB_CGI.com?svr=lchdb2&amp;sdi=3132&amp;tstp=MN&amp;t1=1/1/2019&amp;t2=12/1/2019&amp;table=M&amp;mrid=106473&amp;format=4" htmlTables="1" htmlFormat="all"/>
  </connection>
  <connection id="1393" xr16:uid="{DA2C41E0-0AC8-47D8-9A0B-E6185E767C96}" name="Connection2250" type="4" refreshedVersion="8" background="1" saveData="1">
    <webPr xl2000="1" url="http://ibr3lcrsrv02.bor.doi.net/cgi?svr=lchdb&amp;sdi=9783,2993,2771,2982&amp;tstp=MN&amp;t1=1/1/2024&amp;t2=12/1/2024&amp;table=M&amp;mrid=998717&amp;format=4" htmlTables="1" htmlFormat="all"/>
  </connection>
  <connection id="1394" xr16:uid="{2CE1FF91-7B79-4AAD-ACB5-48B8CFACE74C}" name="Connection2251" type="4" refreshedVersion="8" background="1" saveData="1">
    <webPr xl2000="1" url="http://ibr3lcrsrv02.bor.doi.net/cgi?svr=lchdb&amp;sdi=9783,2993,2771,2982&amp;tstp=MN&amp;t1=1/1/2025&amp;t2=12/1/2025&amp;table=M&amp;mrid=998762&amp;format=4" htmlTables="1" htmlFormat="all"/>
  </connection>
  <connection id="1395" xr16:uid="{4EEDED51-1C4A-4449-BC04-B855BF657696}" name="Connection2252" type="4" refreshedVersion="8" background="1" saveData="1">
    <webPr xl2000="1" url="http://ibr3lcrsrv02.bor.doi.net/cgi?svr=lchdb&amp;sdi=2116&amp;tstp=MN&amp;t1=1/1/2023&amp;t2=7/1/2023&amp;format=4" htmlTables="1" htmlFormat="all"/>
  </connection>
  <connection id="1396" xr16:uid="{94790C55-3ACC-4EA2-8C47-6B8B34FF7C71}" name="Connection2253" type="4" refreshedVersion="8" background="1" saveData="1">
    <webPr xl2000="1" url="http://ibr3lcrsrv02.bor.doi.net/cgi?svr=lchdb&amp;sdi=2097&amp;tstp=DY&amp;t1=8/1/2023&amp;t2=8/3/2023&amp;format=4" htmlTables="1" htmlFormat="all"/>
  </connection>
  <connection id="1397" xr16:uid="{756D12F3-4D04-4CDD-B86C-D92B3B1A7C38}" name="Connection2254" type="4" refreshedVersion="8" background="1" saveData="1">
    <webPr xl2000="1" url="http://ibr3lcrsrv02.bor.doi.net/cgi?svr=lchdb&amp;sdi=2146&amp;tstp=DY&amp;t1=8/4/2023&amp;t2=8/31/2023&amp;table=M&amp;mrid=4&amp;format=4" htmlTables="1" htmlFormat="all"/>
  </connection>
  <connection id="1398" xr16:uid="{C5132FAB-055E-40FA-A54E-6CFBB58B370F}" name="Connection2255" type="4" refreshedVersion="8" background="1" saveData="1">
    <webPr xl2000="1" url="http://ibr3lcrsrv02.bor.doi.net/cgi?svr=lchdb&amp;sdi=3028&amp;tstp=MN&amp;t1=1/1/2023&amp;t2=12/1/2023&amp;format=4" htmlTables="1" htmlFormat="all"/>
  </connection>
  <connection id="1399" xr16:uid="{D93D1CDB-6012-428E-B72F-5DBCA3871C06}" name="Connection2256" type="4" refreshedVersion="8" background="1" saveData="1">
    <webPr xl2000="1" url="http://ibr3lcrsrv02.bor.doi.net/cgi?svr=lchdb&amp;sdi=3028,25490,25983,4552,25492&amp;tstp=MN&amp;t1=1/1/2023&amp;t2=12/31/2023&amp;table=M&amp;mrid=999276&amp;format=4" htmlTables="1" htmlFormat="all"/>
  </connection>
  <connection id="1400" xr16:uid="{F7583AD9-9A7A-4536-AA8D-B2EABE0ED429}" name="Connection2257" type="4" refreshedVersion="8" background="1" saveData="1">
    <webPr xl2000="1" url="http://ibr3lcrsrv02.bor.doi.net/cgi?svr=lchdb&amp;sdi=2069&amp;tstp=MN&amp;t1=1/1/2023&amp;t2=8/1/2023&amp;format=4" htmlTables="1" htmlFormat="all"/>
  </connection>
  <connection id="1401" xr16:uid="{BC76CFD8-06D0-4427-AA33-79D1AA771538}" name="Connection2258" type="4" refreshedVersion="8" background="1" saveData="1">
    <webPr xl2000="1" url="http://ibr3lcrsrv02.bor.doi.net/cgi?svr=lchdb&amp;sdi=3132&amp;tstp=MN&amp;t1=1/1/2024&amp;t2=12/1/2024&amp;table=M&amp;mrid=998717&amp;format=4" htmlTables="1" htmlFormat="all"/>
  </connection>
  <connection id="1402" xr16:uid="{561B49D1-89AD-4558-8E62-901AFA33BC3B}" name="Connection2259" type="4" refreshedVersion="8" background="1" saveData="1">
    <webPr xl2000="1" url="http://ibr3lcrsrv02.bor.doi.net/cgi?svr=lchdb&amp;sdi=3132&amp;tstp=MN&amp;t1=1/1/2025&amp;t2=12/1/2025&amp;table=M&amp;mrid=998762&amp;format=4" htmlTables="1" htmlFormat="all"/>
  </connection>
  <connection id="1403" xr16:uid="{00000000-0015-0000-FFFF-FFFFD4020000}" name="Connection226" type="4" refreshedVersion="5" background="1" saveData="1">
    <webPr xl2000="1" url="http://ibr3lcrsrv01.bor.doi.net:8080/HDB_CGI.com?svr=lchdb2&amp;sdi=2069&amp;tstp=MN&amp;t1=1/1/2017&amp;t2=4/1/2017&amp;format=4" htmlTables="1" htmlFormat="all"/>
  </connection>
  <connection id="1404" xr16:uid="{90E97AD1-922A-439B-9338-6096A0358547}" name="Connection2260" type="4" refreshedVersion="8" background="1" saveData="1">
    <webPr xl2000="1" url="http://ibr3lcrsrv02.bor.doi.net/cgi?svr=lchdb&amp;sdi=9783,2993,2771,2982&amp;tstp=MN&amp;t1=1/1/2023&amp;t2=8/1/2023&amp;format=4" htmlTables="1" htmlFormat="all"/>
  </connection>
  <connection id="1405" xr16:uid="{00000000-0015-0000-FFFF-FFFFD5020000}" name="Connection2261" type="4" refreshedVersion="5" background="1" saveData="1">
    <webPr xl2000="1" url="http://ibr3lcrsrv01.bor.doi.net:8080/HDB_CGI.com?svr=lchdb2&amp;sdi=2069&amp;tstp=MN&amp;t1=1/1/2017&amp;t2=4/1/2017&amp;format=4" htmlTables="1" htmlFormat="all"/>
  </connection>
  <connection id="1406" xr16:uid="{73D798DB-D281-4A41-9DAB-B20B9E8EDE06}" name="Connection2262" type="4" refreshedVersion="8" background="1" saveData="1">
    <webPr xl2000="1" url="http://ibr3lcrsrv02.bor.doi.net/cgi?svr=lchdb&amp;sdi=9783,2993,2771,2982&amp;tstp=MN&amp;t1=9/1/2023&amp;t2=12/1/2023&amp;table=M&amp;mrid=999383&amp;format=4" htmlTables="1" htmlFormat="all"/>
  </connection>
  <connection id="1407" xr16:uid="{49B3BC09-0844-4AAE-ABB8-63BC7A3CDEFE}" name="Connection2263" type="4" refreshedVersion="8" background="1" saveData="1">
    <webPr xl2000="1" url="http://ibr3lcrsrv02.bor.doi.net/cgi?svr=lchdb&amp;sdi=9783,2993,2771,2982&amp;tstp=MN&amp;t1=1/1/2024&amp;t2=12/1/2024&amp;table=M&amp;mrid=998717&amp;format=4" htmlTables="1" htmlFormat="all"/>
  </connection>
  <connection id="1408" xr16:uid="{E9325A94-DEF7-430D-8C6A-D01664BB70C4}" name="Connection2264" type="4" refreshedVersion="8" background="1" saveData="1">
    <webPr xl2000="1" url="http://ibr3lcrsrv02.bor.doi.net/cgi?svr=lchdb&amp;sdi=9783,2993,2771,2982&amp;tstp=MN&amp;t1=1/1/2025&amp;t2=12/1/2025&amp;table=M&amp;mrid=998762&amp;format=4" htmlTables="1" htmlFormat="all"/>
  </connection>
  <connection id="1409" xr16:uid="{83998377-2013-4C08-B5CD-5DA5608B978D}" name="Connection2265" type="4" refreshedVersion="8" background="1" saveData="1">
    <webPr xl2000="1" url="http://ibr3lcrsrv02.bor.doi.net/cgi?svr=lchdb&amp;sdi=2116&amp;tstp=MN&amp;t1=1/1/2023&amp;t2=8/1/2023&amp;format=4" htmlTables="1" htmlFormat="all"/>
  </connection>
  <connection id="1410" xr16:uid="{7D7EE28A-238B-4BC1-93F3-B820AFA05CC8}" name="Connection2266" type="4" refreshedVersion="8" background="1" saveData="1">
    <webPr xl2000="1" url="http://ibr3lcrsrv02.bor.doi.net/cgi?svr=lchdb&amp;sdi=2097&amp;tstp=DY&amp;t1=9/1/2023&amp;t2=9/5/2023&amp;format=4" htmlTables="1" htmlFormat="all"/>
  </connection>
  <connection id="1411" xr16:uid="{414C9690-F788-4C42-ADDC-B8883559300F}" name="Connection2267" type="4" refreshedVersion="8" background="1" saveData="1">
    <webPr xl2000="1" url="http://ibr3lcrsrv02.bor.doi.net/cgi?svr=lchdb&amp;sdi=2146&amp;tstp=DY&amp;t1=9/6/2023&amp;t2=9/30/2023&amp;table=M&amp;mrid=4&amp;format=4" htmlTables="1" htmlFormat="all"/>
  </connection>
  <connection id="1412" xr16:uid="{7E90DDB8-A34F-4859-81DF-6A58AEFF37B7}" name="Connection2268" type="4" refreshedVersion="8" background="1" saveData="1">
    <webPr xl2000="1" url="http://ibr3lcrsrv02.bor.doi.net/cgi?svr=lchdb&amp;sdi=3028&amp;tstp=MN&amp;t1=1/1/2023&amp;t2=12/1/2023&amp;format=4" htmlTables="1" htmlFormat="all"/>
  </connection>
  <connection id="1413" xr16:uid="{DB7D307D-53EB-4EA7-8227-624F94902FE8}" name="Connection2269" type="4" refreshedVersion="8" background="1" saveData="1">
    <webPr xl2000="1" url="http://ibr3lcrsrv02.bor.doi.net/cgi?svr=lchdb&amp;sdi=3028,25490,25983,4552,25492&amp;tstp=MN&amp;t1=1/1/2023&amp;t2=12/31/2023&amp;table=M&amp;mrid=999383&amp;format=4" htmlTables="1" htmlFormat="all"/>
  </connection>
  <connection id="1414" xr16:uid="{00000000-0015-0000-FFFF-FFFFD6020000}" name="Connection227" type="4" refreshedVersion="5" background="1" saveData="1">
    <webPr xl2000="1" url="http://ibr3lcrsrv01.bor.doi.net:8080/HDB_CGI.com?svr=lchdb2&amp;sdi=3132&amp;tstp=MN&amp;t1=1/1/2018&amp;t2=12/1/2018&amp;table=M&amp;mrid=106541&amp;format=4" htmlTables="1" htmlFormat="all"/>
  </connection>
  <connection id="1415" xr16:uid="{FAA78BBF-7BF5-42E4-9A84-01D1950F6243}" name="Connection2270" type="4" refreshedVersion="8" background="1" saveData="1">
    <webPr xl2000="1" url="http://ibr3lcrsrv02.bor.doi.net/cgi?svr=lchdb&amp;sdi=2116&amp;tstp=MN&amp;t1=1/1/2023&amp;t2=8/1/2023&amp;format=4" htmlTables="1" htmlFormat="all"/>
  </connection>
  <connection id="1416" xr16:uid="{459825DB-9E8A-48E4-91E6-0AE0C2F75D97}" name="Connection2271" type="4" refreshedVersion="8" background="1" saveData="1">
    <webPr xl2000="1" url="http://ibr3lcrsrv02.bor.doi.net/cgi?svr=lchdb&amp;sdi=2097&amp;tstp=DY&amp;t1=9/1/2023&amp;t2=9/6/2023&amp;format=4" htmlTables="1" htmlFormat="all"/>
  </connection>
  <connection id="1417" xr16:uid="{14424521-D9FC-43C4-AAA7-4C7AA164FD05}" name="Connection2272" type="4" refreshedVersion="8" background="1" saveData="1">
    <webPr xl2000="1" url="http://ibr3lcrsrv02.bor.doi.net/cgi?svr=lchdb&amp;sdi=2146&amp;tstp=DY&amp;t1=9/7/2023&amp;t2=9/30/2023&amp;table=M&amp;mrid=4&amp;format=4" htmlTables="1" htmlFormat="all"/>
  </connection>
  <connection id="1418" xr16:uid="{7E616B5C-1280-423E-8677-6A8BD41CC353}" name="Connection2273" type="4" refreshedVersion="8" background="1" saveData="1">
    <webPr xl2000="1" url="http://IBRMAZWB011.bor.doi.net/cgi?svr=lchdb&amp;sdi=2116&amp;tstp=MN&amp;t1=1/1/2023&amp;t2=9/1/2023&amp;format=4" htmlTables="1" htmlFormat="all"/>
  </connection>
  <connection id="1419" xr16:uid="{D3CCA5ED-5DFE-462B-9BFD-594F3F6D5293}" name="Connection2274" type="4" refreshedVersion="8" background="1" saveData="1">
    <webPr xl2000="1" url="http://IBRMAZWB011.bor.doi.net/cgi?svr=lchdb&amp;sdi=2069&amp;tstp=MN&amp;t1=1/1/2023&amp;t2=9/1/2023&amp;format=4" htmlTables="1" htmlFormat="all"/>
  </connection>
  <connection id="1420" xr16:uid="{DC5BF939-CBA2-40D5-AEAA-76BCF5594374}" name="Connection2275" type="4" refreshedVersion="8" background="1" saveData="1">
    <webPr xl2000="1" url="http://IBRMAZWB011.bor.doi.net/cgi?svr=lchdb&amp;sdi=3132&amp;tstp=MN&amp;t1=1/1/2024&amp;t2=12/1/2024&amp;table=M&amp;mrid=998717&amp;format=4" htmlTables="1" htmlFormat="all"/>
  </connection>
  <connection id="1421" xr16:uid="{5369C1CB-8B88-4725-A0C6-3716BE013721}" name="Connection2276" type="4" refreshedVersion="8" background="1" saveData="1">
    <webPr xl2000="1" url="http://IBRMAZWB011.bor.doi.net/cgi?svr=lchdb&amp;sdi=3132&amp;tstp=MN&amp;t1=1/1/2025&amp;t2=12/1/2025&amp;table=M&amp;mrid=998762&amp;format=4" htmlTables="1" htmlFormat="all"/>
  </connection>
  <connection id="1422" xr16:uid="{0ACC49FC-77F1-4056-BDB9-0B14CCD8A236}" name="Connection2277" type="4" refreshedVersion="8" background="1" saveData="1">
    <webPr xl2000="1" url="http://IBRMAZWB011.bor.doi.net/cgi?svr=lchdb&amp;sdi=9783,2993,2771,2982&amp;tstp=MN&amp;t1=1/1/2023&amp;t2=9/1/2023&amp;format=4" htmlTables="1" htmlFormat="all"/>
  </connection>
  <connection id="1423" xr16:uid="{5C1D7B3D-5BAE-4081-B0E3-8C9B52158E75}" name="Connection2278" type="4" refreshedVersion="8" background="1" saveData="1">
    <webPr xl2000="1" url="http://IBRMAZWB011.bor.doi.net/cgi?svr=lchdb&amp;sdi=9783,2993,2771,2982&amp;tstp=MN&amp;t1=10/1/2023&amp;t2=12/1/2023&amp;table=M&amp;mrid=999465&amp;format=4" htmlTables="1" htmlFormat="all"/>
  </connection>
  <connection id="1424" xr16:uid="{7345FB7C-ABE5-4403-BA36-11EB9CC2C847}" name="Connection2279" type="4" refreshedVersion="8" background="1" saveData="1">
    <webPr xl2000="1" url="http://IBRMAZWB011.bor.doi.net/cgi?svr=lchdb&amp;sdi=9783,2993,2771,2982&amp;tstp=MN&amp;t1=1/1/2024&amp;t2=12/1/2024&amp;table=M&amp;mrid=998717&amp;format=4" htmlTables="1" htmlFormat="all"/>
  </connection>
  <connection id="1425" xr16:uid="{00000000-0015-0000-FFFF-FFFFD7020000}" name="Connection228" type="4" refreshedVersion="5" background="1" saveData="1">
    <webPr xl2000="1" url="http://ibr3lcrsrv01.bor.doi.net:8080/HDB_CGI.com?svr=lchdb2&amp;sdi=3132&amp;tstp=MN&amp;t1=1/1/2019&amp;t2=12/1/2019&amp;table=M&amp;mrid=106473&amp;format=4" htmlTables="1" htmlFormat="all"/>
  </connection>
  <connection id="1426" xr16:uid="{E32AEF30-F7EA-41A8-9960-7EE3CA628A18}" name="Connection2280" type="4" refreshedVersion="8" background="1" saveData="1">
    <webPr xl2000="1" url="http://IBRMAZWB011.bor.doi.net/cgi?svr=lchdb&amp;sdi=9783,2993,2771,2982&amp;tstp=MN&amp;t1=1/1/2025&amp;t2=12/1/2025&amp;table=M&amp;mrid=998762&amp;format=4" htmlTables="1" htmlFormat="all"/>
  </connection>
  <connection id="1427" xr16:uid="{B1ED12E6-D9E8-46C5-8506-D7BED7A0E0D4}" name="Connection2281" type="4" refreshedVersion="8" background="1" saveData="1">
    <webPr xl2000="1" url="http://IBRMAZWB011.bor.doi.net/cgi?svr=lchdb&amp;sdi=2116&amp;tstp=MN&amp;t1=1/1/2023&amp;t2=9/1/2023&amp;format=4" htmlTables="1" htmlFormat="all"/>
  </connection>
  <connection id="1428" xr16:uid="{631910D2-DD2A-42B1-989A-6FDB346B0A16}" name="Connection2282" type="4" refreshedVersion="8" background="1" saveData="1">
    <webPr xl2000="1" url="http://IBRMAZWB011.bor.doi.net/cgi?svr=lchdb&amp;sdi=2097&amp;tstp=DY&amp;t1=10/1/2023&amp;t2=10/4/2023&amp;format=4" htmlTables="1" htmlFormat="all"/>
  </connection>
  <connection id="1429" xr16:uid="{3EC5FDC4-EF2C-481B-A28B-45A30A9B349D}" name="Connection2283" type="4" refreshedVersion="8" background="1" saveData="1">
    <webPr xl2000="1" url="http://IBRMAZWB011.bor.doi.net/cgi?svr=lchdb&amp;sdi=2146&amp;tstp=DY&amp;t1=10/5/2023&amp;t2=10/31/2023&amp;table=M&amp;mrid=4&amp;format=4" htmlTables="1" htmlFormat="all"/>
  </connection>
  <connection id="1430" xr16:uid="{C5A5A9A2-6F25-409A-A531-C6304B037E3A}" name="Connection2284" type="4" refreshedVersion="8" background="1" saveData="1">
    <webPr xl2000="1" url="http://IBRMAZWB011.bor.doi.net/cgi?svr=lchdb&amp;sdi=3028&amp;tstp=MN&amp;t1=1/1/2023&amp;t2=12/1/2023&amp;format=4" htmlTables="1" htmlFormat="all"/>
  </connection>
  <connection id="1431" xr16:uid="{EA961FDF-E969-4F30-8570-15BC094CA35B}" name="Connection2285" type="4" refreshedVersion="8" background="1" saveData="1">
    <webPr xl2000="1" url="http://IBRMAZWB011.bor.doi.net/cgi?svr=lchdb&amp;sdi=3028,25490,25983,4552,25492&amp;tstp=MN&amp;t1=1/1/2023&amp;t2=12/31/2023&amp;table=M&amp;mrid=999465&amp;format=4" htmlTables="1" htmlFormat="all"/>
  </connection>
  <connection id="1432" xr16:uid="{20B044C5-9E3C-4ED5-AD7A-A15292A1BAD8}" name="Connection2286" type="4" refreshedVersion="8" background="1" saveData="1">
    <webPr xl2000="1" url="http://IBRMAZWB011.bor.doi.net/cgi?svr=lchdb&amp;sdi=2097&amp;tstp=DY&amp;t1=10/1/2023&amp;t2=10/9/2023&amp;format=4" htmlTables="1" htmlFormat="all"/>
  </connection>
  <connection id="1433" xr16:uid="{68EF081B-66C3-4A1E-8B9C-825FEF0FF9BD}" name="Connection2287" type="4" refreshedVersion="8" background="1" saveData="1">
    <webPr xl2000="1" url="http://IBRMAZWB011.bor.doi.net/cgi?svr=lchdb&amp;sdi=2146&amp;tstp=DY&amp;t1=10/10/2023&amp;t2=10/31/2023&amp;table=M&amp;mrid=4&amp;format=4" htmlTables="1" htmlFormat="all"/>
  </connection>
  <connection id="1434" xr16:uid="{93593602-1BC4-4C20-A56E-C2D7B41BBD4B}" name="Connection2288" type="4" refreshedVersion="8" background="1" saveData="1">
    <webPr xl2000="1" url="http://IBRMAZWB011.bor.doi.net/cgi?svr=lchdb&amp;sdi=2069&amp;tstp=MN&amp;t1=1/1/2023&amp;t2=10/1/2023&amp;format=4" htmlTables="1" htmlFormat="all"/>
  </connection>
  <connection id="1435" xr16:uid="{6BB3D1D8-1BDC-4C8D-B7EC-B18A997C98E0}" name="Connection2289" type="4" refreshedVersion="8" background="1" saveData="1">
    <webPr xl2000="1" url="http://IBRMAZWB011.bor.doi.net/cgi?svr=lchdb&amp;sdi=3132&amp;tstp=MN&amp;t1=1/1/2024&amp;t2=12/1/2024&amp;table=M&amp;mrid=998717&amp;format=4" htmlTables="1" htmlFormat="all"/>
  </connection>
  <connection id="1436" xr16:uid="{00000000-0015-0000-FFFF-FFFFD8020000}" name="Connection229" type="4" refreshedVersion="5" background="1" saveData="1">
    <webPr xl2000="1" url="http://ibr3lcrsrv01.bor.doi.net:8080/HDB_CGI.com?svr=lchdb2&amp;sdi=2069&amp;tstp=MN&amp;t1=1/1/2017&amp;t2=4/1/2017&amp;format=4" htmlTables="1" htmlFormat="all"/>
  </connection>
  <connection id="1437" xr16:uid="{26BC78DB-4D2B-4921-85CC-D8E45CB5E128}" name="Connection2290" type="4" refreshedVersion="8" background="1" saveData="1">
    <webPr xl2000="1" url="http://IBRMAZWB011.bor.doi.net/cgi?svr=lchdb&amp;sdi=3132&amp;tstp=MN&amp;t1=1/1/2025&amp;t2=12/1/2025&amp;table=M&amp;mrid=998762&amp;format=4" htmlTables="1" htmlFormat="all"/>
  </connection>
  <connection id="1438" xr16:uid="{00000000-0015-0000-FFFF-FFFFD9020000}" name="Connection2291" type="4" refreshedVersion="5" background="1" saveData="1">
    <webPr xl2000="1" url="http://ibr3lcrsrv01.bor.doi.net:8080/HDB_CGI.com?svr=lchdb2&amp;sdi=2069&amp;tstp=MN&amp;t1=1/1/2017&amp;t2=4/1/2017&amp;format=4" htmlTables="1" htmlFormat="all"/>
  </connection>
  <connection id="1439" xr16:uid="{F2C1975D-7B46-44BA-A93C-CCDA34F18665}" name="Connection2292" type="4" refreshedVersion="8" background="1" saveData="1">
    <webPr xl2000="1" url="http://IBRMAZWB011.bor.doi.net/cgi?svr=lchdb&amp;sdi=9783,2993,2771,2982&amp;tstp=MN&amp;t1=1/1/2023&amp;t2=10/1/2023&amp;format=4" htmlTables="1" htmlFormat="all"/>
  </connection>
  <connection id="1440" xr16:uid="{68076F01-080C-41CF-9110-BE50CEF6CBCE}" name="Connection2293" type="4" refreshedVersion="8" background="1" saveData="1">
    <webPr xl2000="1" url="http://IBRMAZWB011.bor.doi.net/cgi?svr=lchdb&amp;sdi=9783,2993,2771,2982&amp;tstp=MN&amp;t1=11/1/2023&amp;t2=12/1/2023&amp;table=M&amp;mrid=999509&amp;format=4" htmlTables="1" htmlFormat="all"/>
  </connection>
  <connection id="1441" xr16:uid="{3A7EA4EE-E00B-45B5-A6A4-33FDF15A24FB}" name="Connection2294" type="4" refreshedVersion="8" background="1" saveData="1">
    <webPr xl2000="1" url="http://IBRMAZWB011.bor.doi.net/cgi?svr=lchdb&amp;sdi=9783,2993,2771,2982&amp;tstp=MN&amp;t1=1/1/2024&amp;t2=12/1/2024&amp;table=M&amp;mrid=998717&amp;format=4" htmlTables="1" htmlFormat="all"/>
  </connection>
  <connection id="1442" xr16:uid="{05A0695A-4794-4B69-B01F-F4E82EBD15F2}" name="Connection2295" type="4" refreshedVersion="8" background="1" saveData="1">
    <webPr xl2000="1" url="http://IBRMAZWB011.bor.doi.net/cgi?svr=lchdb&amp;sdi=9783,2993,2771,2982&amp;tstp=MN&amp;t1=1/1/2025&amp;t2=12/1/2025&amp;table=M&amp;mrid=998762&amp;format=4" htmlTables="1" htmlFormat="all"/>
  </connection>
  <connection id="1443" xr16:uid="{0C17CE54-C6AF-47F8-BAF3-09F792EF5868}" name="Connection2296" type="4" refreshedVersion="8" background="1" saveData="1">
    <webPr xl2000="1" url="http://IBRMAZWB011.bor.doi.net/cgi?svr=lchdb&amp;sdi=2116&amp;tstp=MN&amp;t1=1/1/2023&amp;t2=10/1/2023&amp;format=4" htmlTables="1" htmlFormat="all"/>
  </connection>
  <connection id="1444" xr16:uid="{86853E13-C8CA-40FC-A36F-F16C55421058}" name="Connection2297" type="4" refreshedVersion="8" background="1" saveData="1">
    <webPr xl2000="1" url="http://IBRMAZWB011.bor.doi.net/cgi?svr=lchdb&amp;sdi=2097&amp;tstp=DY&amp;t1=11/1/2023&amp;t2=11/2/2023&amp;format=4" htmlTables="1" htmlFormat="all"/>
  </connection>
  <connection id="1445" xr16:uid="{98A675A5-5774-4772-9A5D-9EF442782E8D}" name="Connection2298" type="4" refreshedVersion="8" background="1" saveData="1">
    <webPr xl2000="1" url="http://IBRMAZWB011.bor.doi.net/cgi?svr=lchdb&amp;sdi=2146&amp;tstp=DY&amp;t1=11/3/2023&amp;t2=11/30/2023&amp;table=M&amp;mrid=4&amp;format=4" htmlTables="1" htmlFormat="all"/>
  </connection>
  <connection id="1446" xr16:uid="{16A20C0F-4CC2-4FFC-939E-ADAEF63B80B4}" name="Connection2299" type="4" refreshedVersion="8" background="1" saveData="1">
    <webPr xl2000="1" url="http://IBRMAZWB011.bor.doi.net/cgi?svr=lchdb&amp;sdi=3028&amp;tstp=MN&amp;t1=1/1/2023&amp;t2=12/1/2023&amp;format=4" htmlTables="1" htmlFormat="all"/>
  </connection>
  <connection id="1447" xr16:uid="{00000000-0015-0000-FFFF-FFFFDA020000}" name="Connection23" type="4" refreshedVersion="5" background="1" saveData="1">
    <webPr xl2000="1" url="http://ibr3lcrsrv01.bor.doi.net:8080/HDB_CGI.com?svr=lchdb2&amp;sdi=3132&amp;tstp=MN&amp;t1=1/1/2018&amp;t2=12/1/2018&amp;table=M&amp;mrid=106541&amp;format=4" htmlTables="1" htmlFormat="all"/>
  </connection>
  <connection id="1448" xr16:uid="{00000000-0015-0000-FFFF-FFFFDB020000}" name="Connection230" type="4" refreshedVersion="5" background="1" saveData="1">
    <webPr xl2000="1" url="http://ibr3lcrsrv01.bor.doi.net:8080/HDB_CGI.com?svr=lchdb2&amp;sdi=3132&amp;tstp=MN&amp;t1=1/1/2018&amp;t2=12/1/2018&amp;table=M&amp;mrid=106541&amp;format=4" htmlTables="1" htmlFormat="all"/>
  </connection>
  <connection id="1449" xr16:uid="{89C7605D-3142-4E51-B9C1-49AAC2867DBE}" name="Connection2300" type="4" refreshedVersion="8" background="1" saveData="1">
    <webPr xl2000="1" url="http://IBRMAZWB011.bor.doi.net/cgi?svr=lchdb&amp;sdi=3028,25490,25983,4552,25492&amp;tstp=MN&amp;t1=1/1/2023&amp;t2=12/31/2023&amp;table=M&amp;mrid=999509&amp;format=4" htmlTables="1" htmlFormat="all"/>
  </connection>
  <connection id="1450" xr16:uid="{282942D6-F71A-4DCD-89EC-71BBD382FDB1}" name="Connection2301" type="4" refreshedVersion="8" background="1" saveData="1">
    <webPr xl2000="1" url="http://IBRMAZWB011.bor.doi.net/cgi?svr=lchdb&amp;sdi=2069&amp;tstp=MN&amp;t1=1/1/2023&amp;t2=11/1/2023&amp;format=4" htmlTables="1" htmlFormat="all"/>
  </connection>
  <connection id="1451" xr16:uid="{BA9C375E-6D75-4A0B-A07C-BF01F9986C08}" name="Connection2302" type="4" refreshedVersion="8" background="1" saveData="1">
    <webPr xl2000="1" url="http://IBRMAZWB011.bor.doi.net/cgi?svr=lchdb&amp;sdi=2069&amp;tstp=MN&amp;t1=1/1/2023&amp;t2=11/1/2023&amp;format=4" htmlTables="1" htmlFormat="all"/>
  </connection>
  <connection id="1452" xr16:uid="{239662CB-F7D5-4D19-A682-60215BD2E6F1}" name="Connection2303" type="4" refreshedVersion="8" background="1" saveData="1">
    <webPr xl2000="1" url="http://IBRMAZWB011.bor.doi.net/cgi?svr=lchdb&amp;sdi=3132&amp;tstp=MN&amp;t1=1/1/2024&amp;t2=12/1/2024&amp;table=M&amp;mrid=999600&amp;format=4" htmlTables="1" htmlFormat="all"/>
  </connection>
  <connection id="1453" xr16:uid="{8B66EA50-7D28-4225-85E2-4F48E65A482E}" name="Connection2304" type="4" refreshedVersion="8" background="1" saveData="1">
    <webPr xl2000="1" url="http://IBRMAZWB011.bor.doi.net/cgi?svr=lchdb&amp;sdi=3132&amp;tstp=MN&amp;t1=1/1/2025&amp;t2=12/1/2025&amp;table=M&amp;mrid=999602&amp;format=4" htmlTables="1" htmlFormat="all"/>
  </connection>
  <connection id="1454" xr16:uid="{E67B5CDB-2BD9-4165-A5D1-87B14146EF06}" name="Connection2305" type="4" refreshedVersion="8" background="1" saveData="1">
    <webPr xl2000="1" url="http://IBRMAZWB011.bor.doi.net/cgi?svr=lchdb&amp;sdi=9783,2993,2771,2982&amp;tstp=MN&amp;t1=1/1/2023&amp;t2=11/1/2023&amp;format=4" htmlTables="1" htmlFormat="all"/>
  </connection>
  <connection id="1455" xr16:uid="{38741887-662F-4A1D-B899-E2F1BA51ABF9}" name="Connection2306" type="4" refreshedVersion="8" background="1" saveData="1">
    <webPr xl2000="1" url="http://IBRMAZWB011.bor.doi.net/cgi?svr=lchdb&amp;sdi=9783,2993,2771,2982&amp;tstp=MN&amp;t1=12/1/2023&amp;t2=12/1/2023&amp;table=M&amp;mrid=999597&amp;format=4" htmlTables="1" htmlFormat="all"/>
  </connection>
  <connection id="1456" xr16:uid="{AB463BCD-2021-4C13-B6B6-6270CAA8A83F}" name="Connection2307" type="4" refreshedVersion="8" background="1" saveData="1">
    <webPr xl2000="1" url="http://IBRMAZWB011.bor.doi.net/cgi?svr=lchdb&amp;sdi=9783,2993,2771,2982&amp;tstp=MN&amp;t1=1/1/2024&amp;t2=12/1/2024&amp;table=M&amp;mrid=999600&amp;format=4" htmlTables="1" htmlFormat="all"/>
  </connection>
  <connection id="1457" xr16:uid="{02140302-8A85-43D7-AE86-A14E306B4265}" name="Connection2308" type="4" refreshedVersion="8" background="1" saveData="1">
    <webPr xl2000="1" url="http://IBRMAZWB011.bor.doi.net/cgi?svr=lchdb&amp;sdi=9783,2993,2771,2982&amp;tstp=MN&amp;t1=1/1/2025&amp;t2=12/1/2025&amp;table=M&amp;mrid=999602&amp;format=4" htmlTables="1" htmlFormat="all"/>
  </connection>
  <connection id="1458" xr16:uid="{1AC6217B-E527-464C-8597-22672F8491E3}" name="Connection2309" type="4" refreshedVersion="8" background="1" saveData="1">
    <webPr xl2000="1" url="http://IBRMAZWB011.bor.doi.net/cgi?svr=lchdb&amp;sdi=2116&amp;tstp=MN&amp;t1=1/1/2023&amp;t2=11/1/2023&amp;format=4" htmlTables="1" htmlFormat="all"/>
  </connection>
  <connection id="1459" xr16:uid="{00000000-0015-0000-FFFF-FFFFDC020000}" name="Connection231" type="4" refreshedVersion="5" background="1" saveData="1">
    <webPr xl2000="1" url="http://ibr3lcrsrv01.bor.doi.net:8080/HDB_CGI.com?svr=lchdb2&amp;sdi=3132&amp;tstp=MN&amp;t1=1/1/2019&amp;t2=12/1/2019&amp;table=M&amp;mrid=106473&amp;format=4" htmlTables="1" htmlFormat="all"/>
  </connection>
  <connection id="1460" xr16:uid="{336C60E2-38BB-4F70-BA93-ECC3DACCA84E}" name="Connection2310" type="4" refreshedVersion="8" background="1" saveData="1">
    <webPr xl2000="1" url="http://IBRMAZWB011.bor.doi.net/cgi?svr=lchdb&amp;sdi=2097&amp;tstp=DY&amp;t1=12/1/2023&amp;t2=12/4/2023&amp;format=4" htmlTables="1" htmlFormat="all"/>
  </connection>
  <connection id="1461" xr16:uid="{50FAC00F-D407-46A6-ACE4-6B2CC43B985C}" name="Connection2311" type="4" refreshedVersion="8" background="1" saveData="1">
    <webPr xl2000="1" url="http://IBRMAZWB011.bor.doi.net/cgi?svr=lchdb&amp;sdi=2146&amp;tstp=DY&amp;t1=12/5/2023&amp;t2=12/31/2023&amp;table=M&amp;mrid=4&amp;format=4" htmlTables="1" htmlFormat="all"/>
  </connection>
  <connection id="1462" xr16:uid="{DFA2E61D-8287-4E99-B1ED-785A0B50509C}" name="Connection2312" type="4" refreshedVersion="8" background="1" saveData="1">
    <webPr xl2000="1" url="http://IBRMAZWB011.bor.doi.net/cgi?svr=lchdb&amp;sdi=3028&amp;tstp=MN&amp;t1=1/1/2023&amp;t2=12/1/2023&amp;format=4" htmlTables="1" htmlFormat="all"/>
  </connection>
  <connection id="1463" xr16:uid="{8C3065A5-7C5A-474D-91AA-8BCD3DE0D337}" name="Connection2313" type="4" refreshedVersion="8" background="1" saveData="1">
    <webPr xl2000="1" url="http://IBRMAZWB011.bor.doi.net/cgi?svr=lchdb&amp;sdi=3028,25490,25983,4552,25492&amp;tstp=MN&amp;t1=1/1/2023&amp;t2=12/31/2023&amp;table=M&amp;mrid=999597&amp;format=4" htmlTables="1" htmlFormat="all"/>
  </connection>
  <connection id="1464" xr16:uid="{C668954B-55EA-4282-9F51-8604E885CD82}" name="Connection2314" type="4" refreshedVersion="8" background="1" saveData="1">
    <webPr xl2000="1" url="http://IBRMAZWB011.bor.doi.net/cgi?svr=lchdb&amp;sdi=3028&amp;tstp=MN&amp;t1=1/1/2023&amp;t2=12/1/2023&amp;format=4" htmlTables="1" htmlFormat="all"/>
  </connection>
  <connection id="1465" xr16:uid="{5EEEC4A3-30A6-4D1F-A75C-721A5BA2F49E}" name="Connection2315" type="4" refreshedVersion="8" background="1" saveData="1">
    <webPr xl2000="1" url="http://IBRMAZWB011.bor.doi.net/cgi?svr=lchdb&amp;sdi=3028,25490,25983,4552,25492&amp;tstp=MN&amp;t1=1/1/2023&amp;t2=12/31/2023&amp;table=M&amp;mrid=999597&amp;format=4" htmlTables="1" htmlFormat="all"/>
  </connection>
  <connection id="1466" xr16:uid="{71AFC332-9BB4-4339-A4B9-F9E63403CEB2}" name="Connection2316" type="4" refreshedVersion="8" background="1" saveData="1">
    <webPr xl2000="1" url="http://IBRMAZWB011.bor.doi.net/cgi?svr=lchdb&amp;sdi=2116&amp;tstp=MN&amp;t1=1/1/2023&amp;t2=11/1/2023&amp;format=4" htmlTables="1" htmlFormat="all"/>
  </connection>
  <connection id="1467" xr16:uid="{2DE00C79-2B3E-4DB0-BD8E-16BC691983BA}" name="Connection2317" type="4" refreshedVersion="8" background="1" saveData="1">
    <webPr xl2000="1" url="http://IBRMAZWB011.bor.doi.net/cgi?svr=lchdb&amp;sdi=2097&amp;tstp=DY&amp;t1=12/1/2023&amp;t2=12/11/2023&amp;format=4" htmlTables="1" htmlFormat="all"/>
  </connection>
  <connection id="1468" xr16:uid="{5616822E-E5F1-4CB5-B67E-04D04E199C1D}" name="Connection2318" type="4" refreshedVersion="8" background="1" saveData="1">
    <webPr xl2000="1" url="http://IBRMAZWB011.bor.doi.net/cgi?svr=lchdb&amp;sdi=2146&amp;tstp=DY&amp;t1=12/12/2023&amp;t2=12/31/2023&amp;table=M&amp;mrid=4&amp;format=4" htmlTables="1" htmlFormat="all"/>
  </connection>
  <connection id="1469" xr16:uid="{0977789E-A4A4-4FA2-99A6-92A5985AD228}" name="Connection2319" type="4" refreshedVersion="8" background="1" saveData="1">
    <webPr xl2000="1" url="https://IBRMAZWB011.bor.doi.net/cgi?svr=lchdb&amp;sdi=3132&amp;tstp=MN&amp;t1=1/1/2025&amp;t2=12/1/2025&amp;table=M&amp;mrid=999669&amp;format=4" htmlTables="1" htmlFormat="all"/>
  </connection>
  <connection id="1470" xr16:uid="{00000000-0015-0000-FFFF-FFFFDD020000}" name="Connection232" type="4" refreshedVersion="5" background="1" saveData="1">
    <webPr xl2000="1" url="http://ibr3lcrsrv01.bor.doi.net:8080/HDB_CGI.com?svr=lchdb2&amp;sdi=2069&amp;tstp=MN&amp;t1=1/1/2017&amp;t2=4/1/2017&amp;format=4" htmlTables="1" htmlFormat="all"/>
  </connection>
  <connection id="1471" xr16:uid="{611F562F-926F-4CAC-B500-B137F157FA5E}" name="Connection2320" type="4" refreshedVersion="8" background="1" saveData="1">
    <webPr xl2000="1" url="https://IBRMAZWB011.bor.doi.net/cgi?svr=lchdb&amp;sdi=3132&amp;tstp=MN&amp;t1=1/1/2026&amp;t2=12/1/2026&amp;table=M&amp;mrid=999669&amp;format=4" htmlTables="1" htmlFormat="all"/>
  </connection>
  <connection id="1472" xr16:uid="{00000000-0015-0000-FFFF-FFFFDE020000}" name="Connection2321" type="4" refreshedVersion="5" background="1" saveData="1">
    <webPr xl2000="1" url="http://ibr3lcrsrv01.bor.doi.net:8080/HDB_CGI.com?svr=lchdb2&amp;sdi=2069&amp;tstp=MN&amp;t1=1/1/2017&amp;t2=4/1/2017&amp;format=4" htmlTables="1" htmlFormat="all"/>
  </connection>
  <connection id="1473" xr16:uid="{8382706E-A6E8-42E5-B253-71649601C874}" name="Connection2322" type="4" refreshedVersion="8" background="1" saveData="1">
    <webPr xl2000="1" url="https://IBRMAZWB011.bor.doi.net/cgi?svr=lchdb&amp;sdi=9783,2993,2771,2982&amp;tstp=MN&amp;t1=1/1/2024&amp;t2=12/1/2024&amp;table=M&amp;mrid=999633&amp;format=4" htmlTables="1" htmlFormat="all"/>
  </connection>
  <connection id="1474" xr16:uid="{A7024047-1A03-49CD-BBFB-9C6EABCB99CB}" name="Connection2323" type="4" refreshedVersion="8" background="1" saveData="1">
    <webPr xl2000="1" url="https://IBRMAZWB011.bor.doi.net/cgi?svr=lchdb&amp;sdi=9783,2993,2771,2982&amp;tstp=MN&amp;t1=1/1/2025&amp;t2=12/1/2025&amp;table=M&amp;mrid=999669&amp;format=4" htmlTables="1" htmlFormat="all"/>
  </connection>
  <connection id="1475" xr16:uid="{561C936E-98A6-48D1-AF82-F2BC36955796}" name="Connection2324" type="4" refreshedVersion="8" background="1" saveData="1">
    <webPr xl2000="1" url="https://IBRMAZWB011.bor.doi.net/cgi?svr=lchdb&amp;sdi=9783,2993,2771,2982&amp;tstp=MN&amp;t1=1/1/2026&amp;t2=12/1/2026&amp;table=M&amp;mrid=999669&amp;format=4" htmlTables="1" htmlFormat="all"/>
  </connection>
  <connection id="1476" xr16:uid="{72E6EEBE-CDC5-49B4-ACE9-C0B9CEE800C7}" name="Connection2325" type="4" refreshedVersion="8" background="1" saveData="1">
    <webPr xl2000="1" url="https://IBRMAZWB011.bor.doi.net/cgi?svr=lchdb&amp;sdi=2097&amp;tstp=DY&amp;t1=1/1/2024&amp;t2=1/7/2024&amp;format=4" htmlTables="1" htmlFormat="all"/>
  </connection>
  <connection id="1477" xr16:uid="{06D5E5A8-54B4-42A6-8CCC-AC390AE40687}" name="Connection2326" type="4" refreshedVersion="8" background="1" saveData="1">
    <webPr xl2000="1" url="https://IBRMAZWB011.bor.doi.net/cgi?svr=lchdb&amp;sdi=2146&amp;tstp=DY&amp;t1=1/8/2024&amp;t2=1/31/2024&amp;table=M&amp;mrid=4&amp;format=4" htmlTables="1" htmlFormat="all"/>
  </connection>
  <connection id="1478" xr16:uid="{8C6925CB-ADD3-4E8D-AD71-45CC26BB3AC9}" name="Connection2327" type="4" refreshedVersion="8" background="1" saveData="1">
    <webPr xl2000="1" url="https://IBRMAZWB011.bor.doi.net/cgi?svr=lchdb&amp;sdi=3028&amp;tstp=MN&amp;t1=1/1/2024&amp;t2=12/1/2024&amp;format=4" htmlTables="1" htmlFormat="all"/>
  </connection>
  <connection id="1479" xr16:uid="{6DC6748E-EB32-4A5D-9412-E8C2897E0FD6}" name="Connection2328" type="4" refreshedVersion="8" background="1" saveData="1">
    <webPr xl2000="1" url="https://IBRMAZWB011.bor.doi.net/cgi?svr=lchdb&amp;sdi=3028,25490,25983,4552,25492&amp;tstp=MN&amp;t1=1/1/2024&amp;t2=12/31/2024&amp;table=M&amp;mrid=999633&amp;format=4" htmlTables="1" htmlFormat="all"/>
  </connection>
  <connection id="1480" xr16:uid="{10C11199-F4F2-47CF-A4CB-5168B0B7097A}" name="Connection2329" type="4" refreshedVersion="8" background="1" saveData="1">
    <webPr xl2000="1" url="https://IBRMAZWB011.bor.doi.net/cgi?svr=lchdb&amp;sdi=2069&amp;tstp=MN&amp;t1=1/1/2024&amp;t2=1/1/2024&amp;format=4" htmlTables="1" htmlFormat="all"/>
  </connection>
  <connection id="1481" xr16:uid="{00000000-0015-0000-FFFF-FFFFDF020000}" name="Connection233" type="4" refreshedVersion="5" background="1" saveData="1">
    <webPr xl2000="1" url="http://ibr3lcrsrv01.bor.doi.net:8080/HDB_CGI.com?svr=lchdb2&amp;sdi=3132&amp;tstp=MN&amp;t1=1/1/2018&amp;t2=12/1/2018&amp;table=M&amp;mrid=106541&amp;format=4" htmlTables="1" htmlFormat="all"/>
  </connection>
  <connection id="1482" xr16:uid="{BA23AC41-0DED-4AB5-A06D-D6526258CBF1}" name="Connection2330" type="4" refreshedVersion="8" background="1" saveData="1">
    <webPr xl2000="1" url="https://IBRMAZWB011.bor.doi.net/cgi?svr=lchdb&amp;sdi=3132&amp;tstp=MN&amp;t1=1/1/2025&amp;t2=12/1/2025&amp;table=M&amp;mrid=999669&amp;format=4" htmlTables="1" htmlFormat="all"/>
  </connection>
  <connection id="1483" xr16:uid="{4B7CD7B7-8AE0-4EC8-98C7-FCC29F2ABDD2}" name="Connection2331" type="4" refreshedVersion="8" background="1" saveData="1">
    <webPr xl2000="1" url="https://IBRMAZWB011.bor.doi.net/cgi?svr=lchdb&amp;sdi=3132&amp;tstp=MN&amp;t1=1/1/2026&amp;t2=12/1/2026&amp;table=M&amp;mrid=999742&amp;format=4" htmlTables="1" htmlFormat="all"/>
  </connection>
  <connection id="1484" xr16:uid="{B240FA77-53DA-4E8D-88BD-296998559F04}" name="Connection2332" type="4" refreshedVersion="8" background="1" saveData="1">
    <webPr xl2000="1" url="https://IBRMAZWB011.bor.doi.net/cgi?svr=lchdb&amp;sdi=9783,2993,2771,2982&amp;tstp=MN&amp;t1=1/1/2024&amp;t2=1/1/2024&amp;format=4" htmlTables="1" htmlFormat="all"/>
  </connection>
  <connection id="1485" xr16:uid="{3412776D-3523-40D6-BC61-8788EED18726}" name="Connection2333" type="4" refreshedVersion="8" background="1" saveData="1">
    <webPr xl2000="1" url="https://IBRMAZWB011.bor.doi.net/cgi?svr=lchdb&amp;sdi=9783,2993,2771,2982&amp;tstp=MN&amp;t1=2/1/2024&amp;t2=12/1/2024&amp;table=M&amp;mrid=999752&amp;format=4" htmlTables="1" htmlFormat="all"/>
  </connection>
  <connection id="1486" xr16:uid="{A4BAD70F-FC81-4568-9F41-6BB59B132A01}" name="Connection2334" type="4" refreshedVersion="8" background="1" saveData="1">
    <webPr xl2000="1" url="https://IBRMAZWB011.bor.doi.net/cgi?svr=lchdb&amp;sdi=9783,2993,2771,2982&amp;tstp=MN&amp;t1=1/1/2025&amp;t2=12/1/2025&amp;table=M&amp;mrid=999669&amp;format=4" htmlTables="1" htmlFormat="all"/>
  </connection>
  <connection id="1487" xr16:uid="{5016D829-DE61-4477-8EEB-A44174765A95}" name="Connection2335" type="4" refreshedVersion="8" background="1" saveData="1">
    <webPr xl2000="1" url="https://IBRMAZWB011.bor.doi.net/cgi?svr=lchdb&amp;sdi=9783,2993,2771,2982&amp;tstp=MN&amp;t1=1/1/2026&amp;t2=12/1/2026&amp;table=M&amp;mrid=999742&amp;format=4" htmlTables="1" htmlFormat="all"/>
  </connection>
  <connection id="1488" xr16:uid="{6DF815D5-9BF6-4EA5-98B8-A200A70CE23A}" name="Connection2336" type="4" refreshedVersion="8" background="1" saveData="1">
    <webPr xl2000="1" url="https://IBRMAZWB011.bor.doi.net/cgi?svr=lchdb&amp;sdi=2116&amp;tstp=MN&amp;t1=1/1/2024&amp;t2=1/1/2024&amp;format=4" htmlTables="1" htmlFormat="all"/>
  </connection>
  <connection id="1489" xr16:uid="{9D67899A-4B24-4B04-8582-42D90E473A39}" name="Connection2337" type="4" refreshedVersion="8" background="1" saveData="1">
    <webPr xl2000="1" url="https://IBRMAZWB011.bor.doi.net/cgi?svr=lchdb&amp;sdi=2097&amp;tstp=DY&amp;t1=2/1/2024&amp;t2=2/5/2024&amp;format=4" htmlTables="1" htmlFormat="all"/>
  </connection>
  <connection id="1490" xr16:uid="{A7DCDA3B-73C7-48A5-8754-5695958F5934}" name="Connection2338" type="4" refreshedVersion="8" background="1" saveData="1">
    <webPr xl2000="1" url="https://IBRMAZWB011.bor.doi.net/cgi?svr=lchdb&amp;sdi=2146&amp;tstp=DY&amp;t1=2/6/2024&amp;t2=2/29/2024&amp;table=M&amp;mrid=4&amp;format=4" htmlTables="1" htmlFormat="all"/>
  </connection>
  <connection id="1491" xr16:uid="{E28ACD5D-7C7D-44D8-A8AD-F04FE6661451}" name="Connection2339" type="4" refreshedVersion="8" background="1" saveData="1">
    <webPr xl2000="1" url="https://IBRMAZWB011.bor.doi.net/cgi?svr=lchdb&amp;sdi=3028&amp;tstp=MN&amp;t1=1/1/2024&amp;t2=12/1/2024&amp;format=4" htmlTables="1" htmlFormat="all"/>
  </connection>
  <connection id="1492" xr16:uid="{00000000-0015-0000-FFFF-FFFFE0020000}" name="Connection234" type="4" refreshedVersion="5" background="1" saveData="1">
    <webPr xl2000="1" url="http://ibr3lcrsrv01.bor.doi.net:8080/HDB_CGI.com?svr=lchdb2&amp;sdi=3132&amp;tstp=MN&amp;t1=1/1/2019&amp;t2=12/1/2019&amp;table=M&amp;mrid=106473&amp;format=4" htmlTables="1" htmlFormat="all"/>
  </connection>
  <connection id="1493" xr16:uid="{2B78B302-A6CB-46C1-8FF6-459DAF5AF2CD}" name="Connection2340" type="4" refreshedVersion="8" background="1" saveData="1">
    <webPr xl2000="1" url="https://IBRMAZWB011.bor.doi.net/cgi?svr=lchdb&amp;sdi=3028,25490,25983,4552,25492&amp;tstp=MN&amp;t1=1/1/2024&amp;t2=12/31/2024&amp;table=M&amp;mrid=999752&amp;format=4" htmlTables="1" htmlFormat="all"/>
  </connection>
  <connection id="1494" xr16:uid="{CA5BCBEF-1BA7-4E5E-B99C-10FCF6A0610B}" name="Connection2341" type="4" refreshedVersion="8" background="1" saveData="1">
    <webPr xl2000="1" url="https://IBRMAZWB011.bor.doi.net/cgi?svr=lchdb&amp;sdi=2116&amp;tstp=MN&amp;t1=1/1/2024&amp;t2=1/1/2024&amp;format=4" htmlTables="1" htmlFormat="all"/>
  </connection>
  <connection id="1495" xr16:uid="{B5A2A529-180D-4083-B6E1-D77BD2A3F27D}" name="Connection2342" type="4" refreshedVersion="8" background="1" saveData="1">
    <webPr xl2000="1" url="https://IBRMAZWB011.bor.doi.net/cgi?svr=lchdb&amp;sdi=2097&amp;tstp=DY&amp;t1=2/1/2024&amp;t2=2/8/2024&amp;format=4" htmlTables="1" htmlFormat="all"/>
  </connection>
  <connection id="1496" xr16:uid="{5346FB07-8B57-4997-9F20-649F77473E56}" name="Connection2343" type="4" refreshedVersion="8" background="1" saveData="1">
    <webPr xl2000="1" url="https://IBRMAZWB011.bor.doi.net/cgi?svr=lchdb&amp;sdi=2146&amp;tstp=DY&amp;t1=2/9/2024&amp;t2=2/29/2024&amp;table=M&amp;mrid=4&amp;format=4" htmlTables="1" htmlFormat="all"/>
  </connection>
  <connection id="1497" xr16:uid="{43E4A50E-F21C-4FCD-9CD2-1A9FD1B07AFA}" name="Connection2344" type="4" refreshedVersion="8" background="1" saveData="1">
    <webPr xl2000="1" url="https://IBRMAZWB011.bor.doi.net/cgi?svr=lchdb&amp;sdi=2069&amp;tstp=MN&amp;t1=1/1/2024&amp;t2=2/1/2024&amp;format=4" htmlTables="1" htmlFormat="all"/>
  </connection>
  <connection id="1498" xr16:uid="{7C1865B1-3AB2-45A7-B127-9D6E3B3B1183}" name="Connection2345" type="4" refreshedVersion="8" background="1" saveData="1">
    <webPr xl2000="1" url="https://IBRMAZWB011.bor.doi.net/cgi?svr=lchdb&amp;sdi=2069&amp;tstp=MN&amp;t1=1/1/2024&amp;t2=2/1/2024&amp;format=4" htmlTables="1" htmlFormat="all"/>
  </connection>
  <connection id="1499" xr16:uid="{3127A61A-71A5-457A-8B33-32A379F87B3D}" name="Connection2346" type="4" refreshedVersion="8" background="1" saveData="1">
    <webPr xl2000="1" url="https://IBRMAZWB011.bor.doi.net/cgi?svr=lchdb&amp;sdi=3132&amp;tstp=MN&amp;t1=1/1/2025&amp;t2=12/1/2025&amp;table=M&amp;mrid=999821&amp;format=4" htmlTables="1" htmlFormat="all"/>
  </connection>
  <connection id="1500" xr16:uid="{70A8B1F0-E629-45DA-94BF-6051121AE4E0}" name="Connection2347" type="4" refreshedVersion="8" background="1" saveData="1">
    <webPr xl2000="1" url="https://IBRMAZWB011.bor.doi.net/cgi?svr=lchdb&amp;sdi=3132&amp;tstp=MN&amp;t1=1/1/2026&amp;t2=12/1/2026&amp;table=M&amp;mrid=999742&amp;format=4" htmlTables="1" htmlFormat="all"/>
  </connection>
  <connection id="1501" xr16:uid="{5D2DE553-0D37-4D65-84A6-A4A326A41A8F}" name="Connection2348" type="4" refreshedVersion="8" background="1" saveData="1">
    <webPr xl2000="1" url="https://IBRMAZWB011.bor.doi.net/cgi?svr=lchdb&amp;sdi=9783,2993,2771,2982&amp;tstp=MN&amp;t1=1/1/2024&amp;t2=2/1/2024&amp;format=4" htmlTables="1" htmlFormat="all"/>
  </connection>
  <connection id="1502" xr16:uid="{C8488C52-A773-4A98-867D-B2A591E62148}" name="Connection2349" type="4" refreshedVersion="8" background="1" saveData="1">
    <webPr xl2000="1" url="https://IBRMAZWB011.bor.doi.net/cgi?svr=lchdb&amp;sdi=9783,2993,2771,2982&amp;tstp=MN&amp;t1=3/1/2024&amp;t2=12/1/2024&amp;table=M&amp;mrid=999820&amp;format=4" htmlTables="1" htmlFormat="all"/>
  </connection>
  <connection id="1503" xr16:uid="{00000000-0015-0000-FFFF-FFFFE1020000}" name="Connection235" type="4" refreshedVersion="5" background="1" saveData="1">
    <webPr xl2000="1" url="http://ibr3lcrsrv01.bor.doi.net:8080/HDB_CGI.com?svr=lchdb2&amp;sdi=2069&amp;tstp=MN&amp;t1=1/1/2017&amp;t2=4/1/2017&amp;format=4" htmlTables="1" htmlFormat="all"/>
  </connection>
  <connection id="1504" xr16:uid="{814B2E9E-CBEC-4BFB-9DF2-CAA7CB951B35}" name="Connection2350" type="4" refreshedVersion="8" background="1" saveData="1">
    <webPr xl2000="1" url="https://IBRMAZWB011.bor.doi.net/cgi?svr=lchdb&amp;sdi=9783,2993,2771,2982&amp;tstp=MN&amp;t1=1/1/2025&amp;t2=12/1/2025&amp;table=M&amp;mrid=999821&amp;format=4" htmlTables="1" htmlFormat="all"/>
  </connection>
  <connection id="1505" xr16:uid="{00000000-0015-0000-FFFF-FFFFE2020000}" name="Connection2351" type="4" refreshedVersion="5" background="1" saveData="1">
    <webPr xl2000="1" url="http://ibr3lcrsrv01.bor.doi.net:8080/HDB_CGI.com?svr=lchdb2&amp;sdi=2069&amp;tstp=MN&amp;t1=1/1/2017&amp;t2=4/1/2017&amp;format=4" htmlTables="1" htmlFormat="all"/>
  </connection>
  <connection id="1506" xr16:uid="{E0802E01-C4D8-42DF-88E7-DD7366948E13}" name="Connection2352" type="4" refreshedVersion="8" background="1" saveData="1">
    <webPr xl2000="1" url="https://IBRMAZWB011.bor.doi.net/cgi?svr=lchdb&amp;sdi=9783,2993,2771,2982&amp;tstp=MN&amp;t1=1/1/2026&amp;t2=12/1/2026&amp;table=M&amp;mrid=999742&amp;format=4" htmlTables="1" htmlFormat="all"/>
  </connection>
  <connection id="1507" xr16:uid="{DB33CAE9-EF66-42EA-8A77-69624D607F88}" name="Connection2353" type="4" refreshedVersion="8" background="1" saveData="1">
    <webPr xl2000="1" url="https://IBRMAZWB011.bor.doi.net/cgi?svr=lchdb&amp;sdi=2116&amp;tstp=MN&amp;t1=1/1/2024&amp;t2=2/1/2024&amp;format=4" htmlTables="1" htmlFormat="all"/>
  </connection>
  <connection id="1508" xr16:uid="{2A937B21-A480-4901-97B0-F103895269C4}" name="Connection2354" type="4" refreshedVersion="8" background="1" saveData="1">
    <webPr xl2000="1" url="https://IBRMAZWB011.bor.doi.net/cgi?svr=lchdb&amp;sdi=2097&amp;tstp=DY&amp;t1=3/1/2024&amp;t2=3/6/2024&amp;format=4" htmlTables="1" htmlFormat="all"/>
  </connection>
  <connection id="1509" xr16:uid="{15099652-F1E2-4D3F-8021-30AAC7DF55D9}" name="Connection2355" type="4" refreshedVersion="8" background="1" saveData="1">
    <webPr xl2000="1" url="https://IBRMAZWB011.bor.doi.net/cgi?svr=lchdb&amp;sdi=2146&amp;tstp=DY&amp;t1=3/7/2024&amp;t2=3/31/2024&amp;table=M&amp;mrid=4&amp;format=4" htmlTables="1" htmlFormat="all"/>
  </connection>
  <connection id="1510" xr16:uid="{6D71848B-477B-4D7A-9435-7E9A6EDF2F66}" name="Connection2356" type="4" refreshedVersion="8" background="1" saveData="1">
    <webPr xl2000="1" url="https://IBRMAZWB011.bor.doi.net/cgi?svr=lchdb&amp;sdi=3028&amp;tstp=MN&amp;t1=1/1/2024&amp;t2=12/1/2024&amp;format=4" htmlTables="1" htmlFormat="all"/>
  </connection>
  <connection id="1511" xr16:uid="{E2102167-B133-4FCF-929E-CB60E2F59099}" name="Connection2357" type="4" refreshedVersion="8" background="1" saveData="1">
    <webPr xl2000="1" url="https://IBRMAZWB011.bor.doi.net/cgi?svr=lchdb&amp;sdi=3028,25490,25983,4552,25492&amp;tstp=MN&amp;t1=1/1/2024&amp;t2=12/31/2024&amp;table=M&amp;mrid=999820&amp;format=4" htmlTables="1" htmlFormat="all"/>
  </connection>
  <connection id="1512" xr16:uid="{CA492D46-2956-4B3B-8254-BB4F5898207A}" name="Connection2358" type="4" refreshedVersion="8" background="1" saveData="1">
    <webPr xl2000="1" url="https://IBRMAZWB011.bor.doi.net/cgi?svr=lchdb&amp;sdi=2069&amp;tstp=MN&amp;t1=1/1/2024&amp;t2=3/1/2024&amp;format=4" htmlTables="1" htmlFormat="all"/>
  </connection>
  <connection id="1513" xr16:uid="{337FB1C0-D46A-4E1B-A8F8-B4497F7BB4B8}" name="Connection2359" type="4" refreshedVersion="8" background="1" saveData="1">
    <webPr xl2000="1" url="https://IBRMAZWB011.bor.doi.net/cgi?svr=lchdb&amp;sdi=3132&amp;tstp=MN&amp;t1=1/1/2025&amp;t2=12/1/2025&amp;table=M&amp;mrid=999821&amp;format=4" htmlTables="1" htmlFormat="all"/>
  </connection>
  <connection id="1514" xr16:uid="{00000000-0015-0000-FFFF-FFFFE3020000}" name="Connection236" type="4" refreshedVersion="5" background="1" saveData="1">
    <webPr xl2000="1" url="http://ibr3lcrsrv01.bor.doi.net:8080/HDB_CGI.com?svr=lchdb2&amp;sdi=3132&amp;tstp=MN&amp;t1=1/1/2018&amp;t2=12/1/2018&amp;table=M&amp;mrid=106541&amp;format=4" htmlTables="1" htmlFormat="all"/>
  </connection>
  <connection id="1515" xr16:uid="{67C13973-3EE8-4CD0-9C5E-911DD5715187}" name="Connection2360" type="4" refreshedVersion="8" background="1" saveData="1">
    <webPr xl2000="1" url="https://IBRMAZWB011.bor.doi.net/cgi?svr=lchdb&amp;sdi=3132&amp;tstp=MN&amp;t1=1/1/2026&amp;t2=12/1/2026&amp;table=M&amp;mrid=999742&amp;format=4" htmlTables="1" htmlFormat="all"/>
  </connection>
  <connection id="1516" xr16:uid="{A9CCEB6C-3B5C-4F41-963C-0A3E9EB61D62}" name="Connection2361" type="4" refreshedVersion="8" background="1" saveData="1">
    <webPr xl2000="1" url="https://IBRMAZWB011.bor.doi.net/cgi?svr=lchdb&amp;sdi=9783,2993,2771,2982&amp;tstp=MN&amp;t1=1/1/2024&amp;t2=3/1/2024&amp;format=4" htmlTables="1" htmlFormat="all"/>
  </connection>
  <connection id="1517" xr16:uid="{1592E244-1B34-4F11-9DD8-1707E1503A9E}" name="Connection2362" type="4" refreshedVersion="8" background="1" saveData="1">
    <webPr xl2000="1" url="https://IBRMAZWB011.bor.doi.net/cgi?svr=lchdb&amp;sdi=9783,2993,2771,2982&amp;tstp=MN&amp;t1=4/1/2024&amp;t2=12/1/2024&amp;table=M&amp;mrid=999895&amp;format=4" htmlTables="1" htmlFormat="all"/>
  </connection>
  <connection id="1518" xr16:uid="{ED1FEFBE-8901-4C9C-895E-C1262E2CFAC3}" name="Connection2363" type="4" refreshedVersion="8" background="1" saveData="1">
    <webPr xl2000="1" url="https://IBRMAZWB011.bor.doi.net/cgi?svr=lchdb&amp;sdi=9783,2993,2771,2982&amp;tstp=MN&amp;t1=1/1/2025&amp;t2=12/1/2025&amp;table=M&amp;mrid=999821&amp;format=4" htmlTables="1" htmlFormat="all"/>
  </connection>
  <connection id="1519" xr16:uid="{4AF0C687-9019-43AA-A7C1-B7EBC7803AEF}" name="Connection2364" type="4" refreshedVersion="8" background="1" saveData="1">
    <webPr xl2000="1" url="https://IBRMAZWB011.bor.doi.net/cgi?svr=lchdb&amp;sdi=9783,2993,2771,2982&amp;tstp=MN&amp;t1=1/1/2026&amp;t2=12/1/2026&amp;table=M&amp;mrid=999742&amp;format=4" htmlTables="1" htmlFormat="all"/>
  </connection>
  <connection id="1520" xr16:uid="{962B6E31-7533-4678-813A-26FEC8C9B6F7}" name="Connection2365" type="4" refreshedVersion="8" background="1" saveData="1">
    <webPr xl2000="1" url="https://IBRMAZWB011.bor.doi.net/cgi?svr=lchdb&amp;sdi=2116&amp;tstp=MN&amp;t1=1/1/2024&amp;t2=3/1/2024&amp;format=4" htmlTables="1" htmlFormat="all"/>
  </connection>
  <connection id="1521" xr16:uid="{BD066D7F-1C69-429F-ADC3-2F709742635C}" name="Connection2366" type="4" refreshedVersion="8" background="1" saveData="1">
    <webPr xl2000="1" url="https://IBRMAZWB011.bor.doi.net/cgi?svr=lchdb&amp;sdi=2097&amp;tstp=DY&amp;t1=4/1/2024&amp;t2=4/7/2024&amp;format=4" htmlTables="1" htmlFormat="all"/>
  </connection>
  <connection id="1522" xr16:uid="{0087A365-864F-41BF-82E8-D29C00F3CCA8}" name="Connection2367" type="4" refreshedVersion="8" background="1" saveData="1">
    <webPr xl2000="1" url="https://IBRMAZWB011.bor.doi.net/cgi?svr=lchdb&amp;sdi=2146&amp;tstp=DY&amp;t1=4/8/2024&amp;t2=4/30/2024&amp;table=M&amp;mrid=4&amp;format=4" htmlTables="1" htmlFormat="all"/>
  </connection>
  <connection id="1523" xr16:uid="{0EF5DE2C-BA07-4A4D-B207-9B08F4B02E2D}" name="Connection2368" type="4" refreshedVersion="8" background="1" saveData="1">
    <webPr xl2000="1" url="https://IBRMAZWB011.bor.doi.net/cgi?svr=lchdb&amp;sdi=3028&amp;tstp=MN&amp;t1=1/1/2024&amp;t2=12/1/2024&amp;format=4" htmlTables="1" htmlFormat="all"/>
  </connection>
  <connection id="1524" xr16:uid="{BF7DB655-D9E0-407B-956B-DBAB36AA8DCA}" name="Connection2369" type="4" refreshedVersion="8" background="1" saveData="1">
    <webPr xl2000="1" url="https://IBRMAZWB011.bor.doi.net/cgi?svr=lchdb&amp;sdi=3028,25490,25983,4552,25492&amp;tstp=MN&amp;t1=1/1/2024&amp;t2=12/31/2024&amp;table=M&amp;mrid=999895&amp;format=4" htmlTables="1" htmlFormat="all"/>
  </connection>
  <connection id="1525" xr16:uid="{00000000-0015-0000-FFFF-FFFFE4020000}" name="Connection237" type="4" refreshedVersion="5" background="1" saveData="1">
    <webPr xl2000="1" url="http://ibr3lcrsrv01.bor.doi.net:8080/HDB_CGI.com?svr=lchdb2&amp;sdi=3132&amp;tstp=MN&amp;t1=1/1/2019&amp;t2=12/1/2019&amp;table=M&amp;mrid=106473&amp;format=4" htmlTables="1" htmlFormat="all"/>
  </connection>
  <connection id="1526" xr16:uid="{DA9ACA82-B624-4842-806D-DBE2E414037F}" name="Connection2370" type="4" refreshedVersion="8" background="1" saveData="1">
    <webPr xl2000="1" url="https://IBRMAZWB011.bor.doi.net/cgi?svr=lchdb&amp;sdi=9783,2993,2771,2982&amp;tstp=MN&amp;t1=1/1/2024&amp;t2=3/1/2024&amp;format=4" htmlTables="1" htmlFormat="all"/>
  </connection>
  <connection id="1527" xr16:uid="{C4CBF51E-02A3-42F9-BF9C-42B9A0B37A79}" name="Connection2371" type="4" refreshedVersion="8" background="1" saveData="1">
    <webPr xl2000="1" url="https://IBRMAZWB011.bor.doi.net/cgi?svr=lchdb&amp;sdi=9783,2993,2771,2982&amp;tstp=MN&amp;t1=4/1/2024&amp;t2=12/1/2024&amp;table=M&amp;mrid=999895&amp;format=4" htmlTables="1" htmlFormat="all"/>
  </connection>
  <connection id="1528" xr16:uid="{DD863560-6B58-4034-8A1D-15899D8E8A14}" name="Connection2372" type="4" refreshedVersion="8" background="1" saveData="1">
    <webPr xl2000="1" url="https://IBRMAZWB011.bor.doi.net/cgi?svr=lchdb&amp;sdi=9783,2993,2771,2982&amp;tstp=MN&amp;t1=1/1/2024&amp;t2=3/1/2024&amp;format=4" htmlTables="1" htmlFormat="all"/>
  </connection>
  <connection id="1529" xr16:uid="{FC505F4B-CF59-4103-9523-F110DEBB99F1}" name="Connection2373" type="4" refreshedVersion="8" background="1" saveData="1">
    <webPr xl2000="1" url="https://IBRMAZWB011.bor.doi.net/cgi?svr=lchdb&amp;sdi=9783,2993,2771,2982&amp;tstp=MN&amp;t1=4/1/2024&amp;t2=12/1/2024&amp;table=M&amp;mrid=999895&amp;format=4" htmlTables="1" htmlFormat="all"/>
  </connection>
  <connection id="1530" xr16:uid="{21DF0B9D-36CC-4B98-BAC0-2430D0B6140D}" name="Connection2374" type="4" refreshedVersion="8" background="1" saveData="1">
    <webPr xl2000="1" url="https://IBRMAZWB011.bor.doi.net/cgi?svr=lchdb&amp;sdi=2069&amp;tstp=MN&amp;t1=1/1/2024&amp;t2=4/1/2024&amp;format=4" htmlTables="1" htmlFormat="all"/>
  </connection>
  <connection id="1531" xr16:uid="{46668B1F-032E-4FE1-824D-380CCF07ABE7}" name="Connection2375" type="4" refreshedVersion="8" background="1" saveData="1">
    <webPr xl2000="1" url="https://IBRMAZWB011.bor.doi.net/cgi?svr=lchdb&amp;sdi=3132&amp;tstp=MN&amp;t1=1/1/2025&amp;t2=12/1/2025&amp;table=M&amp;mrid=999821&amp;format=4" htmlTables="1" htmlFormat="all"/>
  </connection>
  <connection id="1532" xr16:uid="{B41D195E-D18E-4C20-A5B9-BACF5563B824}" name="Connection2376" type="4" refreshedVersion="8" background="1" saveData="1">
    <webPr xl2000="1" url="https://IBRMAZWB011.bor.doi.net/cgi?svr=lchdb&amp;sdi=3132&amp;tstp=MN&amp;t1=1/1/2026&amp;t2=12/1/2026&amp;table=M&amp;mrid=999742&amp;format=4" htmlTables="1" htmlFormat="all"/>
  </connection>
  <connection id="1533" xr16:uid="{E07E6460-490D-434F-ABDF-5A40132B427A}" name="Connection2377" type="4" refreshedVersion="8" background="1" saveData="1">
    <webPr xl2000="1" url="https://IBRMAZWB011.bor.doi.net/cgi?svr=lchdb&amp;sdi=9783,2993,2771,2982&amp;tstp=MN&amp;t1=1/1/2024&amp;t2=4/1/2024&amp;format=4" htmlTables="1" htmlFormat="all"/>
  </connection>
  <connection id="1534" xr16:uid="{157EE2AE-F6C0-448C-85D6-EF406D5618D3}" name="Connection2378" type="4" refreshedVersion="8" background="1" saveData="1">
    <webPr xl2000="1" url="https://IBRMAZWB011.bor.doi.net/cgi?svr=lchdb&amp;sdi=9783,2993,2771,2982&amp;tstp=MN&amp;t1=5/1/2024&amp;t2=12/1/2024&amp;table=M&amp;mrid=999964&amp;format=4" htmlTables="1" htmlFormat="all"/>
  </connection>
  <connection id="1535" xr16:uid="{D6D2F9E3-124E-4863-A847-DC1597DBBB66}" name="Connection2379" type="4" refreshedVersion="8" background="1" saveData="1">
    <webPr xl2000="1" url="https://IBRMAZWB011.bor.doi.net/cgi?svr=lchdb&amp;sdi=9783,2993,2771,2982&amp;tstp=MN&amp;t1=1/1/2025&amp;t2=12/1/2025&amp;table=M&amp;mrid=999821&amp;format=4" htmlTables="1" htmlFormat="all"/>
  </connection>
  <connection id="1536" xr16:uid="{00000000-0015-0000-FFFF-FFFFE5020000}" name="Connection238" type="4" refreshedVersion="5" background="1" saveData="1">
    <webPr xl2000="1" url="http://ibr3lcrsrv01.bor.doi.net:8080/HDB_CGI.com?svr=lchdb2&amp;sdi=2069&amp;tstp=MN&amp;t1=1/1/2017&amp;t2=4/1/2017&amp;format=4" htmlTables="1" htmlFormat="all"/>
  </connection>
  <connection id="1537" xr16:uid="{253B7E8F-5FFB-4A15-AC31-ED93F69A38CD}" name="Connection2380" type="4" refreshedVersion="8" background="1" saveData="1">
    <webPr xl2000="1" url="https://IBRMAZWB011.bor.doi.net/cgi?svr=lchdb&amp;sdi=9783,2993,2771,2982&amp;tstp=MN&amp;t1=1/1/2026&amp;t2=12/1/2026&amp;table=M&amp;mrid=999742&amp;format=4" htmlTables="1" htmlFormat="all"/>
  </connection>
  <connection id="1538" xr16:uid="{00000000-0015-0000-FFFF-FFFFE6020000}" name="Connection2381" type="4" refreshedVersion="5" background="1" saveData="1">
    <webPr xl2000="1" url="http://ibr3lcrsrv01.bor.doi.net:8080/HDB_CGI.com?svr=lchdb2&amp;sdi=2069&amp;tstp=MN&amp;t1=1/1/2017&amp;t2=4/1/2017&amp;format=4" htmlTables="1" htmlFormat="all"/>
  </connection>
  <connection id="1539" xr16:uid="{B16C7EBD-1F7B-4700-B0AB-847B7F29D5F7}" name="Connection2382" type="4" refreshedVersion="8" background="1" saveData="1">
    <webPr xl2000="1" url="https://IBRMAZWB011.bor.doi.net/cgi?svr=lchdb&amp;sdi=2116&amp;tstp=MN&amp;t1=1/1/2024&amp;t2=4/1/2024&amp;format=4" htmlTables="1" htmlFormat="all"/>
  </connection>
  <connection id="1540" xr16:uid="{EC48487E-B657-45F2-BF5D-90BCA7295DB8}" name="Connection2383" type="4" refreshedVersion="8" background="1" saveData="1">
    <webPr xl2000="1" url="https://IBRMAZWB011.bor.doi.net/cgi?svr=lchdb&amp;sdi=2097&amp;tstp=DY&amp;t1=5/1/2024&amp;t2=5/6/2024&amp;format=4" htmlTables="1" htmlFormat="all"/>
  </connection>
  <connection id="1541" xr16:uid="{E562C0CE-89B7-4189-9BE7-79F9949ACA32}" name="Connection2384" type="4" refreshedVersion="8" background="1" saveData="1">
    <webPr xl2000="1" url="https://IBRMAZWB011.bor.doi.net/cgi?svr=lchdb&amp;sdi=2146&amp;tstp=DY&amp;t1=5/7/2024&amp;t2=5/31/2024&amp;table=M&amp;mrid=4&amp;format=4" htmlTables="1" htmlFormat="all"/>
  </connection>
  <connection id="1542" xr16:uid="{DDE9596D-4386-460E-BBAF-672FCFAB40D7}" name="Connection2385" type="4" refreshedVersion="8" background="1" saveData="1">
    <webPr xl2000="1" url="https://IBRMAZWB011.bor.doi.net/cgi?svr=lchdb&amp;sdi=3028&amp;tstp=MN&amp;t1=1/1/2024&amp;t2=12/1/2024&amp;format=4" htmlTables="1" htmlFormat="all"/>
  </connection>
  <connection id="1543" xr16:uid="{4C1C83E3-D99A-4577-97AF-621A1404632D}" name="Connection2386" type="4" refreshedVersion="8" background="1" saveData="1">
    <webPr xl2000="1" url="https://IBRMAZWB011.bor.doi.net/cgi?svr=lchdb&amp;sdi=3028,25490,25983,4552,25492&amp;tstp=MN&amp;t1=1/1/2024&amp;t2=12/31/2024&amp;table=M&amp;mrid=999964&amp;format=4" htmlTables="1" htmlFormat="all"/>
  </connection>
  <connection id="1544" xr16:uid="{BD69F1A8-95A1-4B67-9F7D-653AC04114B8}" name="Connection2387" type="4" refreshedVersion="8" background="1" saveData="1">
    <webPr xl2000="1" url="https://IBRMAZWB011.bor.doi.net/cgi?svr=lchdb&amp;sdi=2069&amp;tstp=MN&amp;t1=1/1/2024&amp;t2=5/1/2024&amp;format=4" htmlTables="1" htmlFormat="all"/>
  </connection>
  <connection id="1545" xr16:uid="{7027B32F-8A65-468C-8849-CB398631289E}" name="Connection2388" type="4" refreshedVersion="8" background="1" saveData="1">
    <webPr xl2000="1" url="https://IBRMAZWB011.bor.doi.net/cgi?svr=lchdb&amp;sdi=3132&amp;tstp=MN&amp;t1=1/1/2025&amp;t2=12/1/2025&amp;table=M&amp;mrid=999821&amp;format=4" htmlTables="1" htmlFormat="all"/>
  </connection>
  <connection id="1546" xr16:uid="{34C0D7C2-6483-447C-9F9A-998E933970E4}" name="Connection2389" type="4" refreshedVersion="8" background="1" saveData="1">
    <webPr xl2000="1" url="https://IBRMAZWB011.bor.doi.net/cgi?svr=lchdb&amp;sdi=3132&amp;tstp=MN&amp;t1=1/1/2026&amp;t2=12/1/2026&amp;table=M&amp;mrid=999742&amp;format=4" htmlTables="1" htmlFormat="all"/>
  </connection>
  <connection id="1547" xr16:uid="{00000000-0015-0000-FFFF-FFFFE7020000}" name="Connection239" type="4" refreshedVersion="5" background="1" saveData="1">
    <webPr xl2000="1" url="http://ibr3lcrsrv01.bor.doi.net:8080/HDB_CGI.com?svr=lchdb2&amp;sdi=3132&amp;tstp=MN&amp;t1=1/1/2018&amp;t2=12/1/2018&amp;table=M&amp;mrid=106541&amp;format=4" htmlTables="1" htmlFormat="all"/>
  </connection>
  <connection id="1548" xr16:uid="{2814BD03-52ED-4272-B470-F7A92F6BCA14}" name="Connection2390" type="4" refreshedVersion="8" background="1" saveData="1">
    <webPr xl2000="1" url="https://IBRMAZWB011.bor.doi.net/cgi?svr=lchdb&amp;sdi=9783,2993,2771,2982&amp;tstp=MN&amp;t1=1/1/2024&amp;t2=5/1/2024&amp;format=4" htmlTables="1" htmlFormat="all"/>
  </connection>
  <connection id="1549" xr16:uid="{CC1E0F4C-F5E3-4CCE-B9CB-E8A5EB8529E5}" name="Connection2391" type="4" refreshedVersion="8" background="1" saveData="1">
    <webPr xl2000="1" url="https://IBRMAZWB011.bor.doi.net/cgi?svr=lchdb&amp;sdi=9783,2993,2771,2982&amp;tstp=MN&amp;t1=6/1/2024&amp;t2=12/1/2024&amp;table=M&amp;mrid=999964&amp;format=4" htmlTables="1" htmlFormat="all"/>
  </connection>
  <connection id="1550" xr16:uid="{89611BA4-1FCA-4A6F-B819-4C1D68ED2701}" name="Connection2392" type="4" refreshedVersion="8" background="1" saveData="1">
    <webPr xl2000="1" url="https://IBRMAZWB011.bor.doi.net/cgi?svr=lchdb&amp;sdi=9783,2993,2771,2982&amp;tstp=MN&amp;t1=1/1/2025&amp;t2=12/1/2025&amp;table=M&amp;mrid=999821&amp;format=4" htmlTables="1" htmlFormat="all"/>
  </connection>
  <connection id="1551" xr16:uid="{330FE8D5-25D0-4E5E-9D88-8F6C1CE57E14}" name="Connection2393" type="4" refreshedVersion="8" background="1" saveData="1">
    <webPr xl2000="1" url="https://IBRMAZWB011.bor.doi.net/cgi?svr=lchdb&amp;sdi=9783,2993,2771,2982&amp;tstp=MN&amp;t1=1/1/2026&amp;t2=12/1/2026&amp;table=M&amp;mrid=999742&amp;format=4" htmlTables="1" htmlFormat="all"/>
  </connection>
  <connection id="1552" xr16:uid="{AE150449-A0EC-4649-8AB9-275A81603A0F}" name="Connection2394" type="4" refreshedVersion="8" background="1" saveData="1">
    <webPr xl2000="1" url="https://IBRMAZWB011.bor.doi.net/cgi?svr=lchdb&amp;sdi=2116&amp;tstp=MN&amp;t1=1/1/2024&amp;t2=5/1/2024&amp;format=4" htmlTables="1" htmlFormat="all"/>
  </connection>
  <connection id="1553" xr16:uid="{B3677900-1772-47E6-8ABA-6D6244886B94}" name="Connection2395" type="4" refreshedVersion="8" background="1" saveData="1">
    <webPr xl2000="1" url="https://IBRMAZWB011.bor.doi.net/cgi?svr=lchdb&amp;sdi=2097&amp;tstp=DY&amp;t1=6/1/2024&amp;t2=6/6/2024&amp;format=4" htmlTables="1" htmlFormat="all"/>
  </connection>
  <connection id="1554" xr16:uid="{462691A3-3ADB-4B01-9067-782E977FBDF4}" name="Connection2396" type="4" refreshedVersion="8" background="1" saveData="1">
    <webPr xl2000="1" url="https://IBRMAZWB011.bor.doi.net/cgi?svr=lchdb&amp;sdi=2146&amp;tstp=DY&amp;t1=6/7/2024&amp;t2=6/30/2024&amp;table=M&amp;mrid=4&amp;format=4" htmlTables="1" htmlFormat="all"/>
  </connection>
  <connection id="1555" xr16:uid="{CCE3A474-53B2-4B68-989F-7A5E530A5D87}" name="Connection2397" type="4" refreshedVersion="8" background="1" saveData="1">
    <webPr xl2000="1" url="https://IBRMAZWB011.bor.doi.net/cgi?svr=lchdb&amp;sdi=3028&amp;tstp=MN&amp;t1=1/1/2024&amp;t2=12/1/2024&amp;format=4" htmlTables="1" htmlFormat="all"/>
  </connection>
  <connection id="1556" xr16:uid="{ED249610-85F3-4339-8437-076A98BD6E3C}" name="Connection2398" type="4" refreshedVersion="8" background="1" saveData="1">
    <webPr xl2000="1" url="https://IBRMAZWB011.bor.doi.net/cgi?svr=lchdb&amp;sdi=3028,25490,25983,4552,25492&amp;tstp=MN&amp;t1=1/1/2024&amp;t2=12/31/2024&amp;table=M&amp;mrid=999964&amp;format=4" htmlTables="1" htmlFormat="all"/>
  </connection>
  <connection id="1557" xr16:uid="{3883AC3D-7474-4445-BF5C-734D952084DB}" name="Connection2399" type="4" refreshedVersion="8" background="1" saveData="1">
    <webPr xl2000="1" url="https://IBRMAZWB011.bor.doi.net/cgi?svr=lchdb&amp;sdi=3028&amp;tstp=MN&amp;t1=1/1/2024&amp;t2=12/1/2024&amp;format=4" htmlTables="1" htmlFormat="all"/>
  </connection>
  <connection id="1558" xr16:uid="{00000000-0015-0000-FFFF-FFFFE8020000}" name="Connection24" type="4" refreshedVersion="5" background="1" saveData="1">
    <webPr xl2000="1" url="http://ibr3lcrsrv01.bor.doi.net:8080/HDB_CGI.com?svr=lchdb2&amp;sdi=3132&amp;tstp=MN&amp;t1=1/1/2019&amp;t2=12/1/2019&amp;table=M&amp;mrid=106473&amp;format=4" htmlTables="1" htmlFormat="all"/>
  </connection>
  <connection id="1559" xr16:uid="{00000000-0015-0000-FFFF-FFFFE9020000}" name="Connection240" type="4" refreshedVersion="5" background="1" saveData="1">
    <webPr xl2000="1" url="http://ibr3lcrsrv01.bor.doi.net:8080/HDB_CGI.com?svr=lchdb2&amp;sdi=3132&amp;tstp=MN&amp;t1=1/1/2019&amp;t2=12/1/2019&amp;table=M&amp;mrid=106473&amp;format=4" htmlTables="1" htmlFormat="all"/>
  </connection>
  <connection id="1560" xr16:uid="{37E2E425-7827-47D2-8088-80131A3451E8}" name="Connection2400" type="4" refreshedVersion="8" background="1" saveData="1">
    <webPr xl2000="1" url="https://IBRMAZWB011.bor.doi.net/cgi?svr=lchdb&amp;sdi=3028,25490,25983,4552,25492&amp;tstp=MN&amp;t1=1/1/2024&amp;t2=12/31/2024&amp;table=M&amp;mrid=1000104&amp;format=4" htmlTables="1" htmlFormat="all"/>
  </connection>
  <connection id="1561" xr16:uid="{C0390FFB-3853-4E00-9E55-9FA974E88E60}" name="Connection2401" type="4" refreshedVersion="8" background="1" saveData="1">
    <webPr xl2000="1" url="https://IBRMAZWB011.bor.doi.net/cgi?svr=lchdb&amp;sdi=3028&amp;tstp=MN&amp;t1=1/1/2024&amp;t2=12/1/2024&amp;format=4" htmlTables="1" htmlFormat="all"/>
  </connection>
  <connection id="1562" xr16:uid="{9F295B40-8F82-443E-AACA-9F5B325B8E18}" name="Connection2402" type="4" refreshedVersion="8" background="1" saveData="1">
    <webPr xl2000="1" url="https://IBRMAZWB011.bor.doi.net/cgi?svr=lchdb&amp;sdi=3028,25490,25983,4552,25492,30608&amp;tstp=MN&amp;t1=1/1/2024&amp;t2=12/31/2024&amp;table=M&amp;mrid=1000104&amp;format=4" htmlTables="1" htmlFormat="all"/>
  </connection>
  <connection id="1563" xr16:uid="{31E75399-4A03-4563-A18F-77891FD0C9E9}" name="Connection2403" type="4" refreshedVersion="8" background="1" saveData="1">
    <webPr xl2000="1" url="https://IBRMAZWB011.bor.doi.net/cgi?svr=lchdb&amp;sdi=3028&amp;tstp=MN&amp;t1=1/1/2024&amp;t2=12/1/2024&amp;format=4" htmlTables="1" htmlFormat="all"/>
  </connection>
  <connection id="1564" xr16:uid="{84BEC2F1-AB9D-4D9E-8B38-2D0AD436064C}" name="Connection2404" type="4" refreshedVersion="8" background="1" saveData="1">
    <webPr xl2000="1" url="https://IBRMAZWB011.bor.doi.net/cgi?svr=lchdb&amp;sdi=3028,25490,25983,4552,25492,30608&amp;tstp=MN&amp;t1=1/1/2024&amp;t2=12/31/2024&amp;table=M&amp;mrid=1000104&amp;format=4" htmlTables="1" htmlFormat="all"/>
  </connection>
  <connection id="1565" xr16:uid="{0CD6C75E-2580-456C-B029-9283AA174E91}" name="Connection2405" type="4" refreshedVersion="8" background="1" saveData="1">
    <webPr xl2000="1" url="https://IBRMAZWB011.bor.doi.net/cgi?svr=lchdb&amp;sdi=3028&amp;tstp=MN&amp;t1=1/1/2024&amp;t2=12/1/2024&amp;format=4" htmlTables="1" htmlFormat="all"/>
  </connection>
  <connection id="1566" xr16:uid="{CAA3B8DD-E4D5-48C9-9ACD-A6172C25EB26}" name="Connection2406" type="4" refreshedVersion="8" background="1" saveData="1">
    <webPr xl2000="1" url="https://IBRMAZWB011.bor.doi.net/cgi?svr=lchdb&amp;sdi=3028,25490,25983,4552,25492,30608&amp;tstp=MN&amp;t1=1/1/2024&amp;t2=12/31/2024&amp;table=M&amp;mrid=1000104&amp;format=4" htmlTables="1" htmlFormat="all"/>
  </connection>
  <connection id="1567" xr16:uid="{1751A646-3FE3-4F1D-9CB0-C62EE7BB08D6}" name="Connection2407" type="4" refreshedVersion="8" background="1" saveData="1">
    <webPr xl2000="1" url="https://IBRMAZWB011.bor.doi.net/cgi?svr=lchdb&amp;sdi=2069&amp;tstp=MN&amp;t1=1/1/2024&amp;t2=6/1/2024&amp;format=4" htmlTables="1" htmlFormat="all"/>
  </connection>
  <connection id="1568" xr16:uid="{FCF2605A-DD96-40C3-BCEC-FF688511FABE}" name="Connection2408" type="4" refreshedVersion="8" background="1" saveData="1">
    <webPr xl2000="1" url="https://IBRMAZWB011.bor.doi.net/cgi?svr=lchdb&amp;sdi=2069&amp;tstp=MN&amp;t1=1/1/2024&amp;t2=6/1/2024&amp;format=4" htmlTables="1" htmlFormat="all"/>
  </connection>
  <connection id="1569" xr16:uid="{90527338-3463-4814-9791-93D371678D4C}" name="Connection2409" type="4" refreshedVersion="8" background="1" saveData="1">
    <webPr xl2000="1" url="https://IBRMAZWB011.bor.doi.net/cgi?svr=lchdb&amp;sdi=3132&amp;tstp=MN&amp;t1=1/1/2025&amp;t2=12/1/2025&amp;table=M&amp;mrid=999821&amp;format=4" htmlTables="1" htmlFormat="all"/>
  </connection>
  <connection id="1570" xr16:uid="{00000000-0015-0000-FFFF-FFFFEA020000}" name="Connection241" type="4" refreshedVersion="5" background="1" saveData="1">
    <webPr xl2000="1" url="http://ibr3lcrsrv01.bor.doi.net:8080/HDB_CGI.com?svr=lchdb2&amp;sdi=2069&amp;tstp=MN&amp;t1=1/1/2017&amp;t2=4/1/2017&amp;format=4" htmlTables="1" htmlFormat="all"/>
  </connection>
  <connection id="1571" xr16:uid="{BF36F0BA-841D-4C66-9274-C75CE6192685}" name="Connection2410" type="4" refreshedVersion="8" background="1" saveData="1">
    <webPr xl2000="1" url="https://IBRMAZWB011.bor.doi.net/cgi?svr=lchdb&amp;sdi=3132&amp;tstp=MN&amp;t1=1/1/2026&amp;t2=12/1/2026&amp;table=M&amp;mrid=999742&amp;format=4" htmlTables="1" htmlFormat="all"/>
  </connection>
  <connection id="1572" xr16:uid="{00000000-0015-0000-FFFF-FFFFEB020000}" name="Connection2411" type="4" refreshedVersion="5" background="1" saveData="1">
    <webPr xl2000="1" url="http://ibr3lcrsrv01.bor.doi.net:8080/HDB_CGI.com?svr=lchdb2&amp;sdi=2069&amp;tstp=MN&amp;t1=1/1/2017&amp;t2=4/1/2017&amp;format=4" htmlTables="1" htmlFormat="all"/>
  </connection>
  <connection id="1573" xr16:uid="{21FC71F5-C167-4F1F-AE19-0FCFEB99D8BD}" name="Connection2412" type="4" refreshedVersion="8" background="1" saveData="1">
    <webPr xl2000="1" url="https://IBRMAZWB011.bor.doi.net/cgi?svr=lchdb&amp;sdi=9783,2993,2771,2982&amp;tstp=MN&amp;t1=1/1/2024&amp;t2=6/1/2024&amp;format=4" htmlTables="1" htmlFormat="all"/>
  </connection>
  <connection id="1574" xr16:uid="{BC66F423-67C0-4A61-B170-EE70CECF7FAA}" name="Connection2413" type="4" refreshedVersion="8" background="1" saveData="1">
    <webPr xl2000="1" url="https://IBRMAZWB011.bor.doi.net/cgi?svr=lchdb&amp;sdi=9783,2993,2771,2982&amp;tstp=MN&amp;t1=7/1/2024&amp;t2=12/1/2024&amp;table=M&amp;mrid=1000104&amp;format=4" htmlTables="1" htmlFormat="all"/>
  </connection>
  <connection id="1575" xr16:uid="{830E3234-9F0C-431C-A1F2-71BFEE290E40}" name="Connection2414" type="4" refreshedVersion="8" background="1" saveData="1">
    <webPr xl2000="1" url="https://IBRMAZWB011.bor.doi.net/cgi?svr=lchdb&amp;sdi=9783,2993,2771,2982&amp;tstp=MN&amp;t1=1/1/2025&amp;t2=12/1/2025&amp;table=M&amp;mrid=999821&amp;format=4" htmlTables="1" htmlFormat="all"/>
  </connection>
  <connection id="1576" xr16:uid="{D9A75ED1-8149-4E8C-A32F-50EF692C7C56}" name="Connection2415" type="4" refreshedVersion="8" background="1" saveData="1">
    <webPr xl2000="1" url="https://IBRMAZWB011.bor.doi.net/cgi?svr=lchdb&amp;sdi=9783,2993,2771,2982&amp;tstp=MN&amp;t1=1/1/2026&amp;t2=12/1/2026&amp;table=M&amp;mrid=999742&amp;format=4" htmlTables="1" htmlFormat="all"/>
  </connection>
  <connection id="1577" xr16:uid="{7060A74D-BE2A-4556-BA6B-62202BF8189A}" name="Connection2416" type="4" refreshedVersion="8" background="1" saveData="1">
    <webPr xl2000="1" url="https://IBRMAZWB011.bor.doi.net/cgi?svr=lchdb&amp;sdi=2116&amp;tstp=MN&amp;t1=1/1/2024&amp;t2=6/1/2024&amp;format=4" htmlTables="1" htmlFormat="all"/>
  </connection>
  <connection id="1578" xr16:uid="{6C0B6566-DB06-43D9-A9F3-F88CB508D511}" name="Connection2417" type="4" refreshedVersion="8" background="1" saveData="1">
    <webPr xl2000="1" url="https://IBRMAZWB011.bor.doi.net/cgi?svr=lchdb&amp;sdi=2097&amp;tstp=DY&amp;t1=7/1/2024&amp;t2=7/1/2024&amp;format=4" htmlTables="1" htmlFormat="all"/>
  </connection>
  <connection id="1579" xr16:uid="{73FDC05F-7D71-42E2-8BA2-FA13B6B16E11}" name="Connection2418" type="4" refreshedVersion="8" background="1" saveData="1">
    <webPr xl2000="1" url="https://IBRMAZWB011.bor.doi.net/cgi?svr=lchdb&amp;sdi=2146&amp;tstp=DY&amp;t1=7/2/2024&amp;t2=7/31/2024&amp;table=M&amp;mrid=4&amp;format=4" htmlTables="1" htmlFormat="all"/>
  </connection>
  <connection id="1580" xr16:uid="{45D1626F-07D7-4779-A4E8-998EB843B496}" name="Connection2419" type="4" refreshedVersion="8" background="1" saveData="1">
    <webPr xl2000="1" url="https://IBRMAZWB011.bor.doi.net/cgi?svr=lchdb&amp;sdi=3028&amp;tstp=MN&amp;t1=1/1/2024&amp;t2=12/1/2024&amp;format=4" htmlTables="1" htmlFormat="all"/>
  </connection>
  <connection id="1581" xr16:uid="{00000000-0015-0000-FFFF-FFFFEC020000}" name="Connection242" type="4" refreshedVersion="5" background="1" saveData="1">
    <webPr xl2000="1" url="http://ibr3lcrsrv01.bor.doi.net:8080/HDB_CGI.com?svr=lchdb2&amp;sdi=3132&amp;tstp=MN&amp;t1=1/1/2018&amp;t2=12/1/2018&amp;table=M&amp;mrid=106541&amp;format=4" htmlTables="1" htmlFormat="all"/>
  </connection>
  <connection id="1582" xr16:uid="{591A6ABF-6DE7-49DE-92B2-1F0054740EE4}" name="Connection2420" type="4" refreshedVersion="8" background="1" saveData="1">
    <webPr xl2000="1" url="https://IBRMAZWB011.bor.doi.net/cgi?svr=lchdb&amp;sdi=3028,25490,25983,4552,25492,30608&amp;tstp=MN&amp;t1=1/1/2024&amp;t2=12/31/2024&amp;table=M&amp;mrid=1000104&amp;format=4" htmlTables="1" htmlFormat="all"/>
  </connection>
  <connection id="1583" xr16:uid="{3791EED9-4334-4223-9BC8-C13EE8652D29}" name="Connection2421" type="4" refreshedVersion="8" background="1" saveData="1">
    <webPr xl2000="1" url="https://IBRMAZWB011.bor.doi.net/cgi?svr=lchdb&amp;sdi=3132&amp;tstp=MN&amp;t1=1/1/2025&amp;t2=12/1/2025&amp;table=M&amp;mrid=999821&amp;format=4" htmlTables="1" htmlFormat="all"/>
  </connection>
  <connection id="1584" xr16:uid="{0E4F1409-9D56-4AF3-902A-61E50863A3C9}" name="Connection2422" type="4" refreshedVersion="8" background="1" saveData="1">
    <webPr xl2000="1" url="https://IBRMAZWB011.bor.doi.net/cgi?svr=lchdb&amp;sdi=3132&amp;tstp=MN&amp;t1=1/1/2026&amp;t2=12/1/2026&amp;table=M&amp;mrid=999742&amp;format=4" htmlTables="1" htmlFormat="all"/>
  </connection>
  <connection id="1585" xr16:uid="{502765D1-453E-4282-8C8F-B5AB4DD2FFD9}" name="Connection2423" type="4" refreshedVersion="8" background="1" saveData="1">
    <webPr xl2000="1" url="https://IBRMAZWB011.bor.doi.net/cgi?svr=lchdb&amp;sdi=9783,2993,2771,2982&amp;tstp=MN&amp;t1=1/1/2024&amp;t2=6/1/2024&amp;format=4" htmlTables="1" htmlFormat="all"/>
  </connection>
  <connection id="1586" xr16:uid="{5B4F67CD-6236-481C-ACA5-BBC60AF62544}" name="Connection2424" type="4" refreshedVersion="8" background="1" saveData="1">
    <webPr xl2000="1" url="https://IBRMAZWB011.bor.doi.net/cgi?svr=lchdb&amp;sdi=9783,2993,2771,2982&amp;tstp=MN&amp;t1=7/1/2024&amp;t2=12/1/2024&amp;table=M&amp;mrid=1000104&amp;format=4" htmlTables="1" htmlFormat="all"/>
  </connection>
  <connection id="1587" xr16:uid="{3239E5C9-3B10-4651-8354-8BE108DD6DD6}" name="Connection2425" type="4" refreshedVersion="8" background="1" saveData="1">
    <webPr xl2000="1" url="https://IBRMAZWB011.bor.doi.net/cgi?svr=lchdb&amp;sdi=9783,2993,2771,2982&amp;tstp=MN&amp;t1=1/1/2025&amp;t2=12/1/2025&amp;table=M&amp;mrid=999821&amp;format=4" htmlTables="1" htmlFormat="all"/>
  </connection>
  <connection id="1588" xr16:uid="{80207ABF-0FE0-46FE-A949-073CCB6F4FA6}" name="Connection2426" type="4" refreshedVersion="8" background="1" saveData="1">
    <webPr xl2000="1" url="https://IBRMAZWB011.bor.doi.net/cgi?svr=lchdb&amp;sdi=9783,2993,2771,2982&amp;tstp=MN&amp;t1=1/1/2026&amp;t2=12/1/2026&amp;table=M&amp;mrid=999742&amp;format=4" htmlTables="1" htmlFormat="all"/>
  </connection>
  <connection id="1589" xr16:uid="{928D7B64-B652-4B23-9E50-2AA095F9E640}" name="Connection2427" type="4" refreshedVersion="8" background="1" saveData="1">
    <webPr xl2000="1" url="https://IBRMAZWB011.bor.doi.net/cgi?svr=lchdb&amp;sdi=2116&amp;tstp=MN&amp;t1=1/1/2024&amp;t2=6/1/2024&amp;format=4" htmlTables="1" htmlFormat="all"/>
  </connection>
  <connection id="1590" xr16:uid="{464ACE53-149F-42B3-847A-E58C52345ABE}" name="Connection2428" type="4" refreshedVersion="8" background="1" saveData="1">
    <webPr xl2000="1" url="https://IBRMAZWB011.bor.doi.net/cgi?svr=lchdb&amp;sdi=2097&amp;tstp=DY&amp;t1=7/1/2024&amp;t2=7/2/2024&amp;format=4" htmlTables="1" htmlFormat="all"/>
  </connection>
  <connection id="1591" xr16:uid="{4643278F-E55D-43B9-B6CA-B3697D1C244D}" name="Connection2429" type="4" refreshedVersion="8" background="1" saveData="1">
    <webPr xl2000="1" url="https://IBRMAZWB011.bor.doi.net/cgi?svr=lchdb&amp;sdi=2146&amp;tstp=DY&amp;t1=7/3/2024&amp;t2=7/31/2024&amp;table=M&amp;mrid=4&amp;format=4" htmlTables="1" htmlFormat="all"/>
  </connection>
  <connection id="1592" xr16:uid="{00000000-0015-0000-FFFF-FFFFED020000}" name="Connection243" type="4" refreshedVersion="5" background="1" saveData="1">
    <webPr xl2000="1" url="http://ibr3lcrsrv01.bor.doi.net:8080/HDB_CGI.com?svr=lchdb2&amp;sdi=3132&amp;tstp=MN&amp;t1=1/1/2019&amp;t2=12/1/2019&amp;table=M&amp;mrid=106473&amp;format=4" htmlTables="1" htmlFormat="all"/>
  </connection>
  <connection id="1593" xr16:uid="{4FCD213B-C76D-4987-AC5A-B20544E1B65C}" name="Connection2430" type="4" refreshedVersion="8" background="1" saveData="1">
    <webPr xl2000="1" url="https://IBRMAZWB011.bor.doi.net/cgi?svr=lchdb&amp;sdi=3028&amp;tstp=MN&amp;t1=1/1/2024&amp;t2=12/1/2024&amp;format=4" htmlTables="1" htmlFormat="all"/>
  </connection>
  <connection id="1594" xr16:uid="{87FEA09B-9EC4-4EC4-BF14-3B4DD94AB5DF}" name="Connection2431" type="4" refreshedVersion="8" background="1" saveData="1">
    <webPr xl2000="1" url="https://IBRMAZWB011.bor.doi.net/cgi?svr=lchdb&amp;sdi=3028,25490,25983,4552,25492,30608&amp;tstp=MN&amp;t1=1/1/2024&amp;t2=12/31/2024&amp;table=M&amp;mrid=1000104&amp;format=4" htmlTables="1" htmlFormat="all"/>
  </connection>
  <connection id="1595" xr16:uid="{04C4D1E6-89FB-4E4C-9216-F0CBF8BD3FF4}" name="Connection2432" type="4" refreshedVersion="8" background="1" saveData="1">
    <webPr xl2000="1" url="https://IBRMAZWB011.bor.doi.net/cgi?svr=lchdb&amp;sdi=2069&amp;tstp=MN&amp;t1=1/1/2024&amp;t2=7/1/2024&amp;format=4" htmlTables="1" htmlFormat="all"/>
  </connection>
  <connection id="1596" xr16:uid="{1F282F2B-27E6-426A-A97A-39CEEB5A0E31}" name="Connection2433" type="4" refreshedVersion="8" background="1" saveData="1">
    <webPr xl2000="1" url="https://IBRMAZWB011.bor.doi.net/cgi?svr=lchdb&amp;sdi=3132&amp;tstp=MN&amp;t1=1/1/2025&amp;t2=12/1/2025&amp;table=M&amp;mrid=999821&amp;format=4" htmlTables="1" htmlFormat="all"/>
  </connection>
  <connection id="1597" xr16:uid="{EF452432-586F-44DB-B735-26878AE0C8F6}" name="Connection2434" type="4" refreshedVersion="8" background="1" saveData="1">
    <webPr xl2000="1" url="https://IBRMAZWB011.bor.doi.net/cgi?svr=lchdb&amp;sdi=3132&amp;tstp=MN&amp;t1=1/1/2026&amp;t2=12/1/2026&amp;table=M&amp;mrid=999742&amp;format=4" htmlTables="1" htmlFormat="all"/>
  </connection>
  <connection id="1598" xr16:uid="{5D474247-2A1C-4A32-B015-CB4A80B64FAC}" name="Connection2435" type="4" refreshedVersion="8" background="1" saveData="1">
    <webPr xl2000="1" url="https://IBRMAZWB011.bor.doi.net/cgi?svr=lchdb&amp;sdi=9783,2993,2771,2982&amp;tstp=MN&amp;t1=1/1/2024&amp;t2=7/1/2024&amp;format=4" htmlTables="1" htmlFormat="all"/>
  </connection>
  <connection id="1599" xr16:uid="{93F4CC81-396B-4E85-BE26-C78DB0CAB681}" name="Connection2436" type="4" refreshedVersion="8" background="1" saveData="1">
    <webPr xl2000="1" url="https://IBRMAZWB011.bor.doi.net/cgi?svr=lchdb&amp;sdi=9783,2993,2771,2982&amp;tstp=MN&amp;t1=8/1/2024&amp;t2=12/1/2024&amp;table=M&amp;mrid=1000151&amp;format=4" htmlTables="1" htmlFormat="all"/>
  </connection>
  <connection id="1600" xr16:uid="{F171D231-490D-4199-965E-655506EF31FB}" name="Connection2437" type="4" refreshedVersion="8" background="1" saveData="1">
    <webPr xl2000="1" url="https://IBRMAZWB011.bor.doi.net/cgi?svr=lchdb&amp;sdi=2069&amp;tstp=MN&amp;t1=1/1/2024&amp;t2=7/1/2024&amp;format=4" htmlTables="1" htmlFormat="all"/>
  </connection>
  <connection id="1601" xr16:uid="{FD5AD936-F220-43A1-A6AB-433BEF172827}" name="Connection2438" type="4" refreshedVersion="8" background="1" saveData="1">
    <webPr xl2000="1" url="https://IBRMAZWB011.bor.doi.net/cgi?svr=lchdb&amp;sdi=3132&amp;tstp=MN&amp;t1=1/1/2025&amp;t2=12/1/2025&amp;table=M&amp;mrid=999821&amp;format=4" htmlTables="1" htmlFormat="all"/>
  </connection>
  <connection id="1602" xr16:uid="{5BFF4DD2-2398-450D-A5E1-967038D53862}" name="Connection2439" type="4" refreshedVersion="8" background="1" saveData="1">
    <webPr xl2000="1" url="https://IBRMAZWB011.bor.doi.net/cgi?svr=lchdb&amp;sdi=9783,2993,2771,2982&amp;tstp=MN&amp;t1=1/1/2025&amp;t2=12/1/2025&amp;table=M&amp;mrid=999821&amp;format=4" htmlTables="1" htmlFormat="all"/>
  </connection>
  <connection id="1603" xr16:uid="{00000000-0015-0000-FFFF-FFFFEE020000}" name="Connection244" type="4" refreshedVersion="5" background="1" saveData="1">
    <webPr xl2000="1" url="http://ibr3lcrsrv01.bor.doi.net:8080/HDB_CGI.com?svr=lchdb2&amp;sdi=2069&amp;tstp=MN&amp;t1=1/1/2017&amp;t2=4/1/2017&amp;format=4" htmlTables="1" htmlFormat="all"/>
  </connection>
  <connection id="1604" xr16:uid="{34B2070D-E437-4C0C-A0C8-5DA769CE9E00}" name="Connection2440" type="4" refreshedVersion="8" background="1" saveData="1">
    <webPr xl2000="1" url="https://IBRMAZWB011.bor.doi.net/cgi?svr=lchdb&amp;sdi=9783,2993,2771,2982&amp;tstp=MN&amp;t1=1/1/2026&amp;t2=12/1/2026&amp;table=M&amp;mrid=999742&amp;format=4" htmlTables="1" htmlFormat="all"/>
  </connection>
  <connection id="1605" xr16:uid="{00000000-0015-0000-FFFF-FFFFEF020000}" name="Connection2441" type="4" refreshedVersion="5" background="1" saveData="1">
    <webPr xl2000="1" url="http://ibr3lcrsrv01.bor.doi.net:8080/HDB_CGI.com?svr=lchdb2&amp;sdi=2069&amp;tstp=MN&amp;t1=1/1/2017&amp;t2=4/1/2017&amp;format=4" htmlTables="1" htmlFormat="all"/>
  </connection>
  <connection id="1606" xr16:uid="{D0F26CD1-A7E0-4E76-9FD9-E407041D3B54}" name="Connection2442" type="4" refreshedVersion="8" background="1" saveData="1">
    <webPr xl2000="1" url="https://IBRMAZWB011.bor.doi.net/cgi?svr=lchdb&amp;sdi=2116&amp;tstp=MN&amp;t1=1/1/2024&amp;t2=7/1/2024&amp;format=4" htmlTables="1" htmlFormat="all"/>
  </connection>
  <connection id="1607" xr16:uid="{D30D2ABA-9A6A-4643-923F-83395C2903EA}" name="Connection2443" type="4" refreshedVersion="8" background="1" saveData="1">
    <webPr xl2000="1" url="https://IBRMAZWB011.bor.doi.net/cgi?svr=lchdb&amp;sdi=2097&amp;tstp=DY&amp;t1=8/1/2024&amp;t2=8/4/2024&amp;format=4" htmlTables="1" htmlFormat="all"/>
  </connection>
  <connection id="1608" xr16:uid="{6881A13C-C2C0-4D4F-842D-B8AD10DA3282}" name="Connection2444" type="4" refreshedVersion="8" background="1" saveData="1">
    <webPr xl2000="1" url="https://IBRMAZWB011.bor.doi.net/cgi?svr=lchdb&amp;sdi=2146&amp;tstp=DY&amp;t1=8/5/2024&amp;t2=8/31/2024&amp;table=M&amp;mrid=4&amp;format=4" htmlTables="1" htmlFormat="all"/>
  </connection>
  <connection id="1609" xr16:uid="{35776024-6280-4C3B-A6D7-DC9F9CFF6AEA}" name="Connection2445" type="4" refreshedVersion="8" background="1" saveData="1">
    <webPr xl2000="1" url="https://IBRMAZWB011.bor.doi.net/cgi?svr=lchdb&amp;sdi=3028&amp;tstp=MN&amp;t1=1/1/2024&amp;t2=12/1/2024&amp;format=4" htmlTables="1" htmlFormat="all"/>
  </connection>
  <connection id="1610" xr16:uid="{F0D2143D-DCA0-4680-80FD-064E705BBC34}" name="Connection2446" type="4" refreshedVersion="8" background="1" saveData="1">
    <webPr xl2000="1" url="https://IBRMAZWB011.bor.doi.net/cgi?svr=lchdb&amp;sdi=3028,25490,25983,4552,25492,30608&amp;tstp=MN&amp;t1=1/1/2024&amp;t2=12/31/2024&amp;table=M&amp;mrid=1000151&amp;format=4" htmlTables="1" htmlFormat="all"/>
  </connection>
  <connection id="1611" xr16:uid="{DF01BA9C-D09E-4F44-8897-2990E5B73706}" name="Connection2447" type="4" refreshedVersion="8" background="1" saveData="1">
    <webPr xl2000="1" url="https://IBRMAZWB011.bor.doi.net/cgi?svr=lchdb&amp;sdi=2069&amp;tstp=MN&amp;t1=1/1/2024&amp;t2=8/1/2024&amp;format=4" htmlTables="1" htmlFormat="all"/>
  </connection>
  <connection id="1612" xr16:uid="{5C70ED55-5AC1-436C-B343-AC3A7AD345B0}" name="Connection2448" type="4" refreshedVersion="8" background="1" saveData="1">
    <webPr xl2000="1" url="https://IBRMAZWB011.bor.doi.net/cgi?svr=lchdb&amp;sdi=3132&amp;tstp=MN&amp;t1=1/1/2025&amp;t2=12/1/2025&amp;table=M&amp;mrid=999821&amp;format=4" htmlTables="1" htmlFormat="all"/>
  </connection>
  <connection id="1613" xr16:uid="{0AAA8400-3BE5-4B19-B8C0-F44995866B70}" name="Connection2449" type="4" refreshedVersion="8" background="1" saveData="1">
    <webPr xl2000="1" url="https://IBRMAZWB011.bor.doi.net/cgi?svr=lchdb&amp;sdi=3132&amp;tstp=MN&amp;t1=1/1/2026&amp;t2=12/1/2026&amp;table=M&amp;mrid=999742&amp;format=4" htmlTables="1" htmlFormat="all"/>
  </connection>
  <connection id="1614" xr16:uid="{00000000-0015-0000-FFFF-FFFFF0020000}" name="Connection245" type="4" refreshedVersion="5" background="1" saveData="1">
    <webPr xl2000="1" url="http://ibr3lcrsrv01.bor.doi.net:8080/HDB_CGI.com?svr=lchdb2&amp;sdi=3132&amp;tstp=MN&amp;t1=1/1/2018&amp;t2=12/1/2018&amp;table=M&amp;mrid=106541&amp;format=4" htmlTables="1" htmlFormat="all"/>
  </connection>
  <connection id="1615" xr16:uid="{3313AFAB-421A-4B7D-8401-1DB130B725EA}" name="Connection2450" type="4" refreshedVersion="8" background="1" saveData="1">
    <webPr xl2000="1" url="https://IBRMAZWB011.bor.doi.net/cgi?svr=lchdb&amp;sdi=9783,2993,2771,2982&amp;tstp=MN&amp;t1=1/1/2024&amp;t2=7/1/2024&amp;format=4" htmlTables="1" htmlFormat="all"/>
  </connection>
  <connection id="1616" xr16:uid="{B10BE6CC-2C2A-4113-BDC9-0A1ABC651BB2}" name="Connection2451" type="4" refreshedVersion="8" background="1" saveData="1">
    <webPr xl2000="1" url="https://IBRMAZWB011.bor.doi.net/cgi?svr=lchdb&amp;sdi=9783,2993,2771,2982&amp;tstp=MN&amp;t1=8/1/2024&amp;t2=12/1/2024&amp;table=M&amp;mrid=1000166&amp;format=4" htmlTables="1" htmlFormat="all"/>
  </connection>
  <connection id="1617" xr16:uid="{2D6B4297-D50E-4C87-B77F-B55A64F229EB}" name="Connection2452" type="4" refreshedVersion="8" background="1" saveData="1">
    <webPr xl2000="1" url="https://IBRMAZWB011.bor.doi.net/cgi?svr=lchdb&amp;sdi=9783,2993,2771,2982&amp;tstp=MN&amp;t1=1/1/2025&amp;t2=12/1/2025&amp;table=M&amp;mrid=999821&amp;format=4" htmlTables="1" htmlFormat="all"/>
  </connection>
  <connection id="1618" xr16:uid="{7A2AB7E1-E16C-4FC1-AAE5-B4E97859B619}" name="Connection2453" type="4" refreshedVersion="8" background="1" saveData="1">
    <webPr xl2000="1" url="https://IBRMAZWB011.bor.doi.net/cgi?svr=lchdb&amp;sdi=9783,2993,2771,2982&amp;tstp=MN&amp;t1=1/1/2026&amp;t2=12/1/2026&amp;table=M&amp;mrid=999742&amp;format=4" htmlTables="1" htmlFormat="all"/>
  </connection>
  <connection id="1619" xr16:uid="{EF862C3D-C380-4019-A8B6-EECF224B30B1}" name="Connection2454" type="4" refreshedVersion="8" background="1" saveData="1">
    <webPr xl2000="1" url="https://IBRMAZWB011.bor.doi.net/cgi?svr=lchdb&amp;sdi=2116&amp;tstp=MN&amp;t1=1/1/2024&amp;t2=7/1/2024&amp;format=4" htmlTables="1" htmlFormat="all"/>
  </connection>
  <connection id="1620" xr16:uid="{34B91CE3-46B2-4F4D-8140-5B309668B8B3}" name="Connection2455" type="4" refreshedVersion="8" background="1" saveData="1">
    <webPr xl2000="1" url="https://IBRMAZWB011.bor.doi.net/cgi?svr=lchdb&amp;sdi=2097&amp;tstp=DY&amp;t1=8/1/2024&amp;t2=8/5/2024&amp;format=4" htmlTables="1" htmlFormat="all"/>
  </connection>
  <connection id="1621" xr16:uid="{42B08AD7-310E-4F70-8985-31E78D2A7B1C}" name="Connection2456" type="4" refreshedVersion="8" background="1" saveData="1">
    <webPr xl2000="1" url="https://IBRMAZWB011.bor.doi.net/cgi?svr=lchdb&amp;sdi=2146&amp;tstp=DY&amp;t1=8/6/2024&amp;t2=8/31/2024&amp;table=M&amp;mrid=4&amp;format=4" htmlTables="1" htmlFormat="all"/>
  </connection>
  <connection id="1622" xr16:uid="{D67CB452-BF65-462F-B473-F921E72EA0D3}" name="Connection2457" type="4" refreshedVersion="8" background="1" saveData="1">
    <webPr xl2000="1" url="https://IBRMAZWB011.bor.doi.net/cgi?svr=lchdb&amp;sdi=3132&amp;tstp=MN&amp;t1=1/1/2025&amp;t2=12/1/2025&amp;table=M&amp;mrid=1000240&amp;format=4" htmlTables="1" htmlFormat="all"/>
  </connection>
  <connection id="1623" xr16:uid="{02DAB621-D8F2-4F8B-8A63-E445945BADF5}" name="Connection2458" type="4" refreshedVersion="8" background="1" saveData="1">
    <webPr xl2000="1" url="https://IBRMAZWB011.bor.doi.net/cgi?svr=lchdb&amp;sdi=3028&amp;tstp=MN&amp;t1=1/1/2024&amp;t2=12/1/2024&amp;format=4" htmlTables="1" htmlFormat="all"/>
  </connection>
  <connection id="1624" xr16:uid="{49A0D5D7-E5BA-4B09-A5C1-06DE775A1730}" name="Connection2459" type="4" refreshedVersion="8" background="1" saveData="1">
    <webPr xl2000="1" url="https://IBRMAZWB011.bor.doi.net/cgi?svr=lchdb&amp;sdi=3028,25490,25983,4552,25492,30608&amp;tstp=MN&amp;t1=1/1/2024&amp;t2=12/31/2024&amp;table=M&amp;mrid=1000166&amp;format=4" htmlTables="1" htmlFormat="all"/>
  </connection>
  <connection id="1625" xr16:uid="{00000000-0015-0000-FFFF-FFFFF1020000}" name="Connection246" type="4" refreshedVersion="5" background="1" saveData="1">
    <webPr xl2000="1" url="http://ibr3lcrsrv01.bor.doi.net:8080/HDB_CGI.com?svr=lchdb2&amp;sdi=3132&amp;tstp=MN&amp;t1=1/1/2019&amp;t2=12/1/2019&amp;table=M&amp;mrid=106473&amp;format=4" htmlTables="1" htmlFormat="all"/>
  </connection>
  <connection id="1626" xr16:uid="{2F641F27-9BD3-4AB9-8ED1-5E0AF5405E22}" name="Connection2460" type="4" refreshedVersion="8" background="1" saveData="1">
    <webPr xl2000="1" url="https://IBRMAZWB011.bor.doi.net/cgi?svr=lchdb&amp;sdi=3132&amp;tstp=MN&amp;t1=1/1/2026&amp;t2=12/1/2026&amp;table=M&amp;mrid=1000239&amp;format=4" htmlTables="1" htmlFormat="all"/>
  </connection>
  <connection id="1627" xr16:uid="{E27BDA0B-1143-4BB0-8ABC-F231B662B149}" name="Connection2461" type="4" refreshedVersion="8" background="1" saveData="1">
    <webPr xl2000="1" url="https://IBRMAZWB011.bor.doi.net/cgi?svr=lchdb&amp;sdi=9783,2993,2771,2982&amp;tstp=MN&amp;t1=1/1/2024&amp;t2=8/1/2024&amp;format=4" htmlTables="1" htmlFormat="all"/>
  </connection>
  <connection id="1628" xr16:uid="{05CDD1A6-B6C6-4C0B-AC30-9A4562AC1D95}" name="Connection2462" type="4" refreshedVersion="8" background="1" saveData="1">
    <webPr xl2000="1" url="https://IBRMAZWB011.bor.doi.net/cgi?svr=lchdb&amp;sdi=9783,2993,2771,2982&amp;tstp=MN&amp;t1=9/1/2024&amp;t2=12/1/2024&amp;table=M&amp;mrid=1000237&amp;format=4" htmlTables="1" htmlFormat="all"/>
  </connection>
  <connection id="1629" xr16:uid="{8DA16C75-8BE8-42AA-A03F-F9432E750226}" name="Connection2463" type="4" refreshedVersion="8" background="1" saveData="1">
    <webPr xl2000="1" url="https://IBRMAZWB011.bor.doi.net/cgi?svr=lchdb&amp;sdi=9783,2993,2771,2982&amp;tstp=MN&amp;t1=1/1/2025&amp;t2=12/1/2025&amp;table=M&amp;mrid=1000240&amp;format=4" htmlTables="1" htmlFormat="all"/>
  </connection>
  <connection id="1630" xr16:uid="{4D436B47-62C2-40C9-A430-890821561CC4}" name="Connection2464" type="4" refreshedVersion="8" background="1" saveData="1">
    <webPr xl2000="1" url="https://IBRMAZWB011.bor.doi.net/cgi?svr=lchdb&amp;sdi=9783,2993,2771,2982&amp;tstp=MN&amp;t1=1/1/2026&amp;t2=12/1/2026&amp;table=M&amp;mrid=1000239&amp;format=4" htmlTables="1" htmlFormat="all"/>
  </connection>
  <connection id="1631" xr16:uid="{5CAC65CF-BF35-46F9-8EB7-9B83ABCA094B}" name="Connection2465" type="4" refreshedVersion="8" background="1" saveData="1">
    <webPr xl2000="1" url="https://IBRMAZWB011.bor.doi.net/cgi?svr=lchdb&amp;sdi=2116&amp;tstp=MN&amp;t1=1/1/2024&amp;t2=8/1/2024&amp;format=4" htmlTables="1" htmlFormat="all"/>
  </connection>
  <connection id="1632" xr16:uid="{09EEA71C-8432-4FA8-802D-5381F111AB4D}" name="Connection2466" type="4" refreshedVersion="8" background="1" saveData="1">
    <webPr xl2000="1" url="https://IBRMAZWB011.bor.doi.net/cgi?svr=lchdb&amp;sdi=2097&amp;tstp=DY&amp;t1=9/1/2024&amp;t2=9/4/2024&amp;format=4" htmlTables="1" htmlFormat="all"/>
  </connection>
  <connection id="1633" xr16:uid="{41D4F071-DC6B-41C0-907C-70755C8CA414}" name="Connection2467" type="4" refreshedVersion="8" background="1" saveData="1">
    <webPr xl2000="1" url="https://IBRMAZWB011.bor.doi.net/cgi?svr=lchdb&amp;sdi=2146&amp;tstp=DY&amp;t1=9/5/2024&amp;t2=9/30/2024&amp;table=M&amp;mrid=4&amp;format=4" htmlTables="1" htmlFormat="all"/>
  </connection>
  <connection id="1634" xr16:uid="{DB7F467B-60FE-440A-8F8F-F83612B246F6}" name="Connection2468" type="4" refreshedVersion="8" background="1" saveData="1">
    <webPr xl2000="1" url="https://IBRMAZWB011.bor.doi.net/cgi?svr=lchdb&amp;sdi=3028&amp;tstp=MN&amp;t1=1/1/2024&amp;t2=12/1/2024&amp;format=4" htmlTables="1" htmlFormat="all"/>
  </connection>
  <connection id="1635" xr16:uid="{378D6A9D-8113-4C94-8BC9-EDAC5BB8F8C9}" name="Connection2469" type="4" refreshedVersion="8" background="1" saveData="1">
    <webPr xl2000="1" url="https://IBRMAZWB011.bor.doi.net/cgi?svr=lchdb&amp;sdi=3028,25490,25983,4552,25492,30608&amp;tstp=MN&amp;t1=1/1/2024&amp;t2=12/31/2024&amp;table=M&amp;mrid=1000237&amp;format=4" htmlTables="1" htmlFormat="all"/>
  </connection>
  <connection id="1636" xr16:uid="{00000000-0015-0000-FFFF-FFFFF2020000}" name="Connection247" type="4" refreshedVersion="5" background="1" saveData="1">
    <webPr xl2000="1" url="http://ibr3lcrsrv01.bor.doi.net:8080/HDB_CGI.com?svr=lchdb2&amp;sdi=2069&amp;tstp=MN&amp;t1=1/1/2017&amp;t2=4/1/2017&amp;format=4" htmlTables="1" htmlFormat="all"/>
  </connection>
  <connection id="1637" xr16:uid="{1A290352-43C1-4758-91A6-C408ADE93A3F}" name="Connection2470" type="4" refreshedVersion="8" background="1" saveData="1">
    <webPr xl2000="1" url="https://IBRMAZWB011.bor.doi.net/cgi?svr=lchdb&amp;sdi=2069&amp;tstp=MN&amp;t1=1/1/2024&amp;t2=9/1/2024&amp;format=4" htmlTables="1" htmlFormat="all"/>
  </connection>
  <connection id="1638" xr16:uid="{00000000-0015-0000-FFFF-FFFFF3020000}" name="Connection2471" type="4" refreshedVersion="5" background="1" saveData="1">
    <webPr xl2000="1" url="http://ibr3lcrsrv01.bor.doi.net:8080/HDB_CGI.com?svr=lchdb2&amp;sdi=2069&amp;tstp=MN&amp;t1=1/1/2017&amp;t2=4/1/2017&amp;format=4" htmlTables="1" htmlFormat="all"/>
  </connection>
  <connection id="1639" xr16:uid="{B27A8DDE-FD03-478C-BDE1-0534C157D608}" name="Connection2472" type="4" refreshedVersion="8" background="1" saveData="1">
    <webPr xl2000="1" url="https://IBRMAZWB011.bor.doi.net/cgi?svr=lchdb&amp;sdi=3132&amp;tstp=MN&amp;t1=1/1/2025&amp;t2=12/1/2025&amp;table=M&amp;mrid=1000240&amp;format=4" htmlTables="1" htmlFormat="all"/>
  </connection>
  <connection id="1640" xr16:uid="{E9E8CC7D-B623-4782-BA25-8A75A1F25298}" name="Connection2473" type="4" refreshedVersion="8" background="1" saveData="1">
    <webPr xl2000="1" url="https://IBRMAZWB011.bor.doi.net/cgi?svr=lchdb&amp;sdi=3132&amp;tstp=MN&amp;t1=1/1/2026&amp;t2=12/1/2026&amp;table=M&amp;mrid=1000239&amp;format=4" htmlTables="1" htmlFormat="all"/>
  </connection>
  <connection id="1641" xr16:uid="{0D8329D6-DFB1-4876-871C-A19AEEEE8018}" name="Connection2474" type="4" refreshedVersion="8" background="1" saveData="1">
    <webPr xl2000="1" url="https://IBRMAZWB011.bor.doi.net/cgi?svr=lchdb&amp;sdi=9783,2993,2771,2982&amp;tstp=MN&amp;t1=1/1/2024&amp;t2=9/1/2024&amp;format=4" htmlTables="1" htmlFormat="all"/>
  </connection>
  <connection id="1642" xr16:uid="{695D7D33-35ED-456C-A0C5-65069E4B86E1}" name="Connection2475" type="4" refreshedVersion="8" background="1" saveData="1">
    <webPr xl2000="1" url="https://IBRMAZWB011.bor.doi.net/cgi?svr=lchdb&amp;sdi=9783,2993,2771,2982&amp;tstp=MN&amp;t1=10/1/2024&amp;t2=12/1/2024&amp;table=M&amp;mrid=1000291&amp;format=4" htmlTables="1" htmlFormat="all"/>
  </connection>
  <connection id="1643" xr16:uid="{94281372-D07D-4640-AB7C-56516634B3CB}" name="Connection2476" type="4" refreshedVersion="8" background="1" saveData="1">
    <webPr xl2000="1" url="https://IBRMAZWB011.bor.doi.net/cgi?svr=lchdb&amp;sdi=9783,2993,2771,2982&amp;tstp=MN&amp;t1=1/1/2025&amp;t2=12/1/2025&amp;table=M&amp;mrid=1000240&amp;format=4" htmlTables="1" htmlFormat="all"/>
  </connection>
  <connection id="1644" xr16:uid="{843BD5C4-0CAA-43BA-8C9E-9DBC66FCE6D5}" name="Connection2477" type="4" refreshedVersion="8" background="1" saveData="1">
    <webPr xl2000="1" url="https://IBRMAZWB011.bor.doi.net/cgi?svr=lchdb&amp;sdi=9783,2993,2771,2982&amp;tstp=MN&amp;t1=1/1/2026&amp;t2=12/1/2026&amp;table=M&amp;mrid=1000239&amp;format=4" htmlTables="1" htmlFormat="all"/>
  </connection>
  <connection id="1645" xr16:uid="{D7C74404-5E0D-4215-A544-A549D9CF8B5D}" name="Connection2478" type="4" refreshedVersion="8" background="1" saveData="1">
    <webPr xl2000="1" url="https://IBRMAZWB011.bor.doi.net/cgi?svr=lchdb&amp;sdi=2116&amp;tstp=MN&amp;t1=1/1/2024&amp;t2=9/1/2024&amp;format=4" htmlTables="1" htmlFormat="all"/>
  </connection>
  <connection id="1646" xr16:uid="{632CCE10-80FE-4D98-97B0-D9D88C7C77D8}" name="Connection2479" type="4" refreshedVersion="8" background="1" saveData="1">
    <webPr xl2000="1" url="https://IBRMAZWB011.bor.doi.net/cgi?svr=lchdb&amp;sdi=2097&amp;tstp=DY&amp;t1=10/1/2024&amp;t2=10/2/2024&amp;format=4" htmlTables="1" htmlFormat="all"/>
  </connection>
  <connection id="1647" xr16:uid="{00000000-0015-0000-FFFF-FFFFF4020000}" name="Connection248" type="4" refreshedVersion="5" background="1" saveData="1">
    <webPr xl2000="1" url="http://ibr3lcrsrv01.bor.doi.net:8080/HDB_CGI.com?svr=lchdb2&amp;sdi=3132&amp;tstp=MN&amp;t1=1/1/2018&amp;t2=12/1/2018&amp;table=M&amp;mrid=106541&amp;format=4" htmlTables="1" htmlFormat="all"/>
  </connection>
  <connection id="1648" xr16:uid="{0CFE3166-5E90-4574-A82A-0B12FA957BA8}" name="Connection2480" type="4" refreshedVersion="8" background="1" saveData="1">
    <webPr xl2000="1" url="https://IBRMAZWB011.bor.doi.net/cgi?svr=lchdb&amp;sdi=2146&amp;tstp=DY&amp;t1=10/3/2024&amp;t2=10/31/2024&amp;table=M&amp;mrid=4&amp;format=4" htmlTables="1" htmlFormat="all"/>
  </connection>
  <connection id="1649" xr16:uid="{54CA6E26-E847-4C67-9359-EF9171CB70A0}" name="Connection2481" type="4" refreshedVersion="8" background="1" saveData="1">
    <webPr xl2000="1" url="https://IBRMAZWB011.bor.doi.net/cgi?svr=lchdb&amp;sdi=3028&amp;tstp=MN&amp;t1=1/1/2024&amp;t2=12/1/2024&amp;format=4" htmlTables="1" htmlFormat="all"/>
  </connection>
  <connection id="1650" xr16:uid="{5FA00A5C-4142-4986-B224-DEF335E9592D}" name="Connection2482" type="4" refreshedVersion="8" background="1" saveData="1">
    <webPr xl2000="1" url="https://IBRMAZWB011.bor.doi.net/cgi?svr=lchdb&amp;sdi=3028,25490,25983,4552,25492,30608&amp;tstp=MN&amp;t1=1/1/2024&amp;t2=12/31/2024&amp;table=M&amp;mrid=1000291&amp;format=4" htmlTables="1" htmlFormat="all"/>
  </connection>
  <connection id="1651" xr16:uid="{18D67D24-6A96-4730-9AA5-CBDB4D152C15}" name="Connection2483" type="4" refreshedVersion="8" background="1" saveData="1">
    <webPr xl2000="1" url="https://IBRMAZWB011.bor.doi.net/cgi?svr=lchdb&amp;sdi=2069&amp;tstp=MN&amp;t1=1/1/2024&amp;t2=10/1/2024&amp;format=4" htmlTables="1" htmlFormat="all"/>
  </connection>
  <connection id="1652" xr16:uid="{E2D1AFD7-75C7-4D18-B171-4B5205A25222}" name="Connection2484" type="4" refreshedVersion="8" background="1" saveData="1">
    <webPr xl2000="1" url="https://IBRMAZWB011.bor.doi.net/cgi?svr=lchdb&amp;sdi=3132&amp;tstp=MN&amp;t1=1/1/2025&amp;t2=12/1/2025&amp;table=M&amp;mrid=1000358&amp;format=4" htmlTables="1" htmlFormat="all"/>
  </connection>
  <connection id="1653" xr16:uid="{9E37C872-E128-4FAB-9BAE-A15AA8E1F33F}" name="Connection2485" type="4" refreshedVersion="8" background="1" saveData="1">
    <webPr xl2000="1" url="https://IBRMAZWB011.bor.doi.net/cgi?svr=lchdb&amp;sdi=3132&amp;tstp=MN&amp;t1=1/1/2026&amp;t2=12/1/2026&amp;table=M&amp;mrid=1000374&amp;format=4" htmlTables="1" htmlFormat="all"/>
  </connection>
  <connection id="1654" xr16:uid="{03EA53C4-F032-4E1E-9EF9-060BE520B723}" name="Connection2486" type="4" refreshedVersion="8" background="1" saveData="1">
    <webPr xl2000="1" url="https://IBRMAZWB011.bor.doi.net/cgi?svr=lchdb&amp;sdi=9783,2993,2771,2982&amp;tstp=MN&amp;t1=1/1/2024&amp;t2=10/1/2024&amp;format=4" htmlTables="1" htmlFormat="all"/>
  </connection>
  <connection id="1655" xr16:uid="{BB801521-8F6D-42C1-896F-E088BFB30CB8}" name="Connection2487" type="4" refreshedVersion="8" background="1" saveData="1">
    <webPr xl2000="1" url="https://IBRMAZWB011.bor.doi.net/cgi?svr=lchdb&amp;sdi=9783,2993,2771,2982&amp;tstp=MN&amp;t1=11/1/2024&amp;t2=12/1/2024&amp;table=M&amp;mrid=1000338&amp;format=4" htmlTables="1" htmlFormat="all"/>
  </connection>
  <connection id="1656" xr16:uid="{CAC80931-03AF-4014-9150-E5ED3DAEB047}" name="Connection2488" type="4" refreshedVersion="8" background="1" saveData="1">
    <webPr xl2000="1" url="https://IBRMAZWB011.bor.doi.net/cgi?svr=lchdb&amp;sdi=9783,2993,2771,2982&amp;tstp=MN&amp;t1=1/1/2025&amp;t2=12/1/2025&amp;table=M&amp;mrid=1000358&amp;format=4" htmlTables="1" htmlFormat="all"/>
  </connection>
  <connection id="1657" xr16:uid="{360F3B30-0D33-464E-B722-05DCD4A4D281}" name="Connection2489" type="4" refreshedVersion="8" background="1" saveData="1">
    <webPr xl2000="1" url="https://IBRMAZWB011.bor.doi.net/cgi?svr=lchdb&amp;sdi=9783,2993,2771,2982&amp;tstp=MN&amp;t1=1/1/2026&amp;t2=12/1/2026&amp;table=M&amp;mrid=1000374&amp;format=4" htmlTables="1" htmlFormat="all"/>
  </connection>
  <connection id="1658" xr16:uid="{00000000-0015-0000-FFFF-FFFFF5020000}" name="Connection249" type="4" refreshedVersion="5" background="1" saveData="1">
    <webPr xl2000="1" url="http://ibr3lcrsrv01.bor.doi.net:8080/HDB_CGI.com?svr=lchdb2&amp;sdi=3132&amp;tstp=MN&amp;t1=1/1/2019&amp;t2=12/1/2019&amp;table=M&amp;mrid=106473&amp;format=4" htmlTables="1" htmlFormat="all"/>
  </connection>
  <connection id="1659" xr16:uid="{941ACC39-FE78-4403-9E60-07775945ABDE}" name="Connection2490" type="4" refreshedVersion="8" background="1" saveData="1">
    <webPr xl2000="1" url="https://IBRMAZWB011.bor.doi.net/cgi?svr=lchdb&amp;sdi=2116&amp;tstp=MN&amp;t1=1/1/2024&amp;t2=10/1/2024&amp;format=4" htmlTables="1" htmlFormat="all"/>
  </connection>
  <connection id="1660" xr16:uid="{E916B128-8CC4-4FE5-BB68-5483CA557FA1}" name="Connection2491" type="4" refreshedVersion="8" background="1" saveData="1">
    <webPr xl2000="1" url="https://IBRMAZWB011.bor.doi.net/cgi?svr=lchdb&amp;sdi=2097&amp;tstp=DY&amp;t1=11/1/2024&amp;t2=11/4/2024&amp;format=4" htmlTables="1" htmlFormat="all"/>
  </connection>
  <connection id="1661" xr16:uid="{C5B3DA1A-2705-477F-84D8-A498CFDEFBEF}" name="Connection2492" type="4" refreshedVersion="8" background="1" saveData="1">
    <webPr xl2000="1" url="https://IBRMAZWB011.bor.doi.net/cgi?svr=lchdb&amp;sdi=2146&amp;tstp=DY&amp;t1=11/5/2024&amp;t2=11/30/2024&amp;table=M&amp;mrid=4&amp;format=4" htmlTables="1" htmlFormat="all"/>
  </connection>
  <connection id="1662" xr16:uid="{23D8BD00-43E5-452E-978C-4279E3CA1D79}" name="Connection2493" type="4" refreshedVersion="8" background="1" saveData="1">
    <webPr xl2000="1" url="https://IBRMAZWB011.bor.doi.net/cgi?svr=lchdb&amp;sdi=3028&amp;tstp=MN&amp;t1=1/1/2024&amp;t2=12/1/2024&amp;format=4" htmlTables="1" htmlFormat="all"/>
  </connection>
  <connection id="1663" xr16:uid="{B01DB270-53E2-4C07-BD3C-9AC7F884F1B8}" name="Connection2494" type="4" refreshedVersion="8" background="1" saveData="1">
    <webPr xl2000="1" url="https://IBRMAZWB011.bor.doi.net/cgi?svr=lchdb&amp;sdi=3028,25490,25983,4552,25492,30608&amp;tstp=MN&amp;t1=1/1/2024&amp;t2=12/31/2024&amp;table=M&amp;mrid=1000338&amp;format=4" htmlTables="1" htmlFormat="all"/>
  </connection>
  <connection id="1664" xr16:uid="{86E7833E-324E-4B6F-97F5-7B4ECB737CD3}" name="Connection2495" type="4" refreshedVersion="8" background="1" saveData="1">
    <webPr xl2000="1" url="https://IBRMAZWB011.bor.doi.net/cgi?svr=lchdb&amp;sdi=2069&amp;tstp=MN&amp;t1=1/1/2024&amp;t2=10/1/2024&amp;format=4" htmlTables="1" htmlFormat="all"/>
  </connection>
  <connection id="1665" xr16:uid="{2CC8A9FF-8966-450D-BF28-DFC5A46E5E4E}" name="Connection2496" type="4" refreshedVersion="8" background="1" saveData="1">
    <webPr xl2000="1" url="https://IBRMAZWB011.bor.doi.net/cgi?svr=lchdb&amp;sdi=3132&amp;tstp=MN&amp;t1=1/1/2025&amp;t2=12/1/2025&amp;table=M&amp;mrid=1000358&amp;format=4" htmlTables="1" htmlFormat="all"/>
  </connection>
  <connection id="1666" xr16:uid="{FCB5077B-359F-4A4C-8A7F-902DC5FD94CD}" name="Connection2497" type="4" refreshedVersion="8" background="1" saveData="1">
    <webPr xl2000="1" url="https://IBRMAZWB011.bor.doi.net/cgi?svr=lchdb&amp;sdi=3132&amp;tstp=MN&amp;t1=1/1/2026&amp;t2=12/1/2026&amp;table=M&amp;mrid=1000374&amp;format=4" htmlTables="1" htmlFormat="all"/>
  </connection>
  <connection id="1667" xr16:uid="{99B7AE2F-F3EB-40B3-B91F-08BA14E49B36}" name="Connection2498" type="4" refreshedVersion="8" background="1" saveData="1">
    <webPr xl2000="1" url="https://IBRMAZWB011.bor.doi.net/cgi?svr=lchdb&amp;sdi=9783,2993,2771,2982&amp;tstp=MN&amp;t1=1/1/2024&amp;t2=10/1/2024&amp;format=4" htmlTables="1" htmlFormat="all"/>
  </connection>
  <connection id="1668" xr16:uid="{FBC388B5-1C82-4FAF-B0D3-EFBF226C0515}" name="Connection2499" type="4" refreshedVersion="8" background="1" saveData="1">
    <webPr xl2000="1" url="https://IBRMAZWB011.bor.doi.net/cgi?svr=lchdb&amp;sdi=9783,2993,2771,2982&amp;tstp=MN&amp;t1=11/1/2024&amp;t2=12/1/2024&amp;table=M&amp;mrid=1000338&amp;format=4" htmlTables="1" htmlFormat="all"/>
  </connection>
  <connection id="1669" xr16:uid="{00000000-0015-0000-FFFF-FFFFF6020000}" name="Connection25" type="4" refreshedVersion="5" background="1" saveData="1">
    <webPr xl2000="1" url="http://ibr3lcrsrv01.bor.doi.net:8080/HDB_CGI.com?svr=lchdb2&amp;sdi=3132&amp;tstp=MN&amp;t1=1/1/2018&amp;t2=12/1/2018&amp;table=M&amp;mrid=106541&amp;format=4" htmlTables="1" htmlFormat="all"/>
  </connection>
  <connection id="1670" xr16:uid="{00000000-0015-0000-FFFF-FFFFF7020000}" name="Connection250" type="4" refreshedVersion="5" background="1" saveData="1">
    <webPr xl2000="1" url="http://ibr3lcrsrv01.bor.doi.net:8080/HDB_CGI.com?svr=lchdb2&amp;sdi=2069&amp;tstp=MN&amp;t1=1/1/2017&amp;t2=4/1/2017&amp;format=4" htmlTables="1" htmlFormat="all"/>
  </connection>
  <connection id="1671" xr16:uid="{00EC1B41-C690-498F-B5E5-C55C3384055F}" name="Connection2500" type="4" refreshedVersion="8" background="1" saveData="1">
    <webPr xl2000="1" url="https://IBRMAZWB011.bor.doi.net/cgi?svr=lchdb&amp;sdi=9783,2993,2771,2982&amp;tstp=MN&amp;t1=1/1/2025&amp;t2=12/1/2025&amp;table=M&amp;mrid=1000358&amp;format=4" htmlTables="1" htmlFormat="all"/>
  </connection>
  <connection id="1672" xr16:uid="{00000000-0015-0000-FFFF-FFFFF8020000}" name="Connection2501" type="4" refreshedVersion="5" background="1" saveData="1">
    <webPr xl2000="1" url="http://ibr3lcrsrv01.bor.doi.net:8080/HDB_CGI.com?svr=lchdb2&amp;sdi=2069&amp;tstp=MN&amp;t1=1/1/2017&amp;t2=4/1/2017&amp;format=4" htmlTables="1" htmlFormat="all"/>
  </connection>
  <connection id="1673" xr16:uid="{D8D53CE2-E6DB-40EC-BF28-8B90F6E3CCEC}" name="Connection2502" type="4" refreshedVersion="8" background="1" saveData="1">
    <webPr xl2000="1" url="https://IBRMAZWB011.bor.doi.net/cgi?svr=lchdb&amp;sdi=9783,2993,2771,2982&amp;tstp=MN&amp;t1=1/1/2026&amp;t2=12/1/2026&amp;table=M&amp;mrid=1000374&amp;format=4" htmlTables="1" htmlFormat="all"/>
  </connection>
  <connection id="1674" xr16:uid="{EDADF1AA-8FAD-4212-AF8D-15BF205CCA9A}" name="Connection2503" type="4" refreshedVersion="8" background="1" saveData="1">
    <webPr xl2000="1" url="https://IBRMAZWB011.bor.doi.net/cgi?svr=lchdb&amp;sdi=2116&amp;tstp=MN&amp;t1=1/1/2024&amp;t2=10/1/2024&amp;format=4" htmlTables="1" htmlFormat="all"/>
  </connection>
  <connection id="1675" xr16:uid="{FDE76034-51AE-4B4E-AA72-4F7BFFADCFAE}" name="Connection2504" type="4" refreshedVersion="8" background="1" saveData="1">
    <webPr xl2000="1" url="https://IBRMAZWB011.bor.doi.net/cgi?svr=lchdb&amp;sdi=2097&amp;tstp=DY&amp;t1=11/1/2024&amp;t2=11/5/2024&amp;format=4" htmlTables="1" htmlFormat="all"/>
  </connection>
  <connection id="1676" xr16:uid="{F2108E9F-4459-4A09-BBD8-1A53B05B69AF}" name="Connection2505" type="4" refreshedVersion="8" background="1" saveData="1">
    <webPr xl2000="1" url="https://IBRMAZWB011.bor.doi.net/cgi?svr=lchdb&amp;sdi=2146&amp;tstp=DY&amp;t1=11/6/2024&amp;t2=11/30/2024&amp;table=M&amp;mrid=4&amp;format=4" htmlTables="1" htmlFormat="all"/>
  </connection>
  <connection id="1677" xr16:uid="{B8DF0D7D-B16B-4AD5-B7D8-60447C880C90}" name="Connection2506" type="4" refreshedVersion="8" background="1" saveData="1">
    <webPr xl2000="1" url="https://IBRMAZWB011.bor.doi.net/cgi?svr=lchdb&amp;sdi=3028&amp;tstp=MN&amp;t1=1/1/2024&amp;t2=12/1/2024&amp;format=4" htmlTables="1" htmlFormat="all"/>
  </connection>
  <connection id="1678" xr16:uid="{7F5D0820-CE5E-416D-B18F-0F9277E2D6AE}" name="Connection2507" type="4" refreshedVersion="8" background="1" saveData="1">
    <webPr xl2000="1" url="https://IBRMAZWB011.bor.doi.net/cgi?svr=lchdb&amp;sdi=3028,25490,25983,4552,25492,30608&amp;tstp=MN&amp;t1=1/1/2024&amp;t2=12/31/2024&amp;table=M&amp;mrid=1000338&amp;format=4" htmlTables="1" htmlFormat="all"/>
  </connection>
  <connection id="1679" xr16:uid="{150B0745-D6E6-4A28-8C97-4EDA2338C7E2}" name="Connection2508" type="4" refreshedVersion="8" background="1" saveData="1">
    <webPr xl2000="1" url="https://IBRMAZWB011.bor.doi.net/cgi?svr=lchdb&amp;sdi=9783,2993,2771,2982&amp;tstp=MN&amp;t1=1/1/2024&amp;t2=10/1/2024&amp;format=4" htmlTables="1" htmlFormat="all"/>
  </connection>
  <connection id="1680" xr16:uid="{63CD333A-6FCF-491C-B3C3-87CFF141773B}" name="Connection2509" type="4" refreshedVersion="8" background="1" saveData="1">
    <webPr xl2000="1" url="https://IBRMAZWB011.bor.doi.net/cgi?svr=lchdb&amp;sdi=9783,2993,2771,2982&amp;tstp=MN&amp;t1=11/1/2024&amp;t2=12/1/2024&amp;table=M&amp;mrid=1000338&amp;format=4" htmlTables="1" htmlFormat="all"/>
  </connection>
  <connection id="1681" xr16:uid="{00000000-0015-0000-FFFF-FFFFF9020000}" name="Connection251" type="4" refreshedVersion="5" background="1" saveData="1">
    <webPr xl2000="1" url="http://ibr3lcrsrv01.bor.doi.net:8080/HDB_CGI.com?svr=lchdb2&amp;sdi=3132&amp;tstp=MN&amp;t1=1/1/2018&amp;t2=12/1/2018&amp;table=M&amp;mrid=106541&amp;format=4" htmlTables="1" htmlFormat="all"/>
  </connection>
  <connection id="1682" xr16:uid="{2DE29EB0-1229-4BD2-BBB0-8F84F117FE34}" name="Connection2510" type="4" refreshedVersion="8" background="1" saveData="1">
    <webPr xl2000="1" url="https://IBRMAZWB011.bor.doi.net/cgi?svr=lchdb&amp;sdi=9783,2993,2771,2982&amp;tstp=MN&amp;t1=1/1/2025&amp;t2=12/1/2025&amp;table=M&amp;mrid=1000358&amp;format=4" htmlTables="1" htmlFormat="all"/>
  </connection>
  <connection id="1683" xr16:uid="{D6CC843F-FD12-4CFD-933D-DCC88C10D54B}" name="Connection2511" type="4" refreshedVersion="8" background="1" saveData="1">
    <webPr xl2000="1" url="https://IBRMAZWB011.bor.doi.net/cgi?svr=lchdb&amp;sdi=9783,2993,2771,2982&amp;tstp=MN&amp;t1=1/1/2026&amp;t2=12/1/2026&amp;table=M&amp;mrid=1000374&amp;format=4" htmlTables="1" htmlFormat="all"/>
  </connection>
  <connection id="1684" xr16:uid="{3CC9C095-41BE-40BC-9F3A-F57C35D7BCF0}" name="Connection2512" type="4" refreshedVersion="8" background="1" saveData="1">
    <webPr xl2000="1" url="https://IBRMAZWB011.bor.doi.net/cgi?svr=lchdb&amp;sdi=2069&amp;tstp=MN&amp;t1=1/1/2024&amp;t2=11/1/2024&amp;format=4" htmlTables="1" htmlFormat="all"/>
  </connection>
  <connection id="1685" xr16:uid="{B1FDC068-E40A-4528-A87C-FE026D9DBB89}" name="Connection2513" type="4" refreshedVersion="8" background="1" saveData="1">
    <webPr xl2000="1" url="https://IBRMAZWB011.bor.doi.net/cgi?svr=lchdb&amp;sdi=3132&amp;tstp=MN&amp;t1=1/1/2025&amp;t2=12/1/2025&amp;table=M&amp;mrid=1000395&amp;format=4" htmlTables="1" htmlFormat="all"/>
  </connection>
  <connection id="1686" xr16:uid="{1D7527BB-B8DF-41FE-B0B3-37343C32A305}" name="Connection2514" type="4" refreshedVersion="8" background="1" saveData="1">
    <webPr xl2000="1" url="https://IBRMAZWB011.bor.doi.net/cgi?svr=lchdb&amp;sdi=3132&amp;tstp=MN&amp;t1=1/1/2026&amp;t2=12/1/2026&amp;table=M&amp;mrid=1000407&amp;format=4" htmlTables="1" htmlFormat="all"/>
  </connection>
  <connection id="1687" xr16:uid="{5CB01E51-4D39-4510-8B60-363B6C2062BA}" name="Connection2515" type="4" refreshedVersion="8" background="1" saveData="1">
    <webPr xl2000="1" url="https://IBRMAZWB011.bor.doi.net/cgi?svr=lchdb&amp;sdi=9783,2993,2771,2982&amp;tstp=MN&amp;t1=1/1/2024&amp;t2=11/1/2024&amp;format=4" htmlTables="1" htmlFormat="all"/>
  </connection>
  <connection id="1688" xr16:uid="{7EA0309D-0D86-47FD-8543-63F1A63F4A27}" name="Connection2516" type="4" refreshedVersion="8" background="1" saveData="1">
    <webPr xl2000="1" url="https://IBRMAZWB011.bor.doi.net/cgi?svr=lchdb&amp;sdi=9783,2993,2771,2982&amp;tstp=MN&amp;t1=12/1/2024&amp;t2=12/1/2024&amp;table=M&amp;mrid=1000412&amp;format=4" htmlTables="1" htmlFormat="all"/>
  </connection>
  <connection id="1689" xr16:uid="{44B6AEDF-9A1F-4B71-B83E-DE06DD114AB6}" name="Connection2517" type="4" refreshedVersion="8" background="1" saveData="1">
    <webPr xl2000="1" url="https://IBRMAZWB011.bor.doi.net/cgi?svr=lchdb&amp;sdi=9783,2993,2771,2982&amp;tstp=MN&amp;t1=1/1/2025&amp;t2=12/1/2025&amp;table=M&amp;mrid=1000395&amp;format=4" htmlTables="1" htmlFormat="all"/>
  </connection>
  <connection id="1690" xr16:uid="{45F5349D-2B42-471B-8609-C8FF6C329988}" name="Connection2518" type="4" refreshedVersion="8" background="1" saveData="1">
    <webPr xl2000="1" url="https://IBRMAZWB011.bor.doi.net/cgi?svr=lchdb&amp;sdi=9783,2993,2771,2982&amp;tstp=MN&amp;t1=1/1/2026&amp;t2=12/1/2026&amp;table=M&amp;mrid=1000407&amp;format=4" htmlTables="1" htmlFormat="all"/>
  </connection>
  <connection id="1691" xr16:uid="{6BE871BA-215F-43D2-9758-2B5C5EF5125C}" name="Connection2519" type="4" refreshedVersion="8" background="1" saveData="1">
    <webPr xl2000="1" url="https://IBRMAZWB011.bor.doi.net/cgi?svr=lchdb&amp;sdi=2116&amp;tstp=MN&amp;t1=1/1/2024&amp;t2=11/1/2024&amp;format=4" htmlTables="1" htmlFormat="all"/>
  </connection>
  <connection id="1692" xr16:uid="{00000000-0015-0000-FFFF-FFFFFA020000}" name="Connection252" type="4" refreshedVersion="5" background="1" saveData="1">
    <webPr xl2000="1" url="http://ibr3lcrsrv01.bor.doi.net:8080/HDB_CGI.com?svr=lchdb2&amp;sdi=3132&amp;tstp=MN&amp;t1=1/1/2019&amp;t2=12/1/2019&amp;table=M&amp;mrid=106473&amp;format=4" htmlTables="1" htmlFormat="all"/>
  </connection>
  <connection id="1693" xr16:uid="{9B59BA8E-0D3F-4F3D-9BD9-1BD7EDE8C382}" name="Connection2520" type="4" refreshedVersion="8" background="1" saveData="1">
    <webPr xl2000="1" url="https://IBRMAZWB011.bor.doi.net/cgi?svr=lchdb&amp;sdi=2097&amp;tstp=DY&amp;t1=12/1/2024&amp;t2=12/3/2024&amp;format=4" htmlTables="1" htmlFormat="all"/>
  </connection>
  <connection id="1694" xr16:uid="{7151BAA3-14E8-493F-A972-0D8EC6E1A66D}" name="Connection2521" type="4" refreshedVersion="8" background="1" saveData="1">
    <webPr xl2000="1" url="https://IBRMAZWB011.bor.doi.net/cgi?svr=lchdb&amp;sdi=2146&amp;tstp=DY&amp;t1=12/4/2024&amp;t2=12/31/2024&amp;table=M&amp;mrid=4&amp;format=4" htmlTables="1" htmlFormat="all"/>
  </connection>
  <connection id="1695" xr16:uid="{DFD0D271-72A0-4FAD-B426-34744BF0685D}" name="Connection2522" type="4" refreshedVersion="8" background="1" saveData="1">
    <webPr xl2000="1" url="https://IBRMAZWB011.bor.doi.net/cgi?svr=lchdb&amp;sdi=3028&amp;tstp=MN&amp;t1=1/1/2024&amp;t2=12/1/2024&amp;format=4" htmlTables="1" htmlFormat="all"/>
  </connection>
  <connection id="1696" xr16:uid="{CC03378E-8B56-4E56-BE5C-D197715CDC97}" name="Connection2523" type="4" refreshedVersion="8" background="1" saveData="1">
    <webPr xl2000="1" url="https://IBRMAZWB011.bor.doi.net/cgi?svr=lchdb&amp;sdi=3028,25490,25983,4552,25492,30608&amp;tstp=MN&amp;t1=1/1/2024&amp;t2=12/31/2024&amp;table=M&amp;mrid=1000412&amp;format=4" htmlTables="1" htmlFormat="all"/>
  </connection>
  <connection id="1697" xr16:uid="{85314441-B7CF-494C-ADD7-6DD4EACF88FD}" name="Connection2524" type="4" refreshedVersion="8" background="1" saveData="1">
    <webPr xl2000="1" url="https://IBRMAZWB011.bor.doi.net/cgi?svr=lchdb&amp;sdi=3132&amp;tstp=MN&amp;t1=1/1/2026&amp;t2=12/1/2026&amp;table=M&amp;mrid=1000518&amp;format=4" htmlTables="1" htmlFormat="all"/>
  </connection>
  <connection id="1698" xr16:uid="{FC0CA7EB-080E-4A16-B964-BC9FC9E02A9C}" name="Connection2525" type="4" refreshedVersion="8" background="1" saveData="1">
    <webPr xl2000="1" url="https://IBRMAZWB011.bor.doi.net/cgi?svr=lchdb&amp;sdi=3132&amp;tstp=MN&amp;t1=1/1/2027&amp;t2=12/1/2027&amp;table=M&amp;mrid=1000518&amp;format=4" htmlTables="1" htmlFormat="all"/>
  </connection>
  <connection id="1699" xr16:uid="{3AC52400-0E34-49CF-B30D-0D503617E485}" name="Connection2526" type="4" refreshedVersion="8" background="1" saveData="1">
    <webPr xl2000="1" url="https://IBRMAZWB011.bor.doi.net/cgi?svr=lchdb&amp;sdi=9783,2993,2771,2982&amp;tstp=MN&amp;t1=1/1/2025&amp;t2=12/1/2025&amp;table=M&amp;mrid=1000517&amp;format=4" htmlTables="1" htmlFormat="all"/>
  </connection>
  <connection id="1700" xr16:uid="{7217E72C-B013-4040-B894-75FA5418C5FE}" name="Connection2527" type="4" refreshedVersion="8" background="1" saveData="1">
    <webPr xl2000="1" url="https://IBRMAZWB011.bor.doi.net/cgi?svr=lchdb&amp;sdi=9783,2993,2771,2982&amp;tstp=MN&amp;t1=1/1/2026&amp;t2=12/1/2026&amp;table=M&amp;mrid=1000518&amp;format=4" htmlTables="1" htmlFormat="all"/>
  </connection>
  <connection id="1701" xr16:uid="{263CB59F-8878-44E1-AA28-32C9120AE667}" name="Connection2528" type="4" refreshedVersion="8" background="1" saveData="1">
    <webPr xl2000="1" url="https://IBRMAZWB011.bor.doi.net/cgi?svr=lchdb&amp;sdi=9783,2993,2771,2982&amp;tstp=MN&amp;t1=1/1/2027&amp;t2=12/1/2027&amp;table=M&amp;mrid=1000518&amp;format=4" htmlTables="1" htmlFormat="all"/>
  </connection>
  <connection id="1702" xr16:uid="{23E6DB61-B6C1-4F29-80B3-FF18B57D9DE4}" name="Connection2529" type="4" refreshedVersion="8" background="1" saveData="1">
    <webPr xl2000="1" url="https://IBRMAZWB011.bor.doi.net/cgi?svr=lchdb&amp;sdi=2097&amp;tstp=DY&amp;t1=1/1/2025&amp;t2=1/9/2025&amp;format=4" htmlTables="1" htmlFormat="all"/>
  </connection>
  <connection id="1703" xr16:uid="{00000000-0015-0000-FFFF-FFFFFB020000}" name="Connection253" type="4" refreshedVersion="5" background="1" saveData="1">
    <webPr xl2000="1" url="http://ibr3lcrsrv01.bor.doi.net:8080/HDB_CGI.com?svr=lchdb2&amp;sdi=2069&amp;tstp=MN&amp;t1=1/1/2017&amp;t2=4/1/2017&amp;format=4" htmlTables="1" htmlFormat="all"/>
  </connection>
  <connection id="1704" xr16:uid="{A6567282-ED20-4938-8533-109066E16BF1}" name="Connection2530" type="4" refreshedVersion="8" background="1" saveData="1">
    <webPr xl2000="1" url="https://IBRMAZWB011.bor.doi.net/cgi?svr=lchdb&amp;sdi=2146&amp;tstp=DY&amp;t1=1/10/2025&amp;t2=1/31/2025&amp;table=M&amp;mrid=4&amp;format=4" htmlTables="1" htmlFormat="all"/>
  </connection>
  <connection id="1705" xr16:uid="{00000000-0015-0000-FFFF-FFFFFC020000}" name="Connection2531" type="4" refreshedVersion="5" background="1" saveData="1">
    <webPr xl2000="1" url="http://ibr3lcrsrv01.bor.doi.net:8080/HDB_CGI.com?svr=lchdb2&amp;sdi=2069&amp;tstp=MN&amp;t1=1/1/2017&amp;t2=4/1/2017&amp;format=4" htmlTables="1" htmlFormat="all"/>
  </connection>
  <connection id="1706" xr16:uid="{E14DD96C-66BD-42F5-9EA1-5D67A2B58359}" name="Connection2532" type="4" refreshedVersion="8" background="1" saveData="1">
    <webPr xl2000="1" url="https://IBRMAZWB011.bor.doi.net/cgi?svr=lchdb&amp;sdi=3028&amp;tstp=MN&amp;t1=1/1/2025&amp;t2=12/1/2025&amp;format=4" htmlTables="1" htmlFormat="all"/>
  </connection>
  <connection id="1707" xr16:uid="{70277772-4C69-47F7-B9E1-49F7EFBDE4D4}" name="Connection2533" type="4" refreshedVersion="8" background="1" saveData="1">
    <webPr xl2000="1" url="https://IBRMAZWB011.bor.doi.net/cgi?svr=lchdb&amp;sdi=3028,25490,25983,4552,25492,30608&amp;tstp=MN&amp;t1=1/1/2025&amp;t2=12/31/2025&amp;table=M&amp;mrid=1000517&amp;format=4" htmlTables="1" htmlFormat="all"/>
  </connection>
  <connection id="1708" xr16:uid="{4C11F5A9-2A17-476A-9A08-CA48BCE85D16}" name="Connection2534" type="4" refreshedVersion="8" background="1" saveData="1">
    <webPr xl2000="1" url="https://IBRMAZWB011.bor.doi.net/cgi?svr=lchdb&amp;sdi=9783,2993,2771,2982&amp;tstp=MN&amp;t1=1/1/2025&amp;t2=12/1/2025&amp;table=M&amp;mrid=1000517&amp;format=4" htmlTables="1" htmlFormat="all"/>
  </connection>
  <connection id="1709" xr16:uid="{154CA75B-0708-41C1-88C4-900684419DF3}" name="Connection2535" type="4" refreshedVersion="8" background="1" saveData="1">
    <webPr xl2000="1" url="https://IBRMAZWB011.bor.doi.net/cgi?svr=lchdb&amp;sdi=9783,2993,2771,2982&amp;tstp=MN&amp;t1=1/1/2026&amp;t2=12/1/2026&amp;table=M&amp;mrid=1000518&amp;format=4" htmlTables="1" htmlFormat="all"/>
  </connection>
  <connection id="1710" xr16:uid="{65C29505-789C-4710-8232-8EED868F9E11}" name="Connection2536" type="4" refreshedVersion="8" background="1" saveData="1">
    <webPr xl2000="1" url="https://IBRMAZWB011.bor.doi.net/cgi?svr=lchdb&amp;sdi=9783,2993,2771,2982&amp;tstp=MN&amp;t1=1/1/2027&amp;t2=12/1/2027&amp;table=M&amp;mrid=1000518&amp;format=4" htmlTables="1" htmlFormat="all"/>
  </connection>
  <connection id="1711" xr16:uid="{C5D2DE56-B5DB-495F-AF43-DC5992007C1F}" name="Connection2537" type="4" refreshedVersion="8" background="1" saveData="1">
    <webPr xl2000="1" url="https://IBRMAZWB011.bor.doi.net/cgi?svr=lchdb&amp;sdi=2097&amp;tstp=DY&amp;t1=1/1/2025&amp;t2=1/9/2025&amp;format=4" htmlTables="1" htmlFormat="all"/>
  </connection>
  <connection id="1712" xr16:uid="{CA00968A-41D4-473C-B1B5-CF291DCC8BE0}" name="Connection2538" type="4" refreshedVersion="8" background="1" saveData="1">
    <webPr xl2000="1" url="https://IBRMAZWB011.bor.doi.net/cgi?svr=lchdb&amp;sdi=2146&amp;tstp=DY&amp;t1=1/10/2025&amp;t2=1/31/2025&amp;table=M&amp;mrid=4&amp;format=4" htmlTables="1" htmlFormat="all"/>
  </connection>
  <connection id="1713" xr16:uid="{F686E1B0-8F6F-4F14-9756-1E09D8C02ABE}" name="Connection2539" type="4" refreshedVersion="8" background="1" saveData="1">
    <webPr xl2000="1" url="https://IBRMAZWB011.bor.doi.net/cgi?svr=lchdb&amp;sdi=2069&amp;tstp=MN&amp;t1=1/1/2025&amp;t2=1/1/2025&amp;format=4" htmlTables="1" htmlFormat="all"/>
  </connection>
  <connection id="1714" xr16:uid="{00000000-0015-0000-FFFF-FFFFFD020000}" name="Connection254" type="4" refreshedVersion="5" background="1" saveData="1">
    <webPr xl2000="1" url="http://ibr3lcrsrv01.bor.doi.net:8080/HDB_CGI.com?svr=lchdb2&amp;sdi=3132&amp;tstp=MN&amp;t1=1/1/2018&amp;t2=12/1/2018&amp;table=M&amp;mrid=106541&amp;format=4" htmlTables="1" htmlFormat="all"/>
  </connection>
  <connection id="1715" xr16:uid="{96FC8698-CBAE-4232-B087-0A205E1E113D}" name="Connection2540" type="4" refreshedVersion="8" background="1" saveData="1">
    <webPr xl2000="1" url="https://IBRMAZWB011.bor.doi.net/cgi?svr=lchdb&amp;sdi=3132&amp;tstp=MN&amp;t1=1/1/2026&amp;t2=12/1/2026&amp;table=M&amp;mrid=1000581&amp;format=4" htmlTables="1" htmlFormat="all"/>
  </connection>
  <connection id="1716" xr16:uid="{7D66FAC8-4A31-4C7B-B5E0-1ED1DEEA7CA4}" name="Connection2541" type="4" refreshedVersion="8" background="1" saveData="1">
    <webPr xl2000="1" url="https://IBRMAZWB011.bor.doi.net/cgi?svr=lchdb&amp;sdi=3132&amp;tstp=MN&amp;t1=1/1/2027&amp;t2=12/1/2027&amp;table=M&amp;mrid=1000584&amp;format=4" htmlTables="1" htmlFormat="all"/>
  </connection>
  <connection id="1717" xr16:uid="{28FAFB07-AEBE-48EC-A1B0-F3A4A6B2E1CE}" name="Connection2542" type="4" refreshedVersion="8" background="1" saveData="1">
    <webPr xl2000="1" url="https://IBRMAZWB011.bor.doi.net/cgi?svr=lchdb&amp;sdi=9783,2993,2771,2982&amp;tstp=MN&amp;t1=1/1/2025&amp;t2=1/1/2025&amp;format=4" htmlTables="1" htmlFormat="all"/>
  </connection>
  <connection id="1718" xr16:uid="{B3721B25-8834-46A9-A177-8E50A49B443D}" name="Connection2543" type="4" refreshedVersion="8" background="1" saveData="1">
    <webPr xl2000="1" url="https://IBRMAZWB011.bor.doi.net/cgi?svr=lchdb&amp;sdi=9783,2993,2771,2982&amp;tstp=MN&amp;t1=2/1/2025&amp;t2=12/1/2025&amp;table=M&amp;mrid=1000593&amp;format=4" htmlTables="1" htmlFormat="all"/>
  </connection>
  <connection id="1719" xr16:uid="{EECE5885-7260-4A6F-8217-F1BBCCD63967}" name="Connection2544" type="4" refreshedVersion="8" background="1" saveData="1">
    <webPr xl2000="1" url="https://IBRMAZWB011.bor.doi.net/cgi?svr=lchdb&amp;sdi=9783,2993,2771,2982&amp;tstp=MN&amp;t1=1/1/2026&amp;t2=12/1/2026&amp;table=M&amp;mrid=1000581&amp;format=4" htmlTables="1" htmlFormat="all"/>
  </connection>
  <connection id="1720" xr16:uid="{08E83CE7-ECD0-40EF-8BAB-C048F61F771E}" name="Connection2545" type="4" refreshedVersion="8" background="1" saveData="1">
    <webPr xl2000="1" url="https://IBRMAZWB011.bor.doi.net/cgi?svr=lchdb&amp;sdi=9783,2993,2771,2982&amp;tstp=MN&amp;t1=1/1/2027&amp;t2=12/1/2027&amp;table=M&amp;mrid=1000584&amp;format=4" htmlTables="1" htmlFormat="all"/>
  </connection>
  <connection id="1721" xr16:uid="{6151ABA3-1BF7-4F72-AAC5-A641012DFC6B}" name="Connection2546" type="4" refreshedVersion="8" background="1" saveData="1">
    <webPr xl2000="1" url="https://IBRMAZWB011.bor.doi.net/cgi?svr=lchdb&amp;sdi=2116&amp;tstp=MN&amp;t1=1/1/2025&amp;t2=1/1/2025&amp;format=4" htmlTables="1" htmlFormat="all"/>
  </connection>
  <connection id="1722" xr16:uid="{23C4E732-DB8D-4FAE-8DD2-82C80691414E}" name="Connection2547" type="4" refreshedVersion="8" background="1" saveData="1">
    <webPr xl2000="1" url="https://IBRMAZWB011.bor.doi.net/cgi?svr=lchdb&amp;sdi=2097&amp;tstp=DY&amp;t1=2/1/2025&amp;t2=2/9/2025&amp;format=4" htmlTables="1" htmlFormat="all"/>
  </connection>
  <connection id="1723" xr16:uid="{933F5F7D-01E1-4508-8F0D-988F7D842529}" name="Connection2548" type="4" refreshedVersion="8" background="1" saveData="1">
    <webPr xl2000="1" url="https://IBRMAZWB011.bor.doi.net/cgi?svr=lchdb&amp;sdi=2146&amp;tstp=DY&amp;t1=2/10/2025&amp;t2=2/28/2025&amp;table=M&amp;mrid=4&amp;format=4" htmlTables="1" htmlFormat="all"/>
  </connection>
  <connection id="1724" xr16:uid="{BE5F5F27-97B5-40B6-8DEB-7DFCFEF92C18}" name="Connection2549" type="4" refreshedVersion="8" background="1" saveData="1">
    <webPr xl2000="1" url="https://IBRMAZWB011.bor.doi.net/cgi?svr=lchdb&amp;sdi=3028&amp;tstp=MN&amp;t1=1/1/2025&amp;t2=12/1/2025&amp;format=4" htmlTables="1" htmlFormat="all"/>
  </connection>
  <connection id="1725" xr16:uid="{00000000-0015-0000-FFFF-FFFFFE020000}" name="Connection255" type="4" refreshedVersion="5" background="1" saveData="1">
    <webPr xl2000="1" url="http://ibr3lcrsrv01.bor.doi.net:8080/HDB_CGI.com?svr=lchdb2&amp;sdi=3132&amp;tstp=MN&amp;t1=1/1/2019&amp;t2=12/1/2019&amp;table=M&amp;mrid=106473&amp;format=4" htmlTables="1" htmlFormat="all"/>
  </connection>
  <connection id="1726" xr16:uid="{94FE82A4-164F-4A44-AAE9-290C02E755DD}" name="Connection2550" type="4" refreshedVersion="8" background="1" saveData="1">
    <webPr xl2000="1" url="https://IBRMAZWB011.bor.doi.net/cgi?svr=lchdb&amp;sdi=3028,25490,25983,4552,25492,30608&amp;tstp=MN&amp;t1=1/1/2025&amp;t2=12/31/2025&amp;table=M&amp;mrid=1000593&amp;format=4" htmlTables="1" htmlFormat="all"/>
  </connection>
  <connection id="1727" xr16:uid="{8BB5DAE2-55C2-4E96-AAF9-75A322590F8D}" name="Connection2551" type="4" refreshedVersion="8" background="1" saveData="1">
    <webPr xl2000="1" url="https://IBRMAZWB011.bor.doi.net/cgi?svr=lchdb&amp;sdi=2069&amp;tstp=MN&amp;t1=1/1/2025&amp;t2=2/1/2025&amp;format=4" htmlTables="1" htmlFormat="all"/>
  </connection>
  <connection id="1728" xr16:uid="{15121469-2B1C-4D60-8210-E0EE3D3DEED9}" name="Connection2552" type="4" refreshedVersion="8" background="1" saveData="1">
    <webPr xl2000="1" url="https://IBRMAZWB011.bor.doi.net/cgi?svr=lchdb&amp;sdi=3132&amp;tstp=MN&amp;t1=1/1/2026&amp;t2=12/1/2026&amp;table=M&amp;mrid=1000581&amp;format=4" htmlTables="1" htmlFormat="all"/>
  </connection>
  <connection id="1729" xr16:uid="{F74F2B63-FFFB-409C-B505-7574B7955A4C}" name="Connection2553" type="4" refreshedVersion="8" background="1" saveData="1">
    <webPr xl2000="1" url="https://IBRMAZWB011.bor.doi.net/cgi?svr=lchdb&amp;sdi=3132&amp;tstp=MN&amp;t1=1/1/2027&amp;t2=12/1/2027&amp;table=M&amp;mrid=1000584&amp;format=4" htmlTables="1" htmlFormat="all"/>
  </connection>
  <connection id="1730" xr16:uid="{855491EE-172E-417B-BAC7-E357A16D3A65}" name="Connection2554" type="4" refreshedVersion="8" background="1" saveData="1">
    <webPr xl2000="1" url="https://IBRMAZWB011.bor.doi.net/cgi?svr=lchdb&amp;sdi=9783,2993,2771,2982&amp;tstp=MN&amp;t1=1/1/2025&amp;t2=2/1/2025&amp;format=4" htmlTables="1" htmlFormat="all"/>
  </connection>
  <connection id="1731" xr16:uid="{1B85B896-86A6-44D6-8F30-57B68A69C2FC}" name="Connection2555" type="4" refreshedVersion="8" background="1" saveData="1">
    <webPr xl2000="1" url="https://IBRMAZWB011.bor.doi.net/cgi?svr=lchdb&amp;sdi=9783,2993,2771,2982&amp;tstp=MN&amp;t1=3/1/2025&amp;t2=12/1/2025&amp;table=M&amp;mrid=1000657&amp;format=4" htmlTables="1" htmlFormat="all"/>
  </connection>
  <connection id="1732" xr16:uid="{9AC5D7C3-A3FC-43A8-BEE8-3864AD56530E}" name="Connection2556" type="4" refreshedVersion="8" background="1" saveData="1">
    <webPr xl2000="1" url="https://IBRMAZWB011.bor.doi.net/cgi?svr=lchdb&amp;sdi=9783,2993,2771,2982&amp;tstp=MN&amp;t1=1/1/2026&amp;t2=12/1/2026&amp;table=M&amp;mrid=1000581&amp;format=4" htmlTables="1" htmlFormat="all"/>
  </connection>
  <connection id="1733" xr16:uid="{7BBEB7C6-F1B4-4487-8696-ACAE21B8F5A4}" name="Connection2557" type="4" refreshedVersion="8" background="1" saveData="1">
    <webPr xl2000="1" url="https://IBRMAZWB011.bor.doi.net/cgi?svr=lchdb&amp;sdi=9783,2993,2771,2982&amp;tstp=MN&amp;t1=1/1/2027&amp;t2=12/1/2027&amp;table=M&amp;mrid=1000584&amp;format=4" htmlTables="1" htmlFormat="all"/>
  </connection>
  <connection id="1734" xr16:uid="{FFFFC21F-F762-4509-B179-B68ACD3F91EC}" name="Connection2558" type="4" refreshedVersion="8" background="1" saveData="1">
    <webPr xl2000="1" url="https://IBRMAZWB011.bor.doi.net/cgi?svr=lchdb&amp;sdi=2116&amp;tstp=MN&amp;t1=1/1/2025&amp;t2=2/1/2025&amp;format=4" htmlTables="1" htmlFormat="all"/>
  </connection>
  <connection id="1735" xr16:uid="{04B4A3AC-8CCD-4B72-8D26-6E5CFAE97657}" name="Connection2559" type="4" refreshedVersion="8" background="1" saveData="1">
    <webPr xl2000="1" url="https://IBRMAZWB011.bor.doi.net/cgi?svr=lchdb&amp;sdi=2097&amp;tstp=DY&amp;t1=3/1/2025&amp;t2=3/6/2025&amp;format=4" htmlTables="1" htmlFormat="all"/>
  </connection>
  <connection id="1736" xr16:uid="{00000000-0015-0000-FFFF-FFFFFF020000}" name="Connection256" type="4" refreshedVersion="5" background="1" saveData="1">
    <webPr xl2000="1" url="http://ibr3lcrsrv01.bor.doi.net:8080/HDB_CGI.com?svr=lchdb2&amp;sdi=2069&amp;tstp=MN&amp;t1=1/1/2017&amp;t2=4/1/2017&amp;format=4" htmlTables="1" htmlFormat="all"/>
  </connection>
  <connection id="1737" xr16:uid="{FA904683-9BE2-4A05-B65F-1528EB43EDA3}" name="Connection2560" type="4" refreshedVersion="8" background="1" saveData="1">
    <webPr xl2000="1" url="https://IBRMAZWB011.bor.doi.net/cgi?svr=lchdb&amp;sdi=2146&amp;tstp=DY&amp;t1=3/7/2025&amp;t2=3/31/2025&amp;table=M&amp;mrid=4&amp;format=4" htmlTables="1" htmlFormat="all"/>
  </connection>
  <connection id="1738" xr16:uid="{00000000-0015-0000-FFFF-FFFF00030000}" name="Connection2561" type="4" refreshedVersion="5" background="1" saveData="1">
    <webPr xl2000="1" url="http://ibr3lcrsrv01.bor.doi.net:8080/HDB_CGI.com?svr=lchdb2&amp;sdi=2069&amp;tstp=MN&amp;t1=1/1/2017&amp;t2=4/1/2017&amp;format=4" htmlTables="1" htmlFormat="all"/>
  </connection>
  <connection id="1739" xr16:uid="{58AC6226-9E7B-4CE0-AD32-2C851C6348A8}" name="Connection2562" type="4" refreshedVersion="8" background="1" saveData="1">
    <webPr xl2000="1" url="https://IBRMAZWB011.bor.doi.net/cgi?svr=lchdb&amp;sdi=3028&amp;tstp=MN&amp;t1=1/1/2025&amp;t2=12/1/2025&amp;format=4" htmlTables="1" htmlFormat="all"/>
  </connection>
  <connection id="1740" xr16:uid="{9803DC74-1646-45E2-977E-F068057DB4FE}" name="Connection2563" type="4" refreshedVersion="8" background="1" saveData="1">
    <webPr xl2000="1" url="https://IBRMAZWB011.bor.doi.net/cgi?svr=lchdb&amp;sdi=3028,25490,25983,4552,25492,30608&amp;tstp=MN&amp;t1=1/1/2025&amp;t2=12/31/2025&amp;table=M&amp;mrid=1000657&amp;format=4" htmlTables="1" htmlFormat="all"/>
  </connection>
  <connection id="1741" xr16:uid="{D0A266CF-ACED-40C3-B47C-6C9CEBDF218E}" name="Connection2564" type="4" refreshedVersion="8" background="1" saveData="1">
    <webPr xl2000="1" url="https://IBRMAZWB011.bor.doi.net/cgi?svr=lchdb&amp;sdi=2069&amp;tstp=MN&amp;t1=1/1/2025&amp;t2=3/1/2025&amp;format=4" htmlTables="1" htmlFormat="all"/>
  </connection>
  <connection id="1742" xr16:uid="{E7E4787A-4CA3-44A3-BC53-B462F9DB196D}" name="Connection2565" type="4" refreshedVersion="8" background="1" saveData="1">
    <webPr xl2000="1" url="https://IBRMAZWB011.bor.doi.net/cgi?svr=lchdb&amp;sdi=3132&amp;tstp=MN&amp;t1=1/1/2026&amp;t2=12/1/2026&amp;table=M&amp;mrid=1000581&amp;format=4" htmlTables="1" htmlFormat="all"/>
  </connection>
  <connection id="1743" xr16:uid="{AB17BB32-46F5-4247-9721-7A357F81F272}" name="Connection2566" type="4" refreshedVersion="8" background="1" saveData="1">
    <webPr xl2000="1" url="https://IBRMAZWB011.bor.doi.net/cgi?svr=lchdb&amp;sdi=3132&amp;tstp=MN&amp;t1=1/1/2027&amp;t2=12/1/2027&amp;table=M&amp;mrid=1000584&amp;format=4" htmlTables="1" htmlFormat="all"/>
  </connection>
  <connection id="1744" xr16:uid="{D5AD3AC3-A68F-4E51-BBED-512863D8DEE6}" name="Connection2567" type="4" refreshedVersion="8" background="1" saveData="1">
    <webPr xl2000="1" url="https://IBRMAZWB011.bor.doi.net/cgi?svr=lchdb&amp;sdi=9783,2993,2771,2982&amp;tstp=MN&amp;t1=1/1/2025&amp;t2=3/1/2025&amp;format=4" htmlTables="1" htmlFormat="all"/>
  </connection>
  <connection id="1745" xr16:uid="{146CFDCC-3188-4725-BF11-FFBCF16FDA62}" name="Connection2568" type="4" refreshedVersion="8" background="1" saveData="1">
    <webPr xl2000="1" url="https://IBRMAZWB011.bor.doi.net/cgi?svr=lchdb&amp;sdi=9783,2993,2771,2982&amp;tstp=MN&amp;t1=4/1/2025&amp;t2=12/1/2025&amp;table=M&amp;mrid=1000732&amp;format=4" htmlTables="1" htmlFormat="all"/>
  </connection>
  <connection id="1746" xr16:uid="{D1A79EA2-1A75-43D4-A2B3-8A1C2E995317}" name="Connection2569" type="4" refreshedVersion="8" background="1" saveData="1">
    <webPr xl2000="1" url="https://IBRMAZWB011.bor.doi.net/cgi?svr=lchdb&amp;sdi=9783,2993,2771,2982&amp;tstp=MN&amp;t1=1/1/2026&amp;t2=12/1/2026&amp;table=M&amp;mrid=1000581&amp;format=4" htmlTables="1" htmlFormat="all"/>
  </connection>
  <connection id="1747" xr16:uid="{00000000-0015-0000-FFFF-FFFF01030000}" name="Connection257" type="4" refreshedVersion="5" background="1" saveData="1">
    <webPr xl2000="1" url="http://ibr3lcrsrv01.bor.doi.net:8080/HDB_CGI.com?svr=lchdb2&amp;sdi=3132&amp;tstp=MN&amp;t1=1/1/2018&amp;t2=12/1/2018&amp;table=M&amp;mrid=106541&amp;format=4" htmlTables="1" htmlFormat="all"/>
  </connection>
  <connection id="1748" xr16:uid="{3246641E-1459-4E41-825B-3C67C5D1179B}" name="Connection2570" type="4" refreshedVersion="8" background="1" saveData="1">
    <webPr xl2000="1" url="https://IBRMAZWB011.bor.doi.net/cgi?svr=lchdb&amp;sdi=9783,2993,2771,2982&amp;tstp=MN&amp;t1=1/1/2027&amp;t2=12/1/2027&amp;table=M&amp;mrid=1000584&amp;format=4" htmlTables="1" htmlFormat="all"/>
  </connection>
  <connection id="1749" xr16:uid="{52E4BC6D-0791-41C8-AC16-8B8BF4FBCE50}" name="Connection2571" type="4" refreshedVersion="8" background="1" saveData="1">
    <webPr xl2000="1" url="https://IBRMAZWB011.bor.doi.net/cgi?svr=lchdb&amp;sdi=2116&amp;tstp=MN&amp;t1=1/1/2025&amp;t2=3/1/2025&amp;format=4" htmlTables="1" htmlFormat="all"/>
  </connection>
  <connection id="1750" xr16:uid="{5FF48D8F-4F1D-4D42-B800-E368EDE48AF3}" name="Connection2572" type="4" refreshedVersion="8" background="1" saveData="1">
    <webPr xl2000="1" url="https://IBRMAZWB011.bor.doi.net/cgi?svr=lchdb&amp;sdi=2097&amp;tstp=DY&amp;t1=4/1/2025&amp;t2=4/3/2025&amp;format=4" htmlTables="1" htmlFormat="all"/>
  </connection>
  <connection id="1751" xr16:uid="{5D26FC97-B5C4-44FA-89FD-D5C467D3982D}" name="Connection2573" type="4" refreshedVersion="8" background="1" saveData="1">
    <webPr xl2000="1" url="https://IBRMAZWB011.bor.doi.net/cgi?svr=lchdb&amp;sdi=2146&amp;tstp=DY&amp;t1=4/4/2025&amp;t2=4/30/2025&amp;table=M&amp;mrid=4&amp;format=4" htmlTables="1" htmlFormat="all"/>
  </connection>
  <connection id="1752" xr16:uid="{9268A2B7-9EBE-41C6-8FF5-C2C95E3C87B9}" name="Connection2574" type="4" refreshedVersion="8" background="1" saveData="1">
    <webPr xl2000="1" url="https://IBRMAZWB011.bor.doi.net/cgi?svr=lchdb&amp;sdi=3028&amp;tstp=MN&amp;t1=1/1/2025&amp;t2=12/1/2025&amp;format=4" htmlTables="1" htmlFormat="all"/>
  </connection>
  <connection id="1753" xr16:uid="{1149F1C9-E4BE-4A47-AB19-5A86B77ACE1D}" name="Connection2575" type="4" refreshedVersion="8" background="1" saveData="1">
    <webPr xl2000="1" url="https://IBRMAZWB011.bor.doi.net/cgi?svr=lchdb&amp;sdi=3028,25490,25983,4552,25492,30608&amp;tstp=MN&amp;t1=1/1/2025&amp;t2=12/31/2025&amp;table=M&amp;mrid=1000732&amp;format=4" htmlTables="1" htmlFormat="all"/>
  </connection>
  <connection id="1754" xr16:uid="{3ABA218D-E7DF-49CB-92B2-05BA75A7CAEC}" name="Connection2576" type="4" refreshedVersion="8" background="1" saveData="1">
    <webPr xl2000="1" url="https://IBRMAZWB011.bor.doi.net/cgi?svr=lchdb&amp;sdi=2069&amp;tstp=MN&amp;t1=1/1/2025&amp;t2=4/1/2025&amp;format=4" htmlTables="1" htmlFormat="all"/>
  </connection>
  <connection id="1755" xr16:uid="{B244A9BF-2AC5-4626-8642-F519C22EB8A0}" name="Connection2577" type="4" refreshedVersion="8" background="1" saveData="1">
    <webPr xl2000="1" url="https://IBRMAZWB011.bor.doi.net/cgi?svr=lchdb&amp;sdi=3132&amp;tstp=MN&amp;t1=1/1/2026&amp;t2=12/1/2026&amp;table=M&amp;mrid=1000812&amp;format=4" htmlTables="1" htmlFormat="all"/>
  </connection>
  <connection id="1756" xr16:uid="{098E9217-DC75-499B-AA38-6468EE00DA56}" name="Connection2578" type="4" refreshedVersion="8" background="1" saveData="1">
    <webPr xl2000="1" url="https://IBRMAZWB011.bor.doi.net/cgi?svr=lchdb&amp;sdi=3132&amp;tstp=MN&amp;t1=1/1/2027&amp;t2=12/1/2027&amp;table=M&amp;mrid=1000813&amp;format=4" htmlTables="1" htmlFormat="all"/>
  </connection>
  <connection id="1757" xr16:uid="{738A2190-06C0-469B-9A06-99C2600D26C9}" name="Connection2579" type="4" refreshedVersion="8" background="1" saveData="1">
    <webPr xl2000="1" url="https://IBRMAZWB011.bor.doi.net/cgi?svr=lchdb&amp;sdi=9783,2993,2771,2982&amp;tstp=MN&amp;t1=1/1/2025&amp;t2=4/1/2025&amp;format=4" htmlTables="1" htmlFormat="all"/>
  </connection>
  <connection id="1758" xr16:uid="{00000000-0015-0000-FFFF-FFFF02030000}" name="Connection258" type="4" refreshedVersion="5" background="1" saveData="1">
    <webPr xl2000="1" url="http://ibr3lcrsrv01.bor.doi.net:8080/HDB_CGI.com?svr=lchdb2&amp;sdi=3132&amp;tstp=MN&amp;t1=1/1/2019&amp;t2=12/1/2019&amp;table=M&amp;mrid=106473&amp;format=4" htmlTables="1" htmlFormat="all"/>
  </connection>
  <connection id="1759" xr16:uid="{A90B65A6-ADDD-45EE-BE96-EAA4D7BF15FE}" name="Connection2580" type="4" refreshedVersion="8" background="1" saveData="1">
    <webPr xl2000="1" url="https://IBRMAZWB011.bor.doi.net/cgi?svr=lchdb&amp;sdi=9783,2993,2771,2982&amp;tstp=MN&amp;t1=5/1/2025&amp;t2=12/1/2025&amp;table=M&amp;mrid=1000814&amp;format=4" htmlTables="1" htmlFormat="all"/>
  </connection>
  <connection id="1760" xr16:uid="{5C7FF87A-0B95-432F-873B-ABF7C2900608}" name="Connection2581" type="4" refreshedVersion="8" background="1" saveData="1">
    <webPr xl2000="1" url="https://IBRMAZWB011.bor.doi.net/cgi?svr=lchdb&amp;sdi=9783,2993,2771,2982&amp;tstp=MN&amp;t1=1/1/2026&amp;t2=12/1/2026&amp;table=M&amp;mrid=1000812&amp;format=4" htmlTables="1" htmlFormat="all"/>
  </connection>
  <connection id="1761" xr16:uid="{36F4F325-5AF8-4C69-A2F5-921C8D6F3C39}" name="Connection2582" type="4" refreshedVersion="8" background="1" saveData="1">
    <webPr xl2000="1" url="https://IBRMAZWB011.bor.doi.net/cgi?svr=lchdb&amp;sdi=9783,2993,2771,2982&amp;tstp=MN&amp;t1=1/1/2027&amp;t2=12/1/2027&amp;table=M&amp;mrid=1000813&amp;format=4" htmlTables="1" htmlFormat="all"/>
  </connection>
  <connection id="1762" xr16:uid="{1C89AE4B-4A4A-4346-85FC-1E795AEEDE53}" name="Connection2583" type="4" refreshedVersion="8" background="1" saveData="1">
    <webPr xl2000="1" url="https://IBRMAZWB011.bor.doi.net/cgi?svr=lchdb&amp;sdi=2116&amp;tstp=MN&amp;t1=1/1/2025&amp;t2=4/1/2025&amp;format=4" htmlTables="1" htmlFormat="all"/>
  </connection>
  <connection id="1763" xr16:uid="{E2651491-8DCF-47E6-839D-B929AD90D84F}" name="Connection2584" type="4" refreshedVersion="8" background="1" saveData="1">
    <webPr xl2000="1" url="https://IBRMAZWB011.bor.doi.net/cgi?svr=lchdb&amp;sdi=2097&amp;tstp=DY&amp;t1=5/1/2025&amp;t2=5/6/2025&amp;format=4" htmlTables="1" htmlFormat="all"/>
  </connection>
  <connection id="1764" xr16:uid="{7BB8A661-E254-41BC-8313-7541062B45B5}" name="Connection2585" type="4" refreshedVersion="8" background="1" saveData="1">
    <webPr xl2000="1" url="https://IBRMAZWB011.bor.doi.net/cgi?svr=lchdb&amp;sdi=2146&amp;tstp=DY&amp;t1=5/7/2025&amp;t2=5/31/2025&amp;table=M&amp;mrid=4&amp;format=4" htmlTables="1" htmlFormat="all"/>
  </connection>
  <connection id="1765" xr16:uid="{621B6525-F17B-4C18-8729-02D6D359D51D}" name="Connection2586" type="4" refreshedVersion="8" background="1" saveData="1">
    <webPr xl2000="1" url="https://IBRMAZWB011.bor.doi.net/cgi?svr=lchdb&amp;sdi=3028&amp;tstp=MN&amp;t1=1/1/2025&amp;t2=12/1/2025&amp;format=4" htmlTables="1" htmlFormat="all"/>
  </connection>
  <connection id="1766" xr16:uid="{038599B2-7971-4C35-A3DE-2153D8091B86}" name="Connection2587" type="4" refreshedVersion="8" background="1" saveData="1">
    <webPr xl2000="1" url="https://IBRMAZWB011.bor.doi.net/cgi?svr=lchdb&amp;sdi=3028,25490,25983,4552,25492,30608&amp;tstp=MN&amp;t1=1/1/2025&amp;t2=12/31/2025&amp;table=M&amp;mrid=1000814&amp;format=4" htmlTables="1" htmlFormat="all"/>
  </connection>
  <connection id="1767" xr16:uid="{D5DEC715-8218-471E-8FF1-E426A3DA147D}" name="Connection2588" type="4" refreshedVersion="8" background="1" saveData="1">
    <webPr xl2000="1" url="https://IBRMAZWB011.bor.doi.net/cgi?svr=lchdb&amp;sdi=2116&amp;tstp=MN&amp;t1=1/1/2025&amp;t2=4/1/2025&amp;format=4" htmlTables="1" htmlFormat="all"/>
  </connection>
  <connection id="1768" xr16:uid="{5C041FA6-2138-4A87-AA26-61C909706FE3}" name="Connection2589" type="4" refreshedVersion="8" background="1" saveData="1">
    <webPr xl2000="1" url="https://IBRMAZWB011.bor.doi.net/cgi?svr=lchdb&amp;sdi=2097&amp;tstp=DY&amp;t1=5/1/2025&amp;t2=5/6/2025&amp;format=4" htmlTables="1" htmlFormat="all"/>
  </connection>
  <connection id="1769" xr16:uid="{00000000-0015-0000-FFFF-FFFF03030000}" name="Connection259" type="4" refreshedVersion="5" background="1" saveData="1">
    <webPr xl2000="1" url="http://ibr3lcrsrv01.bor.doi.net:8080/HDB_CGI.com?svr=lchdb2&amp;sdi=2069&amp;tstp=MN&amp;t1=1/1/2017&amp;t2=4/1/2017&amp;format=4" htmlTables="1" htmlFormat="all"/>
  </connection>
  <connection id="1770" xr16:uid="{5358B391-C516-499F-B7F8-BBADB662218C}" name="Connection2590" type="4" refreshedVersion="8" background="1" saveData="1">
    <webPr xl2000="1" url="https://IBRMAZWB011.bor.doi.net/cgi?svr=lchdb&amp;sdi=2146&amp;tstp=DY&amp;t1=5/7/2025&amp;t2=5/31/2025&amp;table=M&amp;mrid=4&amp;format=4" htmlTables="1" htmlFormat="all"/>
  </connection>
  <connection id="1771" xr16:uid="{00000000-0015-0000-FFFF-FFFF04030000}" name="Connection2591" type="4" refreshedVersion="5" background="1" saveData="1">
    <webPr xl2000="1" url="http://ibr3lcrsrv01.bor.doi.net:8080/HDB_CGI.com?svr=lchdb2&amp;sdi=2069&amp;tstp=MN&amp;t1=1/1/2017&amp;t2=4/1/2017&amp;format=4" htmlTables="1" htmlFormat="all"/>
  </connection>
  <connection id="1772" xr16:uid="{37380A3A-8BDC-4D4D-B24C-9D80DC4B2752}" name="Connection2592" type="4" refreshedVersion="8" background="1" saveData="1">
    <webPr xl2000="1" url="https://IBRMAZWB011.bor.doi.net/cgi?svr=lchdb&amp;sdi=2069&amp;tstp=MN&amp;t1=1/1/2025&amp;t2=5/1/2025&amp;format=4" htmlTables="1" htmlFormat="all"/>
  </connection>
  <connection id="1773" xr16:uid="{645A06B6-8399-4774-888A-27F84E15578B}" name="Connection2593" type="4" refreshedVersion="8" background="1" saveData="1">
    <webPr xl2000="1" url="https://IBRMAZWB011.bor.doi.net/cgi?svr=lchdb&amp;sdi=3132&amp;tstp=MN&amp;t1=1/1/2026&amp;t2=12/1/2026&amp;table=M&amp;mrid=1000875&amp;format=4" htmlTables="1" htmlFormat="all"/>
  </connection>
  <connection id="1774" xr16:uid="{6FD7C711-315D-4DF6-A342-B2AD4A4767D0}" name="Connection2594" type="4" refreshedVersion="8" background="1" saveData="1">
    <webPr xl2000="1" url="https://IBRMAZWB011.bor.doi.net/cgi?svr=lchdb&amp;sdi=3132&amp;tstp=MN&amp;t1=1/1/2027&amp;t2=12/1/2027&amp;table=M&amp;mrid=1000876&amp;format=4" htmlTables="1" htmlFormat="all"/>
  </connection>
  <connection id="1775" xr16:uid="{E3B5E3F2-451E-4528-942A-8635F62658CF}" name="Connection2595" type="4" refreshedVersion="8" background="1" saveData="1">
    <webPr xl2000="1" url="https://IBRMAZWB011.bor.doi.net/cgi?svr=lchdb&amp;sdi=9783,2993,2771,2982&amp;tstp=MN&amp;t1=1/1/2025&amp;t2=5/1/2025&amp;format=4" htmlTables="1" htmlFormat="all"/>
  </connection>
  <connection id="1776" xr16:uid="{400227EE-907A-406F-B513-FD753730DB7C}" name="Connection2596" type="4" refreshedVersion="8" background="1" saveData="1">
    <webPr xl2000="1" url="https://IBRMAZWB011.bor.doi.net/cgi?svr=lchdb&amp;sdi=9783,2993,2771,2982&amp;tstp=MN&amp;t1=6/1/2025&amp;t2=12/1/2025&amp;table=M&amp;mrid=1000874&amp;format=4" htmlTables="1" htmlFormat="all"/>
  </connection>
  <connection id="1777" xr16:uid="{61A0749C-143D-422F-96CE-D9E6081ED52A}" name="Connection2597" type="4" refreshedVersion="8" background="1" saveData="1">
    <webPr xl2000="1" url="https://IBRMAZWB011.bor.doi.net/cgi?svr=lchdb&amp;sdi=9783,2993,2771,2982&amp;tstp=MN&amp;t1=1/1/2026&amp;t2=12/1/2026&amp;table=M&amp;mrid=1000875&amp;format=4" htmlTables="1" htmlFormat="all"/>
  </connection>
  <connection id="1778" xr16:uid="{6FAD587C-C78F-4200-9FB6-10A65A0B5BEF}" name="Connection2598" type="4" refreshedVersion="8" background="1" saveData="1">
    <webPr xl2000="1" url="https://IBRMAZWB011.bor.doi.net/cgi?svr=lchdb&amp;sdi=9783,2993,2771,2982&amp;tstp=MN&amp;t1=1/1/2027&amp;t2=12/1/2027&amp;table=M&amp;mrid=1000876&amp;format=4" htmlTables="1" htmlFormat="all"/>
  </connection>
  <connection id="1779" xr16:uid="{E79BE266-1904-4C86-9397-41C8344BADDC}" name="Connection2599" type="4" refreshedVersion="8" background="1" saveData="1">
    <webPr xl2000="1" url="https://IBRMAZWB011.bor.doi.net/cgi?svr=lchdb&amp;sdi=2116&amp;tstp=MN&amp;t1=1/1/2025&amp;t2=5/1/2025&amp;format=4" htmlTables="1" htmlFormat="all"/>
  </connection>
  <connection id="1780" xr16:uid="{00000000-0015-0000-FFFF-FFFF05030000}" name="Connection26" type="4" refreshedVersion="5" background="1" saveData="1">
    <webPr xl2000="1" url="http://ibr3lcrsrv01.bor.doi.net:8080/HDB_CGI.com?svr=lchdb2&amp;sdi=3132&amp;tstp=MN&amp;t1=1/1/2019&amp;t2=12/1/2019&amp;table=M&amp;mrid=106473&amp;format=4" htmlTables="1" htmlFormat="all"/>
  </connection>
  <connection id="1781" xr16:uid="{00000000-0015-0000-FFFF-FFFF06030000}" name="Connection260" type="4" refreshedVersion="5" background="1" saveData="1">
    <webPr xl2000="1" url="http://ibr3lcrsrv01.bor.doi.net:8080/HDB_CGI.com?svr=lchdb2&amp;sdi=3132&amp;tstp=MN&amp;t1=1/1/2018&amp;t2=12/1/2018&amp;table=M&amp;mrid=106541&amp;format=4" htmlTables="1" htmlFormat="all"/>
  </connection>
  <connection id="1782" xr16:uid="{6892A2C8-72F2-48FA-A9CC-30835F0BB889}" name="Connection2600" type="4" refreshedVersion="8" background="1" saveData="1">
    <webPr xl2000="1" url="https://IBRMAZWB011.bor.doi.net/cgi?svr=lchdb&amp;sdi=2097&amp;tstp=DY&amp;t1=6/1/2025&amp;t2=6/5/2025&amp;format=4" htmlTables="1" htmlFormat="all"/>
  </connection>
  <connection id="1783" xr16:uid="{9E921A43-EA5D-478C-AAE0-F87527EAD871}" name="Connection2601" type="4" refreshedVersion="8" background="1" saveData="1">
    <webPr xl2000="1" url="https://IBRMAZWB011.bor.doi.net/cgi?svr=lchdb&amp;sdi=2146&amp;tstp=DY&amp;t1=6/6/2025&amp;t2=6/30/2025&amp;table=M&amp;mrid=4&amp;format=4" htmlTables="1" htmlFormat="all"/>
  </connection>
  <connection id="1784" xr16:uid="{FBC89381-C18A-4174-BDAA-FD98DA7B3284}" name="Connection2602" type="4" refreshedVersion="8" background="1" saveData="1">
    <webPr xl2000="1" url="https://IBRMAZWB011.bor.doi.net/cgi?svr=lchdb&amp;sdi=3028&amp;tstp=MN&amp;t1=1/1/2025&amp;t2=12/1/2025&amp;format=4" htmlTables="1" htmlFormat="all"/>
  </connection>
  <connection id="1785" xr16:uid="{0256C065-D3C7-4174-8392-16F409FB3C8D}" name="Connection2603" type="4" refreshedVersion="8" background="1" saveData="1">
    <webPr xl2000="1" url="https://IBRMAZWB011.bor.doi.net/cgi?svr=lchdb&amp;sdi=3028,25490,25983,4552,25492,30608&amp;tstp=MN&amp;t1=1/1/2025&amp;t2=12/31/2025&amp;table=M&amp;mrid=1000874&amp;format=4" htmlTables="1" htmlFormat="all"/>
  </connection>
  <connection id="1786" xr16:uid="{5C2C75B4-FA61-44D1-B51C-CC989A6DF478}" name="Connection2604" type="4" refreshedVersion="8" background="1" saveData="1">
    <webPr xl2000="1" url="https://IBRMAZWB011.bor.doi.net/cgi?svr=lchdb&amp;sdi=2069&amp;tstp=MN&amp;t1=1/1/2025&amp;t2=6/1/2025&amp;format=4" htmlTables="1" htmlFormat="all"/>
  </connection>
  <connection id="1787" xr16:uid="{71DC99E7-A293-4876-A96A-EA3409A0FD74}" name="Connection2605" type="4" refreshedVersion="8" background="1" saveData="1">
    <webPr xl2000="1" url="https://IBRMAZWB011.bor.doi.net/cgi?svr=lchdb&amp;sdi=3132&amp;tstp=MN&amp;t1=1/1/2026&amp;t2=12/1/2026&amp;table=M&amp;mrid=1000952&amp;format=4" htmlTables="1" htmlFormat="all"/>
  </connection>
  <connection id="1788" xr16:uid="{B858774C-926E-46C0-879B-089F5AB6067E}" name="Connection2606" type="4" refreshedVersion="8" background="1" saveData="1">
    <webPr xl2000="1" url="https://IBRMAZWB011.bor.doi.net/cgi?svr=lchdb&amp;sdi=3132&amp;tstp=MN&amp;t1=1/1/2027&amp;t2=12/1/2027&amp;table=M&amp;mrid=1000876&amp;format=4" htmlTables="1" htmlFormat="all"/>
  </connection>
  <connection id="1789" xr16:uid="{0FFF5318-3097-4234-A438-326521543BC5}" name="Connection2607" type="4" refreshedVersion="8" background="1" saveData="1">
    <webPr xl2000="1" url="https://IBRMAZWB011.bor.doi.net/cgi?svr=lchdb&amp;sdi=9783,2993,2771,2982&amp;tstp=MN&amp;t1=1/1/2025&amp;t2=6/1/2025&amp;format=4" htmlTables="1" htmlFormat="all"/>
  </connection>
  <connection id="1790" xr16:uid="{38BE5C79-272A-4887-AE00-A7F4DC8EEE42}" name="Connection2608" type="4" refreshedVersion="8" background="1" saveData="1">
    <webPr xl2000="1" url="https://IBRMAZWB011.bor.doi.net/cgi?svr=lchdb&amp;sdi=9783,2993,2771,2982&amp;tstp=MN&amp;t1=7/1/2025&amp;t2=12/1/2025&amp;table=M&amp;mrid=1000948&amp;format=4" htmlTables="1" htmlFormat="all"/>
  </connection>
  <connection id="1791" xr16:uid="{AB39DA89-338A-4DA3-8357-05978098DD3D}" name="Connection2609" type="4" refreshedVersion="8" background="1" saveData="1">
    <webPr xl2000="1" url="https://IBRMAZWB011.bor.doi.net/cgi?svr=lchdb&amp;sdi=9783,2993,2771,2982&amp;tstp=MN&amp;t1=1/1/2026&amp;t2=12/1/2026&amp;table=M&amp;mrid=1000952&amp;format=4" htmlTables="1" htmlFormat="all"/>
  </connection>
  <connection id="1792" xr16:uid="{00000000-0015-0000-FFFF-FFFF07030000}" name="Connection261" type="4" refreshedVersion="5" background="1" saveData="1">
    <webPr xl2000="1" url="http://ibr3lcrsrv01.bor.doi.net:8080/HDB_CGI.com?svr=lchdb2&amp;sdi=3132&amp;tstp=MN&amp;t1=1/1/2019&amp;t2=12/1/2019&amp;table=M&amp;mrid=106473&amp;format=4" htmlTables="1" htmlFormat="all"/>
  </connection>
  <connection id="1793" xr16:uid="{69D95F8A-9CBE-49CD-9579-1A284B63CDDD}" name="Connection2610" type="4" refreshedVersion="8" background="1" saveData="1">
    <webPr xl2000="1" url="https://IBRMAZWB011.bor.doi.net/cgi?svr=lchdb&amp;sdi=9783,2993,2771,2982&amp;tstp=MN&amp;t1=1/1/2027&amp;t2=12/1/2027&amp;table=M&amp;mrid=1000876&amp;format=4" htmlTables="1" htmlFormat="all"/>
  </connection>
  <connection id="1794" xr16:uid="{44AE852D-FE86-4687-957E-60955FADC7D2}" name="Connection2611" type="4" refreshedVersion="8" background="1" saveData="1">
    <webPr xl2000="1" url="https://IBRMAZWB011.bor.doi.net/cgi?svr=lchdb&amp;sdi=2116&amp;tstp=MN&amp;t1=1/1/2025&amp;t2=6/1/2025&amp;format=4" htmlTables="1" htmlFormat="all"/>
  </connection>
  <connection id="1795" xr16:uid="{67B38DAE-BAD7-4161-8A0C-F392588AE840}" name="Connection2612" type="4" refreshedVersion="8" background="1" saveData="1">
    <webPr xl2000="1" url="https://IBRMAZWB011.bor.doi.net/cgi?svr=lchdb&amp;sdi=2097&amp;tstp=DY&amp;t1=7/1/2025&amp;t2=7/6/2025&amp;format=4" htmlTables="1" htmlFormat="all"/>
  </connection>
  <connection id="1796" xr16:uid="{219F85B8-A9CF-432F-B227-6959F46E79F2}" name="Connection2613" type="4" refreshedVersion="8" background="1" saveData="1">
    <webPr xl2000="1" url="https://IBRMAZWB011.bor.doi.net/cgi?svr=lchdb&amp;sdi=2146&amp;tstp=DY&amp;t1=7/7/2025&amp;t2=7/31/2025&amp;table=M&amp;mrid=4&amp;format=4" htmlTables="1" htmlFormat="all"/>
  </connection>
  <connection id="1797" xr16:uid="{0BDBC7D9-11EA-4516-AF6A-1B2557413F80}" name="Connection2614" type="4" refreshedVersion="8" background="1" saveData="1">
    <webPr xl2000="1" url="https://IBRMAZWB011.bor.doi.net/cgi?svr=lchdb&amp;sdi=3028&amp;tstp=MN&amp;t1=1/1/2025&amp;t2=12/1/2025&amp;format=4" htmlTables="1" htmlFormat="all"/>
  </connection>
  <connection id="1798" xr16:uid="{86A1DC8D-44B4-4B45-99EF-D18C63B66172}" name="Connection2615" type="4" refreshedVersion="8" background="1" saveData="1">
    <webPr xl2000="1" url="https://IBRMAZWB011.bor.doi.net/cgi?svr=lchdb&amp;sdi=3028,25490,25983,4552,25492,30608&amp;tstp=MN&amp;t1=1/1/2025&amp;t2=12/31/2025&amp;table=M&amp;mrid=1000948&amp;format=4" htmlTables="1" htmlFormat="all"/>
  </connection>
  <connection id="1799" xr16:uid="{54A512A4-26ED-4EA7-9E35-FC18CADB6D83}" name="Connection2616" type="4" refreshedVersion="8" background="1" saveData="1">
    <webPr xl2000="1" url="https://IBRMAZWB011.bor.doi.net/cgi?svr=lchdb&amp;sdi=2116&amp;tstp=MN&amp;t1=1/1/2025&amp;t2=6/1/2025&amp;format=4" htmlTables="1" htmlFormat="all"/>
  </connection>
  <connection id="1800" xr16:uid="{07D5B376-6DF9-4EF9-8DBD-2CDD5357AD22}" name="Connection2617" type="4" refreshedVersion="8" background="1" saveData="1">
    <webPr xl2000="1" url="https://IBRMAZWB011.bor.doi.net/cgi?svr=lchdb&amp;sdi=2097&amp;tstp=DY&amp;t1=7/1/2025&amp;t2=7/8/2025&amp;format=4" htmlTables="1" htmlFormat="all"/>
  </connection>
  <connection id="1801" xr16:uid="{9DDDE051-2715-4BA5-A904-5A3342F7A9D0}" name="Connection2618" type="4" refreshedVersion="8" background="1" saveData="1">
    <webPr xl2000="1" url="https://IBRMAZWB011.bor.doi.net/cgi?svr=lchdb&amp;sdi=2146&amp;tstp=DY&amp;t1=7/9/2025&amp;t2=7/31/2025&amp;table=M&amp;mrid=4&amp;format=4" htmlTables="1" htmlFormat="all"/>
  </connection>
  <connection id="1802" xr16:uid="{3C5141D7-68BF-4BAD-926E-60E0BACE1AB2}" name="Connection2619" type="4" refreshedVersion="8" background="1" saveData="1">
    <webPr xl2000="1" url="https://IBRMAZWB011.bor.doi.net/cgi?svr=lchdb&amp;sdi=2069&amp;tstp=MN&amp;t1=1/1/2025&amp;t2=7/1/2025&amp;format=4" htmlTables="1" htmlFormat="all"/>
  </connection>
  <connection id="1803" xr16:uid="{00000000-0015-0000-FFFF-FFFF08030000}" name="Connection262" type="4" refreshedVersion="5" background="1" saveData="1">
    <webPr xl2000="1" url="http://ibr3lcrsrv01.bor.doi.net:8080/HDB_CGI.com?svr=lchdb2&amp;sdi=2069&amp;tstp=MN&amp;t1=1/1/2017&amp;t2=4/1/2017&amp;format=4" htmlTables="1" htmlFormat="all"/>
  </connection>
  <connection id="1804" xr16:uid="{6E84364D-D8C9-41B5-BD24-22CA8BED8FBB}" name="Connection2620" type="4" refreshedVersion="8" background="1" saveData="1">
    <webPr xl2000="1" url="https://IBRMAZWB011.bor.doi.net/cgi?svr=lchdb&amp;sdi=3132&amp;tstp=MN&amp;t1=1/1/2026&amp;t2=12/1/2026&amp;table=M&amp;mrid=1000952&amp;format=4" htmlTables="1" htmlFormat="all"/>
  </connection>
  <connection id="1805" xr16:uid="{00000000-0015-0000-FFFF-FFFF09030000}" name="Connection2621" type="4" refreshedVersion="5" background="1" saveData="1">
    <webPr xl2000="1" url="http://ibr3lcrsrv01.bor.doi.net:8080/HDB_CGI.com?svr=lchdb2&amp;sdi=2069&amp;tstp=MN&amp;t1=1/1/2017&amp;t2=4/1/2017&amp;format=4" htmlTables="1" htmlFormat="all"/>
  </connection>
  <connection id="1806" xr16:uid="{1D505AB5-D01E-4B7E-8630-56CAC0576C20}" name="Connection2622" type="4" refreshedVersion="8" background="1" saveData="1">
    <webPr xl2000="1" url="https://IBRMAZWB011.bor.doi.net/cgi?svr=lchdb&amp;sdi=3132&amp;tstp=MN&amp;t1=1/1/2027&amp;t2=12/1/2027&amp;table=M&amp;mrid=1001035&amp;format=4" htmlTables="1" htmlFormat="all"/>
  </connection>
  <connection id="1807" xr16:uid="{1650E623-3E8D-4E01-9816-6EE609E734E2}" name="Connection2623" type="4" refreshedVersion="8" background="1" saveData="1">
    <webPr xl2000="1" url="https://IBRMAZWB011.bor.doi.net/cgi?svr=lchdb&amp;sdi=9783,2993,2771,2982&amp;tstp=MN&amp;t1=1/1/2025&amp;t2=7/1/2025&amp;format=4" htmlTables="1" htmlFormat="all"/>
  </connection>
  <connection id="1808" xr16:uid="{0A6910D0-2F7B-44B5-B045-3C0DDAEF2EA2}" name="Connection2624" type="4" refreshedVersion="8" background="1" saveData="1">
    <webPr xl2000="1" url="https://IBRMAZWB011.bor.doi.net/cgi?svr=lchdb&amp;sdi=9783,2993,2771,2982&amp;tstp=MN&amp;t1=8/1/2025&amp;t2=12/1/2025&amp;table=M&amp;mrid=1001032&amp;format=4" htmlTables="1" htmlFormat="all"/>
  </connection>
  <connection id="1809" xr16:uid="{212D4B80-E339-4763-88DA-0917C10FEED7}" name="Connection2625" type="4" refreshedVersion="8" background="1" saveData="1">
    <webPr xl2000="1" url="https://IBRMAZWB011.bor.doi.net/cgi?svr=lchdb&amp;sdi=9783,2993,2771,2982&amp;tstp=MN&amp;t1=1/1/2026&amp;t2=12/1/2026&amp;table=M&amp;mrid=1000952&amp;format=4" htmlTables="1" htmlFormat="all"/>
  </connection>
  <connection id="1810" xr16:uid="{59156D8F-7679-415E-8171-47AB5996DA15}" name="Connection2626" type="4" refreshedVersion="8" background="1" saveData="1">
    <webPr xl2000="1" url="https://IBRMAZWB011.bor.doi.net/cgi?svr=lchdb&amp;sdi=9783,2993,2771,2982&amp;tstp=MN&amp;t1=1/1/2027&amp;t2=12/1/2027&amp;table=M&amp;mrid=1001035&amp;format=4" htmlTables="1" htmlFormat="all"/>
  </connection>
  <connection id="1811" xr16:uid="{4256131F-2102-44C5-81B5-CFE7E9CD56C9}" name="Connection2627" type="4" refreshedVersion="8" background="1" saveData="1">
    <webPr xl2000="1" url="https://IBRMAZWB011.bor.doi.net/cgi?svr=lchdb&amp;sdi=2116&amp;tstp=MN&amp;t1=1/1/2025&amp;t2=7/1/2025&amp;format=4" htmlTables="1" htmlFormat="all"/>
  </connection>
  <connection id="1812" xr16:uid="{A5D97EFE-56BD-4AB4-A9C5-D4ABAEE80CF3}" name="Connection2628" type="4" refreshedVersion="8" background="1" saveData="1">
    <webPr xl2000="1" url="https://IBRMAZWB011.bor.doi.net/cgi?svr=lchdb&amp;sdi=2097&amp;tstp=DY&amp;t1=8/1/2025&amp;t2=8/5/2025&amp;format=4" htmlTables="1" htmlFormat="all"/>
  </connection>
  <connection id="1813" xr16:uid="{BAA55E28-90AC-45EB-8865-99D28F988A25}" name="Connection2629" type="4" refreshedVersion="8" background="1" saveData="1">
    <webPr xl2000="1" url="https://IBRMAZWB011.bor.doi.net/cgi?svr=lchdb&amp;sdi=2146&amp;tstp=DY&amp;t1=8/6/2025&amp;t2=8/31/2025&amp;table=M&amp;mrid=4&amp;format=4" htmlTables="1" htmlFormat="all"/>
  </connection>
  <connection id="1814" xr16:uid="{00000000-0015-0000-FFFF-FFFF0A030000}" name="Connection263" type="4" refreshedVersion="5" background="1" saveData="1">
    <webPr xl2000="1" url="http://ibr3lcrsrv01.bor.doi.net:8080/HDB_CGI.com?svr=lchdb2&amp;sdi=3132&amp;tstp=MN&amp;t1=1/1/2018&amp;t2=12/1/2018&amp;table=M&amp;mrid=106541&amp;format=4" htmlTables="1" htmlFormat="all"/>
  </connection>
  <connection id="1815" xr16:uid="{F8087C4C-3F03-42CE-87CE-D52D3D59E871}" name="Connection2630" type="4" refreshedVersion="8" background="1" saveData="1">
    <webPr xl2000="1" url="https://IBRMAZWB011.bor.doi.net/cgi?svr=lchdb&amp;sdi=3028&amp;tstp=MN&amp;t1=1/1/2025&amp;t2=12/1/2025&amp;format=4" htmlTables="1" htmlFormat="all"/>
  </connection>
  <connection id="1816" xr16:uid="{33B6915B-35AB-418B-AE52-F0F40B334B2F}" name="Connection2631" type="4" refreshedVersion="8" background="1" saveData="1">
    <webPr xl2000="1" url="https://IBRMAZWB011.bor.doi.net/cgi?svr=lchdb&amp;sdi=3028,25490,25983,4552,25492,30608&amp;tstp=MN&amp;t1=1/1/2025&amp;t2=12/31/2025&amp;table=M&amp;mrid=1001032&amp;format=4" htmlTables="1" htmlFormat="all"/>
  </connection>
  <connection id="1817" xr16:uid="{D26CFD0A-44A1-4B58-8058-23F9A5028325}" name="Connection2632" type="4" refreshedVersion="8" background="1" saveData="1">
    <webPr xl2000="1" url="https://IBRMAZWB011.bor.doi.net/cgi?svr=lchdb&amp;sdi=9783,2993,2771,2982&amp;tstp=MN&amp;t1=1/1/2025&amp;t2=7/1/2025&amp;format=4" htmlTables="1" htmlFormat="all"/>
  </connection>
  <connection id="1818" xr16:uid="{A131D8D9-1EFE-45A2-B26D-C352BABA0D39}" name="Connection2633" type="4" refreshedVersion="8" background="1" saveData="1">
    <webPr xl2000="1" url="https://IBRMAZWB011.bor.doi.net/cgi?svr=lchdb&amp;sdi=9783,2993,2771,2982&amp;tstp=MN&amp;t1=8/1/2025&amp;t2=12/1/2025&amp;table=M&amp;mrid=1001032&amp;format=4" htmlTables="1" htmlFormat="all"/>
  </connection>
  <connection id="1819" xr16:uid="{2636F9D7-0391-4CF3-9DA7-F876C5258C70}" name="Connection2634" type="4" refreshedVersion="8" background="1" saveData="1">
    <webPr xl2000="1" url="https://IBRMAZWB011.bor.doi.net/cgi?svr=lchdb&amp;sdi=2116&amp;tstp=MN&amp;t1=1/1/2025&amp;t2=7/1/2025&amp;format=4" htmlTables="1" htmlFormat="all"/>
  </connection>
  <connection id="1820" xr16:uid="{59ED0F06-80EF-45A0-B18E-87B2652ADFCF}" name="Connection2635" type="4" refreshedVersion="8" background="1" saveData="1">
    <webPr xl2000="1" url="https://IBRMAZWB011.bor.doi.net/cgi?svr=lchdb&amp;sdi=2097&amp;tstp=DY&amp;t1=8/1/2025&amp;t2=8/6/2025&amp;format=4" htmlTables="1" htmlFormat="all"/>
  </connection>
  <connection id="1821" xr16:uid="{BC924850-8BC5-4F71-AEC9-DF49C2ED5F7B}" name="Connection2636" type="4" refreshedVersion="8" background="1" saveData="1">
    <webPr xl2000="1" url="https://IBRMAZWB011.bor.doi.net/cgi?svr=lchdb&amp;sdi=2146&amp;tstp=DY&amp;t1=8/7/2025&amp;t2=8/31/2025&amp;table=M&amp;mrid=4&amp;format=4" htmlTables="1" htmlFormat="all"/>
  </connection>
  <connection id="1822" xr16:uid="{21379BAF-1147-4830-89EC-73829AE2787E}" name="Connection2637" type="4" refreshedVersion="8" background="1" saveData="1">
    <webPr xl2000="1" url="https://IBRMAZWB011.bor.doi.net/cgi?svr=lchdb&amp;sdi=2069&amp;tstp=MN&amp;t1=1/1/2025&amp;t2=8/1/2025&amp;format=4" htmlTables="1" htmlFormat="all"/>
  </connection>
  <connection id="1823" xr16:uid="{C94E8472-CD8C-4BD8-9904-A3A9920C8D79}" name="Connection2638" type="4" refreshedVersion="8" background="1" saveData="1">
    <webPr xl2000="1" url="https://IBRMAZWB011.bor.doi.net/cgi?svr=lchdb&amp;sdi=2069&amp;tstp=MN&amp;t1=1/1/2025&amp;t2=8/1/2025&amp;format=4" htmlTables="1" htmlFormat="all"/>
  </connection>
  <connection id="1824" xr16:uid="{ED9E17CE-BC9E-4D79-AE7E-6D546C3483A6}" name="Connection2639" type="4" refreshedVersion="8" background="1" saveData="1">
    <webPr xl2000="1" url="https://IBRMAZWB011.bor.doi.net/cgi?svr=lchdb&amp;sdi=3132&amp;tstp=MN&amp;t1=1/1/2026&amp;t2=12/1/2026&amp;table=M&amp;mrid=1000952&amp;format=4" htmlTables="1" htmlFormat="all"/>
  </connection>
  <connection id="1825" xr16:uid="{00000000-0015-0000-FFFF-FFFF0B030000}" name="Connection264" type="4" refreshedVersion="5" background="1" saveData="1">
    <webPr xl2000="1" url="http://ibr3lcrsrv01.bor.doi.net:8080/HDB_CGI.com?svr=lchdb2&amp;sdi=3132&amp;tstp=MN&amp;t1=1/1/2019&amp;t2=12/1/2019&amp;table=M&amp;mrid=106473&amp;format=4" htmlTables="1" htmlFormat="all"/>
  </connection>
  <connection id="1826" xr16:uid="{963E6F77-F512-4CA2-A361-3B32A10B1C8B}" name="Connection2640" type="4" refreshedVersion="8" background="1" saveData="1">
    <webPr xl2000="1" url="https://IBRMAZWB011.bor.doi.net/cgi?svr=lchdb&amp;sdi=3132&amp;tstp=MN&amp;t1=1/1/2027&amp;t2=12/1/2027&amp;table=M&amp;mrid=1001035&amp;format=4" htmlTables="1" htmlFormat="all"/>
  </connection>
  <connection id="1827" xr16:uid="{548796ED-F521-4E1B-AF8D-3FA80B6F698B}" name="Connection2641" type="4" refreshedVersion="8" background="1" saveData="1">
    <webPr xl2000="1" url="https://IBRMAZWB011.bor.doi.net/cgi?svr=lchdb&amp;sdi=9783,2993,2771,2982&amp;tstp=MN&amp;t1=1/1/2025&amp;t2=8/1/2025&amp;format=4" htmlTables="1" htmlFormat="all"/>
  </connection>
  <connection id="1828" xr16:uid="{85771F0E-C64D-4F5B-B3AA-D106203A6F9E}" name="Connection2642" type="4" refreshedVersion="8" background="1" saveData="1">
    <webPr xl2000="1" url="https://IBRMAZWB011.bor.doi.net/cgi?svr=lchdb&amp;sdi=9783,2993,2771,2982&amp;tstp=MN&amp;t1=9/1/2025&amp;t2=12/1/2025&amp;table=M&amp;mrid=1001081&amp;format=4" htmlTables="1" htmlFormat="all"/>
  </connection>
  <connection id="1829" xr16:uid="{6095A382-0B2C-4720-AFF5-B784269A8627}" name="Connection2643" type="4" refreshedVersion="8" background="1" saveData="1">
    <webPr xl2000="1" url="https://IBRMAZWB011.bor.doi.net/cgi?svr=lchdb&amp;sdi=9783,2993,2771,2982&amp;tstp=MN&amp;t1=1/1/2026&amp;t2=12/1/2026&amp;table=M&amp;mrid=1000952&amp;format=4" htmlTables="1" htmlFormat="all"/>
  </connection>
  <connection id="1830" xr16:uid="{51A7044A-A79A-42F9-B5CC-4DCBB9CAC88B}" name="Connection2644" type="4" refreshedVersion="8" background="1" saveData="1">
    <webPr xl2000="1" url="https://IBRMAZWB011.bor.doi.net/cgi?svr=lchdb&amp;sdi=9783,2993,2771,2982&amp;tstp=MN&amp;t1=1/1/2027&amp;t2=12/1/2027&amp;table=M&amp;mrid=1001035&amp;format=4" htmlTables="1" htmlFormat="all"/>
  </connection>
  <connection id="1831" xr16:uid="{9DE04A81-63F3-482A-93BB-5F9F2A29BB19}" name="Connection2645" type="4" refreshedVersion="8" background="1" saveData="1">
    <webPr xl2000="1" url="https://IBRMAZWB011.bor.doi.net/cgi?svr=lchdb&amp;sdi=2116&amp;tstp=MN&amp;t1=1/1/2025&amp;t2=8/1/2025&amp;format=4" htmlTables="1" htmlFormat="all"/>
  </connection>
  <connection id="1832" xr16:uid="{E58FCA6B-34CE-4692-A0F7-5F0B985B91A9}" name="Connection2646" type="4" refreshedVersion="8" background="1" saveData="1">
    <webPr xl2000="1" url="https://IBRMAZWB011.bor.doi.net/cgi?svr=lchdb&amp;sdi=2097&amp;tstp=DY&amp;t1=9/1/2025&amp;t2=9/3/2025&amp;format=4" htmlTables="1" htmlFormat="all"/>
  </connection>
  <connection id="1833" xr16:uid="{AB868091-39C1-43A3-9487-E50BE1C593ED}" name="Connection2647" type="4" refreshedVersion="8" background="1" saveData="1">
    <webPr xl2000="1" url="https://IBRMAZWB011.bor.doi.net/cgi?svr=lchdb&amp;sdi=2146&amp;tstp=DY&amp;t1=9/4/2025&amp;t2=9/30/2025&amp;table=M&amp;mrid=4&amp;format=4" htmlTables="1" htmlFormat="all"/>
  </connection>
  <connection id="1834" xr16:uid="{7F7D12D6-A962-40E7-B0E9-5CD7EA7F64B2}" name="Connection2648" type="4" refreshedVersion="8" background="1" saveData="1">
    <webPr xl2000="1" url="https://IBRMAZWB011.bor.doi.net/cgi?svr=lchdb&amp;sdi=3028&amp;tstp=MN&amp;t1=1/1/2025&amp;t2=12/1/2025&amp;format=4" htmlTables="1" htmlFormat="all"/>
  </connection>
  <connection id="1835" xr16:uid="{8FCF2FE7-0D65-44F9-9118-57E3FAAADEAF}" name="Connection2649" type="4" refreshedVersion="8" background="1" saveData="1">
    <webPr xl2000="1" url="https://IBRMAZWB011.bor.doi.net/cgi?svr=lchdb&amp;sdi=3028,25490,25983,4552,25492,30608&amp;tstp=MN&amp;t1=1/1/2025&amp;t2=12/31/2025&amp;table=M&amp;mrid=1001081&amp;format=4" htmlTables="1" htmlFormat="all"/>
  </connection>
  <connection id="1836" xr16:uid="{00000000-0015-0000-FFFF-FFFF0C030000}" name="Connection265" type="4" refreshedVersion="5" background="1" saveData="1">
    <webPr xl2000="1" url="http://ibr3lcrsrv01.bor.doi.net:8080/HDB_CGI.com?svr=lchdb2&amp;sdi=2069&amp;tstp=MN&amp;t1=1/1/2017&amp;t2=4/1/2017&amp;format=4" htmlTables="1" htmlFormat="all"/>
  </connection>
  <connection id="1837" xr16:uid="{0253EF1B-A033-4B61-A745-A6B65A42B0E2}" name="Connection2650" type="4" refreshedVersion="8" background="1" saveData="1">
    <webPr xl2000="1" url="https://IBRMAZWB011.bor.doi.net/cgi?svr=lchdb&amp;sdi=2069&amp;tstp=MN&amp;t1=1/1/2025&amp;t2=9/1/2025&amp;format=4" htmlTables="1" htmlFormat="all"/>
  </connection>
  <connection id="1838" xr16:uid="{00000000-0015-0000-FFFF-FFFF0D030000}" name="Connection2651" type="4" refreshedVersion="5" background="1" saveData="1">
    <webPr xl2000="1" url="http://ibr3lcrsrv01.bor.doi.net:8080/HDB_CGI.com?svr=lchdb2&amp;sdi=2069&amp;tstp=MN&amp;t1=1/1/2017&amp;t2=4/1/2017&amp;format=4" htmlTables="1" htmlFormat="all"/>
  </connection>
  <connection id="1839" xr16:uid="{BAE818A6-8954-4CA3-8907-6787361E7BD4}" name="Connection2652" type="4" refreshedVersion="8" background="1" saveData="1">
    <webPr xl2000="1" url="https://IBRMAZWB011.bor.doi.net/cgi?svr=lchdb&amp;sdi=3132&amp;tstp=MN&amp;t1=1/1/2026&amp;t2=12/1/2026&amp;table=M&amp;mrid=1000952&amp;format=4" htmlTables="1" htmlFormat="all"/>
  </connection>
  <connection id="1840" xr16:uid="{43CB5CF5-9985-4F14-A998-09BAB1807524}" name="Connection2653" type="4" refreshedVersion="8" background="1" saveData="1">
    <webPr xl2000="1" url="https://IBRMAZWB011.bor.doi.net/cgi?svr=lchdb&amp;sdi=3132&amp;tstp=MN&amp;t1=1/1/2027&amp;t2=12/1/2027&amp;table=M&amp;mrid=1001035&amp;format=4" htmlTables="1" htmlFormat="all"/>
  </connection>
  <connection id="1841" xr16:uid="{87050A6A-DA06-401D-8539-620D46F8A873}" name="Connection2654" type="4" refreshedVersion="8" background="1" saveData="1">
    <webPr xl2000="1" url="https://IBRMAZWB011.bor.doi.net/cgi?svr=lchdb&amp;sdi=9783,2993,2771,2982&amp;tstp=MN&amp;t1=1/1/2025&amp;t2=9/1/2025&amp;format=4" htmlTables="1" htmlFormat="all"/>
  </connection>
  <connection id="1842" xr16:uid="{44235B35-4D2F-429B-BBE7-E221E5A82622}" name="Connection2655" type="4" refreshedVersion="8" background="1" saveData="1">
    <webPr xl2000="1" url="https://IBRMAZWB011.bor.doi.net/cgi?svr=lchdb&amp;sdi=9783,2993,2771,2982&amp;tstp=MN&amp;t1=10/1/2025&amp;t2=12/1/2025&amp;table=M&amp;mrid=1001189&amp;format=4" htmlTables="1" htmlFormat="all"/>
  </connection>
  <connection id="1843" xr16:uid="{4D32AE24-8B35-4A69-BCE8-AA82AD567E0E}" name="Connection2656" type="4" refreshedVersion="8" background="1" saveData="1">
    <webPr xl2000="1" url="https://IBRMAZWB011.bor.doi.net/cgi?svr=lchdb&amp;sdi=9783,2993,2771,2982&amp;tstp=MN&amp;t1=1/1/2026&amp;t2=12/1/2026&amp;table=M&amp;mrid=1000952&amp;format=4" htmlTables="1" htmlFormat="all"/>
  </connection>
  <connection id="1844" xr16:uid="{7AA91ABC-1640-43D4-8B19-9537F8A91084}" name="Connection2657" type="4" refreshedVersion="8" background="1" saveData="1">
    <webPr xl2000="1" url="https://IBRMAZWB011.bor.doi.net/cgi?svr=lchdb&amp;sdi=9783,2993,2771,2982&amp;tstp=MN&amp;t1=1/1/2027&amp;t2=12/1/2027&amp;table=M&amp;mrid=1001035&amp;format=4" htmlTables="1" htmlFormat="all"/>
  </connection>
  <connection id="1845" xr16:uid="{F6CE3B8E-9788-4ADD-B65A-54BDFD404C8C}" name="Connection2658" type="4" refreshedVersion="8" background="1" saveData="1">
    <webPr xl2000="1" url="https://IBRMAZWB011.bor.doi.net/cgi?svr=lchdb&amp;sdi=2116&amp;tstp=MN&amp;t1=1/1/2025&amp;t2=9/1/2025&amp;format=4" htmlTables="1" htmlFormat="all"/>
  </connection>
  <connection id="1846" xr16:uid="{3D396C71-4B89-4D50-8759-5D7519DFDA8A}" name="Connection2659" type="4" refreshedVersion="8" background="1" saveData="1">
    <webPr xl2000="1" url="https://IBRMAZWB011.bor.doi.net/cgi?svr=lchdb&amp;sdi=2097&amp;tstp=DY&amp;t1=10/1/2025&amp;t2=10/6/2025&amp;format=4" htmlTables="1" htmlFormat="all"/>
  </connection>
  <connection id="1847" xr16:uid="{00000000-0015-0000-FFFF-FFFF0E030000}" name="Connection266" type="4" refreshedVersion="5" background="1" saveData="1">
    <webPr xl2000="1" url="http://ibr3lcrsrv01.bor.doi.net:8080/HDB_CGI.com?svr=lchdb2&amp;sdi=3132&amp;tstp=MN&amp;t1=1/1/2018&amp;t2=12/1/2018&amp;table=M&amp;mrid=106541&amp;format=4" htmlTables="1" htmlFormat="all"/>
  </connection>
  <connection id="1848" xr16:uid="{00E81B7F-172E-429F-82A8-DD06E6137234}" name="Connection2660" type="4" refreshedVersion="8" background="1" saveData="1">
    <webPr xl2000="1" url="https://IBRMAZWB011.bor.doi.net/cgi?svr=lchdb&amp;sdi=2146&amp;tstp=DY&amp;t1=10/7/2025&amp;t2=10/31/2025&amp;table=M&amp;mrid=4&amp;format=4" htmlTables="1" htmlFormat="all"/>
  </connection>
  <connection id="1849" xr16:uid="{1EF89AE7-D476-4FFA-A58C-64958169D64C}" name="Connection2661" type="4" refreshedVersion="8" background="1" saveData="1">
    <webPr xl2000="1" url="https://IBRMAZWB011.bor.doi.net/cgi?svr=lchdb&amp;sdi=3028&amp;tstp=MN&amp;t1=1/1/2025&amp;t2=12/1/2025&amp;format=4" htmlTables="1" htmlFormat="all"/>
  </connection>
  <connection id="1850" xr16:uid="{8D90AF0C-C117-4E67-B2E3-1885142B49D7}" name="Connection2662" type="4" refreshedVersion="8" background="1" saveData="1">
    <webPr xl2000="1" url="https://IBRMAZWB011.bor.doi.net/cgi?svr=lchdb&amp;sdi=3028,25490,25983,4552,25492,30608&amp;tstp=MN&amp;t1=1/1/2025&amp;t2=12/31/2025&amp;table=M&amp;mrid=1001189&amp;format=4" htmlTables="1" htmlFormat="all"/>
  </connection>
  <connection id="1851" xr16:uid="{86ABD4D3-239C-475F-8F2E-A7D430C49615}" name="Connection2663" type="4" refreshedVersion="8" background="1" saveData="1">
    <webPr xl2000="1" url="https://IBRMAZWB011.bor.doi.net/cgi?svr=lchdb&amp;sdi=2069&amp;tstp=MN&amp;t1=1/1/2025&amp;t2=9/1/2025&amp;format=4" htmlTables="1" htmlFormat="all"/>
  </connection>
  <connection id="1852" xr16:uid="{75F07A1B-5D12-457D-9623-809C8524A1D6}" name="Connection2664" type="4" refreshedVersion="8" background="1" saveData="1">
    <webPr xl2000="1" url="https://IBRMAZWB011.bor.doi.net/cgi?svr=lchdb&amp;sdi=3132&amp;tstp=MN&amp;t1=1/1/2026&amp;t2=12/1/2026&amp;table=M&amp;mrid=1001182&amp;format=4" htmlTables="1" htmlFormat="all"/>
  </connection>
  <connection id="1853" xr16:uid="{4EA2E617-4B68-4D45-9439-B431762DDBFF}" name="Connection2665" type="4" refreshedVersion="8" background="1" saveData="1">
    <webPr xl2000="1" url="https://IBRMAZWB011.bor.doi.net/cgi?svr=lchdb&amp;sdi=3132&amp;tstp=MN&amp;t1=1/1/2027&amp;t2=12/1/2027&amp;table=M&amp;mrid=1001035&amp;format=4" htmlTables="1" htmlFormat="all"/>
  </connection>
  <connection id="1854" xr16:uid="{CE9A0B72-28CF-496A-997B-975168FF4210}" name="Connection2666" type="4" refreshedVersion="8" background="1" saveData="1">
    <webPr xl2000="1" url="https://IBRMAZWB011.bor.doi.net/cgi?svr=lchdb&amp;sdi=9783,2993,2771,2982&amp;tstp=MN&amp;t1=1/1/2025&amp;t2=9/1/2025&amp;format=4" htmlTables="1" htmlFormat="all"/>
  </connection>
  <connection id="1855" xr16:uid="{2D56384E-9725-4480-B807-66E0724594BF}" name="Connection2667" type="4" refreshedVersion="8" background="1" saveData="1">
    <webPr xl2000="1" url="https://IBRMAZWB011.bor.doi.net/cgi?svr=lchdb&amp;sdi=9783,2993,2771,2982&amp;tstp=MN&amp;t1=10/1/2025&amp;t2=12/1/2025&amp;table=M&amp;mrid=1001189&amp;format=4" htmlTables="1" htmlFormat="all"/>
  </connection>
  <connection id="1856" xr16:uid="{CC276104-4150-4E03-94A3-64A164C935B0}" name="Connection2668" type="4" refreshedVersion="8" background="1" saveData="1">
    <webPr xl2000="1" url="https://IBRMAZWB011.bor.doi.net/cgi?svr=lchdb&amp;sdi=9783,2993,2771,2982&amp;tstp=MN&amp;t1=1/1/2026&amp;t2=12/1/2026&amp;table=M&amp;mrid=1001182&amp;format=4" htmlTables="1" htmlFormat="all"/>
  </connection>
  <connection id="1857" xr16:uid="{912D3AB8-1D5F-4AED-AAD4-B73CB6BC2E64}" name="Connection2669" type="4" refreshedVersion="8" background="1" saveData="1">
    <webPr xl2000="1" url="https://IBRMAZWB011.bor.doi.net/cgi?svr=lchdb&amp;sdi=9783,2993,2771,2982&amp;tstp=MN&amp;t1=1/1/2027&amp;t2=12/1/2027&amp;table=M&amp;mrid=1001035&amp;format=4" htmlTables="1" htmlFormat="all"/>
  </connection>
  <connection id="1858" xr16:uid="{00000000-0015-0000-FFFF-FFFF0F030000}" name="Connection267" type="4" refreshedVersion="5" background="1" saveData="1">
    <webPr xl2000="1" url="http://ibr3lcrsrv01.bor.doi.net:8080/HDB_CGI.com?svr=lchdb2&amp;sdi=3132&amp;tstp=MN&amp;t1=1/1/2019&amp;t2=12/1/2019&amp;table=M&amp;mrid=106473&amp;format=4" htmlTables="1" htmlFormat="all"/>
  </connection>
  <connection id="1859" xr16:uid="{B57CCA90-8B4C-4A3A-9204-959F5C451EF1}" name="Connection2670" type="4" refreshedVersion="8" background="1" saveData="1">
    <webPr xl2000="1" url="https://IBRMAZWB011.bor.doi.net/cgi?svr=lchdb&amp;sdi=2116&amp;tstp=MN&amp;t1=1/1/2025&amp;t2=9/1/2025&amp;format=4" htmlTables="1" htmlFormat="all"/>
  </connection>
  <connection id="1860" xr16:uid="{19FE67FF-15FE-42CC-93C0-9771FF71487F}" name="Connection2671" type="4" refreshedVersion="8" background="1" saveData="1">
    <webPr xl2000="1" url="https://IBRMAZWB011.bor.doi.net/cgi?svr=lchdb&amp;sdi=2097&amp;tstp=DY&amp;t1=10/1/2025&amp;t2=10/6/2025&amp;format=4" htmlTables="1" htmlFormat="all"/>
  </connection>
  <connection id="1861" xr16:uid="{C3387CC8-8C6D-44B5-AA69-BDD4F28EBE29}" name="Connection2672" type="4" refreshedVersion="8" background="1" saveData="1">
    <webPr xl2000="1" url="https://IBRMAZWB011.bor.doi.net/cgi?svr=lchdb&amp;sdi=2146&amp;tstp=DY&amp;t1=10/7/2025&amp;t2=10/31/2025&amp;table=M&amp;mrid=4&amp;format=4" htmlTables="1" htmlFormat="all"/>
  </connection>
  <connection id="1862" xr16:uid="{6C1311D8-E064-4766-BEB6-0FA2F520CA59}" name="Connection2673" type="4" refreshedVersion="8" background="1" saveData="1">
    <webPr xl2000="1" url="https://IBRMAZWB011.bor.doi.net/cgi?svr=lchdb&amp;sdi=3028&amp;tstp=MN&amp;t1=1/1/2025&amp;t2=12/1/2025&amp;format=4" htmlTables="1" htmlFormat="all"/>
  </connection>
  <connection id="1863" xr16:uid="{119B3B77-CD15-4AFB-A930-D53690D16D85}" name="Connection2674" type="4" refreshedVersion="8" background="1" saveData="1">
    <webPr xl2000="1" url="https://IBRMAZWB011.bor.doi.net/cgi?svr=lchdb&amp;sdi=3028,25490,25983,4552,25492,30608&amp;tstp=MN&amp;t1=1/1/2025&amp;t2=12/31/2025&amp;table=M&amp;mrid=1001189&amp;format=4" htmlTables="1" htmlFormat="all"/>
  </connection>
  <connection id="1864" xr16:uid="{C4D97EDB-D955-4F75-A7CB-71DFA57D6AD8}" name="Connection2675" type="4" refreshedVersion="8" background="1" saveData="1">
    <webPr xl2000="1" url="https://IBRMAZWB011.bor.doi.net/cgi?svr=lchdb&amp;sdi=2069&amp;tstp=MN&amp;t1=1/1/2025&amp;t2=10/1/2025&amp;format=4" htmlTables="1" htmlFormat="all"/>
  </connection>
  <connection id="1865" xr16:uid="{F9C6D8EF-FCB1-4AC8-AB70-371B709A3296}" name="Connection2676" type="4" refreshedVersion="8" background="1" saveData="1">
    <webPr xl2000="1" url="https://IBRMAZWB011.bor.doi.net/cgi?svr=lchdb&amp;sdi=3132&amp;tstp=MN&amp;t1=1/1/2026&amp;t2=12/1/2026&amp;table=M&amp;mrid=1001267&amp;format=4" htmlTables="1" htmlFormat="all"/>
  </connection>
  <connection id="1866" xr16:uid="{85C5664C-D095-436E-870C-3EEDEF1B600E}" name="Connection2677" type="4" refreshedVersion="8" background="1" saveData="1">
    <webPr xl2000="1" url="https://IBRMAZWB011.bor.doi.net/cgi?svr=lchdb&amp;sdi=3132&amp;tstp=MN&amp;t1=1/1/2027&amp;t2=12/1/2027&amp;table=M&amp;mrid=1001035&amp;format=4" htmlTables="1" htmlFormat="all"/>
  </connection>
  <connection id="1867" xr16:uid="{6FA958A4-ABAD-4334-BC59-17ADD80D85A4}" name="Connection2678" type="4" refreshedVersion="8" background="1" saveData="1">
    <webPr xl2000="1" url="https://IBRMAZWB011.bor.doi.net/cgi?svr=lchdb&amp;sdi=9783,2993,2771,2982&amp;tstp=MN&amp;t1=1/1/2025&amp;t2=10/1/2025&amp;format=4" htmlTables="1" htmlFormat="all"/>
  </connection>
  <connection id="1868" xr16:uid="{EE14875F-8A16-42C0-AB83-289BE58441D3}" name="Connection2679" type="4" refreshedVersion="8" background="1" saveData="1">
    <webPr xl2000="1" url="https://IBRMAZWB011.bor.doi.net/cgi?svr=lchdb&amp;sdi=9783,2993,2771,2982&amp;tstp=MN&amp;t1=11/1/2025&amp;t2=12/1/2025&amp;table=M&amp;mrid=1001236&amp;format=4" htmlTables="1" htmlFormat="all"/>
  </connection>
  <connection id="1869" xr16:uid="{00000000-0015-0000-FFFF-FFFF10030000}" name="Connection268" type="4" refreshedVersion="5" background="1" saveData="1">
    <webPr xl2000="1" url="http://ibr3lcrsrv01.bor.doi.net:8080/HDB_CGI.com?svr=lchdb2&amp;sdi=2069&amp;tstp=MN&amp;t1=1/1/2017&amp;t2=4/1/2017&amp;format=4" htmlTables="1" htmlFormat="all"/>
  </connection>
  <connection id="1870" xr16:uid="{563B3F5E-E96E-4ECF-8598-F81CC12A13B2}" name="Connection2680" type="4" refreshedVersion="8" background="1" saveData="1">
    <webPr xl2000="1" url="https://IBRMAZWB011.bor.doi.net/cgi?svr=lchdb&amp;sdi=9783,2993,2771,2982&amp;tstp=MN&amp;t1=1/1/2026&amp;t2=12/1/2026&amp;table=M&amp;mrid=1001267&amp;format=4" htmlTables="1" htmlFormat="all"/>
  </connection>
  <connection id="1871" xr16:uid="{00000000-0015-0000-FFFF-FFFF11030000}" name="Connection2681" type="4" refreshedVersion="5" background="1" saveData="1">
    <webPr xl2000="1" url="http://ibr3lcrsrv01.bor.doi.net:8080/HDB_CGI.com?svr=lchdb2&amp;sdi=2069&amp;tstp=MN&amp;t1=1/1/2017&amp;t2=4/1/2017&amp;format=4" htmlTables="1" htmlFormat="all"/>
  </connection>
  <connection id="1872" xr16:uid="{30854BBE-FCA3-43D1-B426-F961BD4799D3}" name="Connection2682" type="4" refreshedVersion="8" background="1" saveData="1">
    <webPr xl2000="1" url="https://IBRMAZWB011.bor.doi.net/cgi?svr=lchdb&amp;sdi=9783,2993,2771,2982&amp;tstp=MN&amp;t1=1/1/2027&amp;t2=12/1/2027&amp;table=M&amp;mrid=1001035&amp;format=4" htmlTables="1" htmlFormat="all"/>
  </connection>
  <connection id="1873" xr16:uid="{671E7CEF-337E-4EB7-88F2-7571FD866DD6}" name="Connection2683" type="4" refreshedVersion="8" background="1" saveData="1">
    <webPr xl2000="1" url="https://IBRMAZWB011.bor.doi.net/cgi?svr=lchdb&amp;sdi=2116&amp;tstp=MN&amp;t1=1/1/2025&amp;t2=10/1/2025&amp;format=4" htmlTables="1" htmlFormat="all"/>
  </connection>
  <connection id="1874" xr16:uid="{E6E3B285-21BA-42B2-997D-AB8BD0990BE7}" name="Connection2684" type="4" refreshedVersion="8" background="1" saveData="1">
    <webPr xl2000="1" url="https://IBRMAZWB011.bor.doi.net/cgi?svr=lchdb&amp;sdi=2097&amp;tstp=DY&amp;t1=11/1/2025&amp;t2=11/3/2025&amp;format=4" htmlTables="1" htmlFormat="all"/>
  </connection>
  <connection id="1875" xr16:uid="{F4F650F6-5A34-4434-B616-1ADF5225E6E4}" name="Connection2685" type="4" refreshedVersion="8" background="1" saveData="1">
    <webPr xl2000="1" url="https://IBRMAZWB011.bor.doi.net/cgi?svr=lchdb&amp;sdi=2146&amp;tstp=DY&amp;t1=11/4/2025&amp;t2=11/30/2025&amp;table=M&amp;mrid=4&amp;format=4" htmlTables="1" htmlFormat="all"/>
  </connection>
  <connection id="1876" xr16:uid="{09A8A782-AD13-4DDB-A686-7CE1FE020B4B}" name="Connection2686" type="4" refreshedVersion="8" background="1" saveData="1">
    <webPr xl2000="1" url="https://IBRMAZWB011.bor.doi.net/cgi?svr=lchdb&amp;sdi=3028&amp;tstp=MN&amp;t1=1/1/2025&amp;t2=12/1/2025&amp;format=4" htmlTables="1" htmlFormat="all"/>
  </connection>
  <connection id="1877" xr16:uid="{3E7BEFB4-D1B2-4408-911B-674D7ADB5C03}" name="Connection2687" type="4" refreshedVersion="8" background="1" saveData="1">
    <webPr xl2000="1" url="https://IBRMAZWB011.bor.doi.net/cgi?svr=lchdb&amp;sdi=3028,25490,25983,4552,25492,30608&amp;tstp=MN&amp;t1=1/1/2025&amp;t2=12/31/2025&amp;table=M&amp;mrid=1001236&amp;format=4" htmlTables="1" htmlFormat="all"/>
  </connection>
  <connection id="1878" xr16:uid="{25D966B2-737A-4133-91BC-F25279ACD086}" name="Connection2688" type="4" refreshedVersion="8" background="1" saveData="1">
    <webPr xl2000="1" url="https://IBRMAZWB011.bor.doi.net/cgi?svr=lchdb&amp;sdi=2069&amp;tstp=MN&amp;t1=1/1/2025&amp;t2=11/1/2025&amp;format=4" htmlTables="1" htmlFormat="all"/>
  </connection>
  <connection id="1879" xr16:uid="{6792F95E-58A9-4C41-97CB-96C8CC00DFA6}" name="Connection2689" type="4" refreshedVersion="8" background="1" saveData="1">
    <webPr xl2000="1" url="https://IBRMAZWB011.bor.doi.net/cgi?svr=lchdb&amp;sdi=3132&amp;tstp=MN&amp;t1=1/1/2026&amp;t2=12/1/2026&amp;table=M&amp;mrid=1001310&amp;format=4" htmlTables="1" htmlFormat="all"/>
  </connection>
  <connection id="1880" xr16:uid="{00000000-0015-0000-FFFF-FFFF12030000}" name="Connection269" type="4" refreshedVersion="5" background="1" saveData="1">
    <webPr xl2000="1" url="http://ibr3lcrsrv01.bor.doi.net:8080/HDB_CGI.com?svr=lchdb2&amp;sdi=3132&amp;tstp=MN&amp;t1=1/1/2018&amp;t2=12/1/2018&amp;table=M&amp;mrid=106541&amp;format=4" htmlTables="1" htmlFormat="all"/>
  </connection>
  <connection id="1881" xr16:uid="{1D3F4DEB-8307-494C-921F-F28096E7BC0A}" name="Connection2690" type="4" refreshedVersion="8" background="1" saveData="1">
    <webPr xl2000="1" url="https://IBRMAZWB011.bor.doi.net/cgi?svr=lchdb&amp;sdi=3132&amp;tstp=MN&amp;t1=1/1/2027&amp;t2=12/1/2027&amp;table=M&amp;mrid=1001035&amp;format=4" htmlTables="1" htmlFormat="all"/>
  </connection>
  <connection id="1882" xr16:uid="{4CACFBF7-0D5C-4681-8F8D-134780A97AC1}" name="Connection2691" type="4" refreshedVersion="8" background="1" saveData="1">
    <webPr xl2000="1" url="https://IBRMAZWB011.bor.doi.net/cgi?svr=lchdb&amp;sdi=9783,2993,2771,2982&amp;tstp=MN&amp;t1=1/1/2025&amp;t2=11/1/2025&amp;format=4" htmlTables="1" htmlFormat="all"/>
  </connection>
  <connection id="1883" xr16:uid="{E7B55303-A099-4143-A075-CA1C45D9F5F1}" name="Connection2692" type="4" refreshedVersion="8" background="1" saveData="1">
    <webPr xl2000="1" url="https://IBRMAZWB011.bor.doi.net/cgi?svr=lchdb&amp;sdi=9783,2993,2771,2982&amp;tstp=MN&amp;t1=12/1/2025&amp;t2=12/1/2025&amp;table=M&amp;mrid=1001307&amp;format=4" htmlTables="1" htmlFormat="all"/>
  </connection>
  <connection id="1884" xr16:uid="{50B5CEC8-36CC-4C7F-82B7-4270087428A8}" name="Connection2693" type="4" refreshedVersion="8" background="1" saveData="1">
    <webPr xl2000="1" url="https://IBRMAZWB011.bor.doi.net/cgi?svr=lchdb&amp;sdi=9783,2993,2771,2982&amp;tstp=MN&amp;t1=1/1/2026&amp;t2=12/1/2026&amp;table=M&amp;mrid=1001310&amp;format=4" htmlTables="1" htmlFormat="all"/>
  </connection>
  <connection id="1885" xr16:uid="{3C69BACB-FFA1-4B7D-8E3C-612A909F3A56}" name="Connection2694" type="4" refreshedVersion="8" background="1" saveData="1">
    <webPr xl2000="1" url="https://IBRMAZWB011.bor.doi.net/cgi?svr=lchdb&amp;sdi=9783,2993,2771,2982&amp;tstp=MN&amp;t1=1/1/2027&amp;t2=12/1/2027&amp;table=M&amp;mrid=1001035&amp;format=4" htmlTables="1" htmlFormat="all"/>
  </connection>
  <connection id="1886" xr16:uid="{A076E54C-1422-4CDD-86C9-A250147B11DE}" name="Connection2695" type="4" refreshedVersion="8" background="1" saveData="1">
    <webPr xl2000="1" url="https://IBRMAZWB011.bor.doi.net/cgi?svr=lchdb&amp;sdi=2116&amp;tstp=MN&amp;t1=1/1/2025&amp;t2=11/1/2025&amp;format=4" htmlTables="1" htmlFormat="all"/>
  </connection>
  <connection id="1887" xr16:uid="{1D036647-4D2A-4C4D-AE16-AA4D2DB18D1E}" name="Connection2696" type="4" refreshedVersion="8" background="1" saveData="1">
    <webPr xl2000="1" url="https://IBRMAZWB011.bor.doi.net/cgi?svr=lchdb&amp;sdi=2097&amp;tstp=DY&amp;t1=12/1/2025&amp;t2=12/3/2025&amp;format=4" htmlTables="1" htmlFormat="all"/>
  </connection>
  <connection id="1888" xr16:uid="{6E54AE96-40C7-4AEF-80B8-88BD1FA986D9}" name="Connection2697" type="4" refreshedVersion="8" background="1" saveData="1">
    <webPr xl2000="1" url="https://IBRMAZWB011.bor.doi.net/cgi?svr=lchdb&amp;sdi=2146&amp;tstp=DY&amp;t1=12/4/2025&amp;t2=12/31/2025&amp;table=M&amp;mrid=4&amp;format=4" htmlTables="1" htmlFormat="all"/>
  </connection>
  <connection id="1889" xr16:uid="{ACA12D34-F0F1-4CC6-9106-927803FEE882}" name="Connection2698" type="4" refreshedVersion="8" background="1" saveData="1">
    <webPr xl2000="1" url="https://IBRMAZWB011.bor.doi.net/cgi?svr=lchdb&amp;sdi=3028&amp;tstp=MN&amp;t1=1/1/2025&amp;t2=12/1/2025&amp;format=4" htmlTables="1" htmlFormat="all"/>
  </connection>
  <connection id="1890" xr16:uid="{7AD027CE-BA62-45D8-A0F0-30B7D99D0B0E}" name="Connection2699" type="4" refreshedVersion="8" background="1" saveData="1">
    <webPr xl2000="1" url="https://IBRMAZWB011.bor.doi.net/cgi?svr=lchdb&amp;sdi=3028,25490,25983,4552,25492,30608&amp;tstp=MN&amp;t1=1/1/2025&amp;t2=12/31/2025&amp;table=M&amp;mrid=1001307&amp;format=4" htmlTables="1" htmlFormat="all"/>
  </connection>
  <connection id="1891" xr16:uid="{00000000-0015-0000-FFFF-FFFF13030000}" name="Connection27" type="4" refreshedVersion="5" background="1" saveData="1">
    <webPr xl2000="1" url="http://ibr3lcrsrv01.bor.doi.net:8080/HDB_CGI.com?svr=lchdb2&amp;sdi=2069&amp;tstp=MN&amp;t1=1/1/2017&amp;t2=4/1/2017&amp;format=4" htmlTables="1" htmlFormat="all"/>
  </connection>
  <connection id="1892" xr16:uid="{00000000-0015-0000-FFFF-FFFF14030000}" name="Connection270" type="4" refreshedVersion="5" background="1" saveData="1">
    <webPr xl2000="1" url="http://ibr3lcrsrv01.bor.doi.net:8080/HDB_CGI.com?svr=lchdb2&amp;sdi=3132&amp;tstp=MN&amp;t1=1/1/2019&amp;t2=12/1/2019&amp;table=M&amp;mrid=106473&amp;format=4" htmlTables="1" htmlFormat="all"/>
  </connection>
  <connection id="1893" xr16:uid="{1A46A2CB-533B-4324-BDF8-E252FD885BE6}" name="Connection2700" type="4" refreshedVersion="8" background="1" saveData="1">
    <webPr xl2000="1" url="https://IBRMAZWB011.bor.doi.net/cgi?svr=lchdb&amp;sdi=3132&amp;tstp=MN&amp;t1=1/1/2027&amp;t2=12/1/2027&amp;table=M&amp;mrid=1001421&amp;format=4" htmlTables="1" htmlFormat="all"/>
  </connection>
  <connection id="1894" xr16:uid="{7547CAE0-01A6-414E-BBE5-AD7BB367CC9F}" name="Connection2701" type="4" refreshedVersion="8" background="1" saveData="1">
    <webPr xl2000="1" url="https://IBRMAZWB011.bor.doi.net/cgi?svr=lchdb&amp;sdi=9783,2993,2771,2982&amp;tstp=MN&amp;t1=1/1/2026&amp;t2=12/1/2026&amp;table=M&amp;mrid=1001416&amp;format=4" htmlTables="1" htmlFormat="all"/>
  </connection>
  <connection id="1895" xr16:uid="{68701755-D90F-4DDE-AC23-F030452E6951}" name="Connection2702" type="4" refreshedVersion="8" background="1" saveData="1">
    <webPr xl2000="1" url="https://IBRMAZWB011.bor.doi.net/cgi?svr=lchdb&amp;sdi=9783,2993,2771,2982&amp;tstp=MN&amp;t1=1/1/2027&amp;t2=12/1/2027&amp;table=M&amp;mrid=1001421&amp;format=4" htmlTables="1" htmlFormat="all"/>
  </connection>
  <connection id="1896" xr16:uid="{B56E4C1B-EC44-4E68-97D3-DB56F70A49A9}" name="Connection2703" type="4" refreshedVersion="8" background="1" saveData="1">
    <webPr xl2000="1" url="https://IBRMAZWB011.bor.doi.net/cgi?svr=lchdb&amp;sdi=2097&amp;tstp=DY&amp;t1=1/1/2026&amp;t2=1/8/2026&amp;format=4" htmlTables="1" htmlFormat="all"/>
  </connection>
  <connection id="1897" xr16:uid="{1E94D016-8C3F-4D72-BFAA-B6AB65DAD8D2}" name="Connection2704" type="4" refreshedVersion="8" background="1" saveData="1">
    <webPr xl2000="1" url="https://IBRMAZWB011.bor.doi.net/cgi?svr=lchdb&amp;sdi=2146&amp;tstp=DY&amp;t1=1/9/2026&amp;t2=1/31/2026&amp;table=M&amp;mrid=4&amp;format=4" htmlTables="1" htmlFormat="all"/>
  </connection>
  <connection id="1898" xr16:uid="{94B3665A-DCDF-415F-906A-0ADD7601CD0E}" name="Connection2705" type="4" refreshedVersion="8" background="1" saveData="1">
    <webPr xl2000="1" url="https://IBRMAZWB011.bor.doi.net/cgi?svr=lchdb&amp;sdi=3028&amp;tstp=MN&amp;t1=1/1/2026&amp;t2=12/1/2026&amp;format=4" htmlTables="1" htmlFormat="all"/>
  </connection>
  <connection id="1899" xr16:uid="{C6F94709-F379-4936-985C-513F6D760653}" name="Connection2706" type="4" refreshedVersion="8" background="1" saveData="1">
    <webPr xl2000="1" url="https://IBRMAZWB011.bor.doi.net/cgi?svr=lchdb&amp;sdi=3028,25490,25983,4552,25492,30608&amp;tstp=MN&amp;t1=1/1/2026&amp;t2=12/31/2026&amp;table=M&amp;mrid=1001416&amp;format=4" htmlTables="1" htmlFormat="all"/>
  </connection>
  <connection id="1900" xr16:uid="{C536B334-4C33-455B-B19C-88AA542543EC}" name="Connection2707" type="4" refreshedVersion="8" background="1" saveData="1">
    <webPr xl2000="1" url="https://IBRMAZWB011.bor.doi.net/cgi?svr=lchdb&amp;sdi=2069&amp;tstp=MN&amp;t1=1/1/2026&amp;t2=1/1/2026&amp;format=4" htmlTables="1" htmlFormat="all"/>
  </connection>
  <connection id="1901" xr16:uid="{92BF2F34-6F9B-441B-9C8F-878D94E68CA8}" name="Connection2708" type="4" refreshedVersion="8" background="1" saveData="1">
    <webPr xl2000="1" url="https://IBRMAZWB011.bor.doi.net/cgi?svr=lchdb&amp;sdi=3132&amp;tstp=MN&amp;t1=1/1/2027&amp;t2=12/1/2027&amp;table=M&amp;mrid=1001489&amp;format=4" htmlTables="1" htmlFormat="all"/>
  </connection>
  <connection id="1902" xr16:uid="{A67D1036-314D-43D3-AFC4-177C2EAC612B}" name="Connection2709" type="4" refreshedVersion="8" background="1" saveData="1">
    <webPr xl2000="1" url="https://IBRMAZWB011.bor.doi.net/cgi?svr=lchdb&amp;sdi=3132&amp;tstp=MN&amp;t1=1/1/2028&amp;t2=12/1/2028&amp;table=M&amp;mrid=1001493&amp;format=4" htmlTables="1" htmlFormat="all"/>
  </connection>
  <connection id="1903" xr16:uid="{00000000-0015-0000-FFFF-FFFF15030000}" name="Connection271" type="4" refreshedVersion="5" background="1" saveData="1">
    <webPr xl2000="1" url="http://ibr3lcrsrv01.bor.doi.net:8080/HDB_CGI.com?svr=lchdb2&amp;sdi=2069&amp;tstp=MN&amp;t1=1/1/2017&amp;t2=4/1/2017&amp;format=4" htmlTables="1" htmlFormat="all"/>
  </connection>
  <connection id="1904" xr16:uid="{00000000-0015-0000-FFFF-FFFF16030000}" name="Connection2710" type="4" refreshedVersion="5" background="1" saveData="1">
    <webPr xl2000="1" url="http://ibr3lcrsrv01.bor.doi.net:8080/HDB_CGI.com?svr=lchdb2&amp;sdi=2069&amp;tstp=MN&amp;t1=1/1/2017&amp;t2=4/1/2017&amp;format=4" htmlTables="1" htmlFormat="all"/>
  </connection>
  <connection id="1905" xr16:uid="{00000000-0015-0000-FFFF-FFFF17030000}" name="Connection2711" type="4" refreshedVersion="5" background="1" saveData="1">
    <webPr xl2000="1" url="http://ibr3lcrsrv01.bor.doi.net:8080/HDB_CGI.com?svr=lchdb2&amp;sdi=2069&amp;tstp=MN&amp;t1=1/1/2017&amp;t2=4/1/2017&amp;format=4" htmlTables="1" htmlFormat="all"/>
  </connection>
  <connection id="1906" xr16:uid="{314D51B2-2B77-45E4-B616-20ABF16C88BB}" name="Connection2712" type="4" refreshedVersion="8" background="1" saveData="1">
    <webPr xl2000="1" url="https://IBRMAZWB011.bor.doi.net/cgi?svr=lchdb&amp;sdi=9783,2993,2771,2982&amp;tstp=MN&amp;t1=1/1/2026&amp;t2=1/1/2026&amp;format=4" htmlTables="1" htmlFormat="all"/>
  </connection>
  <connection id="1907" xr16:uid="{A1C14B7C-AF82-4207-8563-96DC4D03C761}" name="Connection2713" type="4" refreshedVersion="8" background="1" saveData="1">
    <webPr xl2000="1" url="https://IBRMAZWB011.bor.doi.net/cgi?svr=lchdb&amp;sdi=9783,2993,2771,2982&amp;tstp=MN&amp;t1=2/1/2026&amp;t2=12/1/2026&amp;table=M&amp;mrid=1001492&amp;format=4" htmlTables="1" htmlFormat="all"/>
  </connection>
  <connection id="1908" xr16:uid="{39684C48-24A9-4BFB-AF5C-8AB6E4FC1C94}" name="Connection2714" type="4" refreshedVersion="8" background="1" saveData="1">
    <webPr xl2000="1" url="https://IBRMAZWB011.bor.doi.net/cgi?svr=lchdb&amp;sdi=9783,2993,2771,2982&amp;tstp=MN&amp;t1=1/1/2027&amp;t2=12/1/2027&amp;table=M&amp;mrid=1001489&amp;format=4" htmlTables="1" htmlFormat="all"/>
  </connection>
  <connection id="1909" xr16:uid="{81A74315-2FAC-4858-96B5-A270F9C4E360}" name="Connection2715" type="4" refreshedVersion="8" background="1" saveData="1">
    <webPr xl2000="1" url="https://IBRMAZWB011.bor.doi.net/cgi?svr=lchdb&amp;sdi=9783,2993,2771,2982&amp;tstp=MN&amp;t1=1/1/2028&amp;t2=12/1/2028&amp;table=M&amp;mrid=1001493&amp;format=4" htmlTables="1" htmlFormat="all"/>
  </connection>
  <connection id="1910" xr16:uid="{8F3EF124-F355-491E-8E28-A483BC8AE04D}" name="Connection2716" type="4" refreshedVersion="8" background="1" saveData="1">
    <webPr xl2000="1" url="https://IBRMAZWB011.bor.doi.net/cgi?svr=lchdb&amp;sdi=2116&amp;tstp=MN&amp;t1=1/1/2026&amp;t2=1/1/2026&amp;format=4" htmlTables="1" htmlFormat="all"/>
  </connection>
  <connection id="1911" xr16:uid="{C992213C-3215-4061-B137-4EFDCA9B23F2}" name="Connection2717" type="4" refreshedVersion="8" background="1" saveData="1">
    <webPr xl2000="1" url="https://IBRMAZWB011.bor.doi.net/cgi?svr=lchdb&amp;sdi=2097&amp;tstp=DY&amp;t1=2/1/2026&amp;t2=2/5/2026&amp;format=4" htmlTables="1" htmlFormat="all"/>
  </connection>
  <connection id="1912" xr16:uid="{4EF7732A-CBB6-4E49-9336-0D18B9CF27FD}" name="Connection2718" type="4" refreshedVersion="8" background="1" saveData="1">
    <webPr xl2000="1" url="https://IBRMAZWB011.bor.doi.net/cgi?svr=lchdb&amp;sdi=2146&amp;tstp=DY&amp;t1=2/6/2026&amp;t2=2/28/2026&amp;table=M&amp;mrid=4&amp;format=4" htmlTables="1" htmlFormat="all"/>
  </connection>
  <connection id="1913" xr16:uid="{6C8EAC85-2C93-4895-BA38-C5F29D120DD0}" name="Connection2719" type="4" refreshedVersion="8" background="1" saveData="1">
    <webPr xl2000="1" url="https://IBRMAZWB011.bor.doi.net/cgi?svr=lchdb&amp;sdi=3028&amp;tstp=MN&amp;t1=1/1/2026&amp;t2=12/1/2026&amp;format=4" htmlTables="1" htmlFormat="all"/>
  </connection>
  <connection id="1914" xr16:uid="{00000000-0015-0000-FFFF-FFFF18030000}" name="Connection272" type="4" refreshedVersion="5" background="1" saveData="1">
    <webPr xl2000="1" url="http://ibr3lcrsrv01.bor.doi.net:8080/HDB_CGI.com?svr=lchdb2&amp;sdi=3132&amp;tstp=MN&amp;t1=1/1/2018&amp;t2=12/1/2018&amp;table=M&amp;mrid=106541&amp;format=4" htmlTables="1" htmlFormat="all"/>
  </connection>
  <connection id="1915" xr16:uid="{19BC4501-23B1-4EE8-9BCC-9B015339B8D8}" name="Connection2720" type="4" refreshedVersion="8" background="1" saveData="1">
    <webPr xl2000="1" url="https://IBRMAZWB011.bor.doi.net/cgi?svr=lchdb&amp;sdi=3028,25490,25983,4552,25492,30608&amp;tstp=MN&amp;t1=1/1/2026&amp;t2=12/31/2026&amp;table=M&amp;mrid=1001492&amp;format=4" htmlTables="1" htmlFormat="all"/>
  </connection>
  <connection id="1916" xr16:uid="{674282AE-6771-4F69-96DF-F7BC6462D58B}" name="Connection2721" type="4" refreshedVersion="8" background="1" saveData="1">
    <webPr xl2000="1" url="https://IBRMAZWB011.bor.doi.net/cgi?svr=lchdb&amp;sdi=2069&amp;tstp=MN&amp;t1=1/1/2026&amp;t2=2/1/2026&amp;format=4" htmlTables="1" htmlFormat="all"/>
  </connection>
  <connection id="1917" xr16:uid="{5F48B09B-9A8C-470E-BE66-6D59D18BB797}" name="Connection2722" type="4" refreshedVersion="8" background="1" saveData="1">
    <webPr xl2000="1" url="https://IBRMAZWB011.bor.doi.net/cgi?svr=lchdb&amp;sdi=3132&amp;tstp=MN&amp;t1=1/1/2027&amp;t2=12/1/2027&amp;table=M&amp;mrid=1001489&amp;format=4" htmlTables="1" htmlFormat="all"/>
  </connection>
  <connection id="1918" xr16:uid="{3B59DBD6-8D9D-412C-A274-7CF33C9A1C25}" name="Connection2723" type="4" refreshedVersion="8" background="1" saveData="1">
    <webPr xl2000="1" url="https://IBRMAZWB011.bor.doi.net/cgi?svr=lchdb&amp;sdi=3132&amp;tstp=MN&amp;t1=1/1/2028&amp;t2=12/1/2028&amp;table=M&amp;mrid=1001493&amp;format=4" htmlTables="1" htmlFormat="all"/>
  </connection>
  <connection id="1919" xr16:uid="{D9D8689E-6872-4B02-9778-8BC98A30B071}" name="Connection2724" type="4" refreshedVersion="8" background="1" saveData="1">
    <webPr xl2000="1" url="https://IBRMAZWB011.bor.doi.net/cgi?svr=lchdb&amp;sdi=9783,2993,2771,2982&amp;tstp=MN&amp;t1=1/1/2026&amp;t2=2/1/2026&amp;format=4" htmlTables="1" htmlFormat="all"/>
  </connection>
  <connection id="1920" xr16:uid="{AB9DA71D-3A89-47A6-BECC-477F49A1BC51}" name="Connection2725" type="4" refreshedVersion="8" background="1" saveData="1">
    <webPr xl2000="1" url="https://IBRMAZWB011.bor.doi.net/cgi?svr=lchdb&amp;sdi=9783,2993,2771,2982&amp;tstp=MN&amp;t1=3/1/2026&amp;t2=12/1/2026&amp;table=M&amp;mrid=1001558&amp;format=4" htmlTables="1" htmlFormat="all"/>
  </connection>
  <connection id="1921" xr16:uid="{69C59204-EC6E-4BCB-8E7E-E642DF6EB7CA}" name="Connection2726" type="4" refreshedVersion="8" background="1" saveData="1">
    <webPr xl2000="1" url="https://IBRMAZWB011.bor.doi.net/cgi?svr=lchdb&amp;sdi=9783,2993,2771,2982&amp;tstp=MN&amp;t1=1/1/2027&amp;t2=12/1/2027&amp;table=M&amp;mrid=1001489&amp;format=4" htmlTables="1" htmlFormat="all"/>
  </connection>
  <connection id="1922" xr16:uid="{C3A0B943-E294-461E-BD4B-EC10B54631D1}" name="Connection2727" type="4" refreshedVersion="8" background="1" saveData="1">
    <webPr xl2000="1" url="https://IBRMAZWB011.bor.doi.net/cgi?svr=lchdb&amp;sdi=9783,2993,2771,2982&amp;tstp=MN&amp;t1=1/1/2028&amp;t2=12/1/2028&amp;table=M&amp;mrid=1001493&amp;format=4" htmlTables="1" htmlFormat="all"/>
  </connection>
  <connection id="1923" xr16:uid="{AA95F2B1-FEC9-4EAC-8A88-7F83A7E67231}" name="Connection2728" type="4" refreshedVersion="8" background="1" saveData="1">
    <webPr xl2000="1" url="https://IBRMAZWB011.bor.doi.net/cgi?svr=lchdb&amp;sdi=2116&amp;tstp=MN&amp;t1=1/1/2026&amp;t2=2/1/2026&amp;format=4" htmlTables="1" htmlFormat="all"/>
  </connection>
  <connection id="1924" xr16:uid="{3E6C60D8-D841-43BE-AC72-76C79DA551A0}" name="Connection2729" type="4" refreshedVersion="8" background="1" saveData="1">
    <webPr xl2000="1" url="https://IBRMAZWB011.bor.doi.net/cgi?svr=lchdb&amp;sdi=2097&amp;tstp=DY&amp;t1=3/1/2026&amp;t2=3/5/2026&amp;format=4" htmlTables="1" htmlFormat="all"/>
  </connection>
  <connection id="1925" xr16:uid="{00000000-0015-0000-FFFF-FFFF19030000}" name="Connection273" type="4" refreshedVersion="5" background="1" saveData="1">
    <webPr xl2000="1" url="http://ibr3lcrsrv01.bor.doi.net:8080/HDB_CGI.com?svr=lchdb2&amp;sdi=3132&amp;tstp=MN&amp;t1=1/1/2019&amp;t2=12/1/2019&amp;table=M&amp;mrid=106473&amp;format=4" htmlTables="1" htmlFormat="all"/>
  </connection>
  <connection id="1926" xr16:uid="{02BE8CF3-1727-45CF-984C-E55F058866D3}" name="Connection2730" type="4" refreshedVersion="8" background="1" saveData="1">
    <webPr xl2000="1" url="https://IBRMAZWB011.bor.doi.net/cgi?svr=lchdb&amp;sdi=2146&amp;tstp=DY&amp;t1=3/6/2026&amp;t2=3/31/2026&amp;table=M&amp;mrid=4&amp;format=4" htmlTables="1" htmlFormat="all"/>
  </connection>
  <connection id="1927" xr16:uid="{8016F5B0-B9A7-4762-B3D6-22957504D6C1}" name="Connection2731" type="4" refreshedVersion="8" background="1" saveData="1">
    <webPr xl2000="1" url="https://IBRMAZWB011.bor.doi.net/cgi?svr=lchdb&amp;sdi=3028&amp;tstp=MN&amp;t1=1/1/2026&amp;t2=12/1/2026&amp;format=4" htmlTables="1" htmlFormat="all"/>
  </connection>
  <connection id="1928" xr16:uid="{D9EF63EE-7835-4BD8-B4D3-C88E664D360D}" name="Connection2732" type="4" refreshedVersion="8" background="1" saveData="1">
    <webPr xl2000="1" url="https://IBRMAZWB011.bor.doi.net/cgi?svr=lchdb&amp;sdi=3028,25490,25983,4552,25492,30608&amp;tstp=MN&amp;t1=1/1/2026&amp;t2=12/31/2026&amp;table=M&amp;mrid=1001558&amp;format=4" htmlTables="1" htmlFormat="all"/>
  </connection>
  <connection id="1929" xr16:uid="{B48D95A4-19EF-4A53-89C2-7DC7FAD55BD7}" name="Connection2733" type="4" refreshedVersion="8" background="1" saveData="1">
    <webPr xl2000="1" url="https://IBRMAZWB011.bor.doi.net/cgi?svr=lchdb&amp;sdi=2069&amp;tstp=MN&amp;t1=1/1/2026&amp;t2=3/1/2026&amp;format=4" htmlTables="1" htmlFormat="all"/>
  </connection>
  <connection id="1930" xr16:uid="{85CE61D7-6CC4-499B-913E-EC37D96005D6}" name="Connection2734" type="4" refreshedVersion="8" background="1" saveData="1">
    <webPr xl2000="1" url="https://IBRMAZWB011.bor.doi.net/cgi?svr=lchdb&amp;sdi=3132&amp;tstp=MN&amp;t1=1/1/2027&amp;t2=12/1/2027&amp;table=M&amp;mrid=1001620&amp;format=4" htmlTables="1" htmlFormat="all"/>
  </connection>
  <connection id="1931" xr16:uid="{160D1E68-F8A3-4CD9-95EF-33892D7EB480}" name="Connection2735" type="4" refreshedVersion="8" background="1" saveData="1">
    <webPr xl2000="1" url="https://IBRMAZWB011.bor.doi.net/cgi?svr=lchdb&amp;sdi=3132&amp;tstp=MN&amp;t1=1/1/2028&amp;t2=12/1/2028&amp;table=M&amp;mrid=1001621&amp;format=4" htmlTables="1" htmlFormat="all"/>
  </connection>
  <connection id="1932" xr16:uid="{1C26DF78-2D74-44D9-9C70-54A2864612EC}" name="Connection2736" type="4" refreshedVersion="8" background="1" saveData="1">
    <webPr xl2000="1" url="https://IBRMAZWB011.bor.doi.net/cgi?svr=lchdb&amp;sdi=9783,2993,2771,2982&amp;tstp=MN&amp;t1=1/1/2026&amp;t2=3/1/2026&amp;format=4" htmlTables="1" htmlFormat="all"/>
  </connection>
  <connection id="1933" xr16:uid="{64E0845D-3F27-4303-B32C-F19A42D54F40}" name="Connection2737" type="4" refreshedVersion="8" background="1" saveData="1">
    <webPr xl2000="1" url="https://IBRMAZWB011.bor.doi.net/cgi?svr=lchdb&amp;sdi=9783,2993,2771,2982&amp;tstp=MN&amp;t1=4/1/2026&amp;t2=12/1/2026&amp;table=M&amp;mrid=1001644&amp;format=4" htmlTables="1" htmlFormat="all"/>
  </connection>
  <connection id="1934" xr16:uid="{62935768-4461-4D28-834F-3C80F3252739}" name="Connection2738" type="4" refreshedVersion="8" background="1" saveData="1">
    <webPr xl2000="1" url="https://IBRMAZWB011.bor.doi.net/cgi?svr=lchdb&amp;sdi=9783,2993,2771,2982&amp;tstp=MN&amp;t1=1/1/2027&amp;t2=12/1/2027&amp;table=M&amp;mrid=1001620&amp;format=4" htmlTables="1" htmlFormat="all"/>
  </connection>
  <connection id="1935" xr16:uid="{E0F42E2C-84E6-4B0F-AA6F-F149ECE78FBB}" name="Connection2739" type="4" refreshedVersion="8" background="1" saveData="1">
    <webPr xl2000="1" url="https://IBRMAZWB011.bor.doi.net/cgi?svr=lchdb&amp;sdi=9783,2993,2771,2982&amp;tstp=MN&amp;t1=1/1/2028&amp;t2=12/1/2028&amp;table=M&amp;mrid=1001621&amp;format=4" htmlTables="1" htmlFormat="all"/>
  </connection>
  <connection id="1936" xr16:uid="{00000000-0015-0000-FFFF-FFFF1A030000}" name="Connection274" type="4" refreshedVersion="5" background="1" saveData="1">
    <webPr xl2000="1" url="http://ibr3lcrsrv01.bor.doi.net:8080/HDB_CGI.com?svr=lchdb2&amp;sdi=2069&amp;tstp=MN&amp;t1=1/1/2017&amp;t2=4/1/2017&amp;format=4" htmlTables="1" htmlFormat="all"/>
  </connection>
  <connection id="1937" xr16:uid="{471418D5-FF93-4633-A864-70A72E4ED903}" name="Connection2740" type="4" refreshedVersion="8" background="1" saveData="1">
    <webPr xl2000="1" url="https://IBRMAZWB011.bor.doi.net/cgi?svr=lchdb&amp;sdi=2116&amp;tstp=MN&amp;t1=1/1/2026&amp;t2=3/1/2026&amp;format=4" htmlTables="1" htmlFormat="all"/>
  </connection>
  <connection id="1938" xr16:uid="{00000000-0015-0000-FFFF-FFFF1B030000}" name="Connection2741" type="4" refreshedVersion="5" background="1" saveData="1">
    <webPr xl2000="1" url="http://ibr3lcrsrv01.bor.doi.net:8080/HDB_CGI.com?svr=lchdb2&amp;sdi=2069&amp;tstp=MN&amp;t1=1/1/2017&amp;t2=4/1/2017&amp;format=4" htmlTables="1" htmlFormat="all"/>
  </connection>
  <connection id="1939" xr16:uid="{F1F4DEC4-635E-47AA-9711-73C742985E3F}" name="Connection2742" type="4" refreshedVersion="8" background="1" saveData="1">
    <webPr xl2000="1" url="https://IBRMAZWB011.bor.doi.net/cgi?svr=lchdb&amp;sdi=2097&amp;tstp=DY&amp;t1=4/1/2026&amp;t2=4/5/2026&amp;format=4" htmlTables="1" htmlFormat="all"/>
  </connection>
  <connection id="1940" xr16:uid="{E049CC40-97B4-473B-AA36-B3774502C007}" name="Connection2743" type="4" refreshedVersion="8" background="1" saveData="1">
    <webPr xl2000="1" url="https://IBRMAZWB011.bor.doi.net/cgi?svr=lchdb&amp;sdi=2146&amp;tstp=DY&amp;t1=4/6/2026&amp;t2=4/30/2026&amp;table=M&amp;mrid=4&amp;format=4" htmlTables="1" htmlFormat="all"/>
  </connection>
  <connection id="1941" xr16:uid="{DB313276-C727-4784-AEFC-85250E36252C}" name="Connection2744" type="4" refreshedVersion="8" background="1" saveData="1">
    <webPr xl2000="1" url="https://IBRMAZWB011.bor.doi.net/cgi?svr=lchdb&amp;sdi=3028&amp;tstp=MN&amp;t1=1/1/2026&amp;t2=12/1/2026&amp;format=4" htmlTables="1" htmlFormat="all"/>
  </connection>
  <connection id="1942" xr16:uid="{AA00FAAD-BB18-4288-8433-30BD7DBF5803}" name="Connection2745" type="4" refreshedVersion="8" background="1" saveData="1">
    <webPr xl2000="1" url="https://IBRMAZWB011.bor.doi.net/cgi?svr=lchdb&amp;sdi=3028,25490,25983,4552,25492,30608&amp;tstp=MN&amp;t1=1/1/2026&amp;t2=12/31/2026&amp;table=M&amp;mrid=1001644&amp;format=4" htmlTables="1" htmlFormat="all"/>
  </connection>
  <connection id="1943" xr16:uid="{3B18EF2E-E2A9-425C-9F94-12C0ED3EC24D}" name="Connection2746" type="4" refreshedVersion="8" background="1" saveData="1">
    <webPr xl2000="1" url="https://IBRMAZWB011.bor.doi.net/cgi?svr=lchdb&amp;sdi=2116&amp;tstp=MN&amp;t1=1/1/2026&amp;t2=3/1/2026&amp;format=4" htmlTables="1" htmlFormat="all"/>
  </connection>
  <connection id="1944" xr16:uid="{2306EC5C-42BB-41AB-B615-C8A5AFD22D31}" name="Connection2747" type="4" refreshedVersion="8" background="1" saveData="1">
    <webPr xl2000="1" url="https://IBRMAZWB011.bor.doi.net/cgi?svr=lchdb&amp;sdi=2097&amp;tstp=DY&amp;t1=4/1/2026&amp;t2=4/6/2026&amp;format=4" htmlTables="1" htmlFormat="all"/>
  </connection>
  <connection id="1945" xr16:uid="{90BC0FA5-BA79-46E6-A8C6-4E97A7083AAC}" name="Connection2748" type="4" refreshedVersion="8" background="1" saveData="1">
    <webPr xl2000="1" url="https://IBRMAZWB011.bor.doi.net/cgi?svr=lchdb&amp;sdi=2146&amp;tstp=DY&amp;t1=4/7/2026&amp;t2=4/30/2026&amp;table=M&amp;mrid=4&amp;format=4" htmlTables="1" htmlFormat="all"/>
  </connection>
  <connection id="1946" xr16:uid="{335AE479-BCD7-49ED-9A1B-94AC46327262}" name="Connection2749" type="4" refreshedVersion="8" background="1" saveData="1">
    <webPr xl2000="1" url="https://IBRMAZWB011.bor.doi.net/cgi?svr=lchdb&amp;sdi=2069&amp;tstp=MN&amp;t1=1/1/2026&amp;t2=4/1/2026&amp;format=4" htmlTables="1" htmlFormat="all"/>
  </connection>
  <connection id="1947" xr16:uid="{00000000-0015-0000-FFFF-FFFF1C030000}" name="Connection275" type="4" refreshedVersion="5" background="1" saveData="1">
    <webPr xl2000="1" url="http://ibr3lcrsrv01.bor.doi.net:8080/HDB_CGI.com?svr=lchdb2&amp;sdi=3132&amp;tstp=MN&amp;t1=1/1/2018&amp;t2=12/1/2018&amp;table=M&amp;mrid=106541&amp;format=4" htmlTables="1" htmlFormat="all"/>
  </connection>
  <connection id="1948" xr16:uid="{A91028B4-AD73-418E-9A08-93F719D34E6E}" name="Connection2750" type="4" refreshedVersion="8" background="1" saveData="1">
    <webPr xl2000="1" url="https://IBRMAZWB011.bor.doi.net/cgi?svr=lchdb&amp;sdi=2069&amp;tstp=MN&amp;t1=1/1/2026&amp;t2=4/1/2026&amp;format=4" htmlTables="1" htmlFormat="all"/>
  </connection>
  <connection id="1949" xr16:uid="{12E2882D-A6E8-4E5B-A45A-72F0A427C7F3}" name="Connection2751" type="4" refreshedVersion="8" background="1" saveData="1">
    <webPr xl2000="1" url="https://IBRMAZWB011.bor.doi.net/cgi?svr=lchdb&amp;sdi=3132&amp;tstp=MN&amp;t1=1/1/2027&amp;t2=12/1/2027&amp;table=M&amp;mrid=1001620&amp;format=4" htmlTables="1" htmlFormat="all"/>
  </connection>
  <connection id="1950" xr16:uid="{1B8AD00C-CDF0-4B88-A2A2-827B34DE33B6}" name="Connection2752" type="4" refreshedVersion="8" background="1" saveData="1">
    <webPr xl2000="1" url="https://IBRMAZWB011.bor.doi.net/cgi?svr=lchdb&amp;sdi=3132&amp;tstp=MN&amp;t1=1/1/2028&amp;t2=12/1/2028&amp;table=M&amp;mrid=1001621&amp;format=4" htmlTables="1" htmlFormat="all"/>
  </connection>
  <connection id="1951" xr16:uid="{F26DD4CA-FE01-4FCE-979D-230494A5F91D}" name="Connection2753" type="4" refreshedVersion="8" background="1" saveData="1">
    <webPr xl2000="1" url="https://IBRMAZWB011.bor.doi.net/cgi?svr=lchdb&amp;sdi=9783,2993,2771,2982&amp;tstp=MN&amp;t1=1/1/2026&amp;t2=4/1/2026&amp;format=4" htmlTables="1" htmlFormat="all"/>
  </connection>
  <connection id="1952" xr16:uid="{4532658A-3109-48AC-A7D9-CDEE65CDFD6D}" name="Connection2754" type="4" refreshedVersion="8" background="1" saveData="1">
    <webPr xl2000="1" url="https://IBRMAZWB011.bor.doi.net/cgi?svr=lchdb&amp;sdi=9783,2993,2771,2982&amp;tstp=MN&amp;t1=5/1/2026&amp;t2=12/1/2026&amp;table=M&amp;mrid=1001722&amp;format=4" htmlTables="1" htmlFormat="all"/>
  </connection>
  <connection id="1953" xr16:uid="{0BB8E585-72CE-4A57-B698-F3735B924EB8}" name="Connection2755" type="4" refreshedVersion="8" background="1" saveData="1">
    <webPr xl2000="1" url="https://IBRMAZWB011.bor.doi.net/cgi?svr=lchdb&amp;sdi=9783,2993,2771,2982&amp;tstp=MN&amp;t1=1/1/2027&amp;t2=12/1/2027&amp;table=M&amp;mrid=1001620&amp;format=4" htmlTables="1" htmlFormat="all"/>
  </connection>
  <connection id="1954" xr16:uid="{C4EF3A24-EEE9-4BAA-BFE8-CFD377E48C5B}" name="Connection2756" type="4" refreshedVersion="8" background="1" saveData="1">
    <webPr xl2000="1" url="https://IBRMAZWB011.bor.doi.net/cgi?svr=lchdb&amp;sdi=9783,2993,2771,2982&amp;tstp=MN&amp;t1=1/1/2028&amp;t2=12/1/2028&amp;table=M&amp;mrid=1001621&amp;format=4" htmlTables="1" htmlFormat="all"/>
  </connection>
  <connection id="1955" xr16:uid="{37763D7E-7DB1-4FD0-BD51-9A4287FB19AD}" name="Connection2757" type="4" refreshedVersion="8" background="1" saveData="1">
    <webPr xl2000="1" url="https://IBRMAZWB011.bor.doi.net/cgi?svr=lchdb&amp;sdi=2116&amp;tstp=MN&amp;t1=1/1/2026&amp;t2=4/1/2026&amp;format=4" htmlTables="1" htmlFormat="all"/>
  </connection>
  <connection id="1956" xr16:uid="{D8C9FB1A-E677-495D-909C-60A6582E1808}" name="Connection2759" type="4" refreshedVersion="8" background="1" saveData="1">
    <webPr xl2000="1" url="https://IBRMAZWB011.bor.doi.net/cgi?svr=lchdb&amp;sdi=2116&amp;tstp=MN&amp;t1=1/1/2026&amp;t2=4/1/2026&amp;format=4" htmlTables="1" htmlFormat="all"/>
  </connection>
  <connection id="1957" xr16:uid="{00000000-0015-0000-FFFF-FFFF1D030000}" name="Connection276" type="4" refreshedVersion="5" background="1" saveData="1">
    <webPr xl2000="1" url="http://ibr3lcrsrv01.bor.doi.net:8080/HDB_CGI.com?svr=lchdb2&amp;sdi=3132&amp;tstp=MN&amp;t1=1/1/2019&amp;t2=12/1/2019&amp;table=M&amp;mrid=106473&amp;format=4" htmlTables="1" htmlFormat="all"/>
  </connection>
  <connection id="1958" xr16:uid="{D4A02D44-D433-4C1B-ABFE-18FE24FB855C}" name="Connection2760" type="4" refreshedVersion="8" background="1" saveData="1">
    <webPr xl2000="1" url="https://IBRMAZWB011.bor.doi.net/cgi?svr=lchdb&amp;sdi=2097&amp;tstp=DY&amp;t1=5/1/2026&amp;t2=5/7/2026&amp;format=4" htmlTables="1" htmlFormat="all"/>
  </connection>
  <connection id="1959" xr16:uid="{FE0FA428-75B3-430F-A5F6-B2F834BF7FCC}" name="Connection2761" type="4" refreshedVersion="8" background="1" saveData="1">
    <webPr xl2000="1" url="https://IBRMAZWB011.bor.doi.net/cgi?svr=lchdb&amp;sdi=2146&amp;tstp=DY&amp;t1=5/8/2026&amp;t2=5/31/2026&amp;table=M&amp;mrid=4&amp;format=4" htmlTables="1" htmlFormat="all"/>
  </connection>
  <connection id="1960" xr16:uid="{735B690C-0F90-4C49-A0DC-E6E0D1A994A6}" name="Connection2762" type="4" refreshedVersion="8" background="1" saveData="1">
    <webPr xl2000="1" url="https://IBRMAZWB011.bor.doi.net/cgi?svr=lchdb&amp;sdi=3028&amp;tstp=MN&amp;t1=1/1/2026&amp;t2=12/1/2026&amp;format=4" htmlTables="1" htmlFormat="all"/>
  </connection>
  <connection id="1961" xr16:uid="{6C9455FA-2FCD-4E3E-8187-74EF0E6CB61D}" name="Connection2763" type="4" refreshedVersion="8" background="1" saveData="1">
    <webPr xl2000="1" url="https://IBRMAZWB011.bor.doi.net/cgi?svr=lchdb&amp;sdi=3028,25490,25983,4552,25492,30608&amp;tstp=MN&amp;t1=1/1/2026&amp;t2=12/31/2026&amp;table=M&amp;mrid=1001722&amp;format=4" htmlTables="1" htmlFormat="all"/>
  </connection>
  <connection id="1962" xr16:uid="{00000000-0015-0000-FFFF-FFFF1E030000}" name="Connection277" type="4" refreshedVersion="5" background="1" saveData="1">
    <webPr xl2000="1" url="http://ibr3lcrsrv01.bor.doi.net:8080/HDB_CGI.com?svr=lchdb2&amp;sdi=2069&amp;tstp=MN&amp;t1=1/1/2017&amp;t2=4/1/2017&amp;format=4" htmlTables="1" htmlFormat="all"/>
  </connection>
  <connection id="1963" xr16:uid="{00000000-0015-0000-FFFF-FFFF1F030000}" name="Connection2771" type="4" refreshedVersion="5" background="1" saveData="1">
    <webPr xl2000="1" url="http://ibr3lcrsrv01.bor.doi.net:8080/HDB_CGI.com?svr=lchdb2&amp;sdi=2069&amp;tstp=MN&amp;t1=1/1/2017&amp;t2=4/1/2017&amp;format=4" htmlTables="1" htmlFormat="all"/>
  </connection>
  <connection id="1964" xr16:uid="{00000000-0015-0000-FFFF-FFFF20030000}" name="Connection278" type="4" refreshedVersion="5" background="1" saveData="1">
    <webPr xl2000="1" url="http://ibr3lcrsrv01.bor.doi.net:8080/HDB_CGI.com?svr=lchdb2&amp;sdi=3132&amp;tstp=MN&amp;t1=1/1/2018&amp;t2=12/1/2018&amp;table=M&amp;mrid=106541&amp;format=4" htmlTables="1" htmlFormat="all"/>
  </connection>
  <connection id="1965" xr16:uid="{00000000-0015-0000-FFFF-FFFF21030000}" name="Connection279" type="4" refreshedVersion="5" background="1" saveData="1">
    <webPr xl2000="1" url="http://ibr3lcrsrv01.bor.doi.net:8080/HDB_CGI.com?svr=lchdb2&amp;sdi=3132&amp;tstp=MN&amp;t1=1/1/2019&amp;t2=12/1/2019&amp;table=M&amp;mrid=106473&amp;format=4" htmlTables="1" htmlFormat="all"/>
  </connection>
  <connection id="1966" xr16:uid="{00000000-0015-0000-FFFF-FFFF22030000}" name="Connection28" type="4" refreshedVersion="5" background="1" saveData="1">
    <webPr xl2000="1" url="http://ibr3lcrsrv01.bor.doi.net:8080/HDB_CGI.com?svr=lchdb2&amp;sdi=3132&amp;tstp=MN&amp;t1=1/1/2018&amp;t2=12/1/2018&amp;table=M&amp;mrid=106541&amp;format=4" htmlTables="1" htmlFormat="all"/>
  </connection>
  <connection id="1967" xr16:uid="{00000000-0015-0000-FFFF-FFFF23030000}" name="Connection280" type="4" refreshedVersion="5" background="1" saveData="1">
    <webPr xl2000="1" url="http://ibr3lcrsrv01.bor.doi.net:8080/HDB_CGI.com?svr=lchdb2&amp;sdi=2069&amp;tstp=MN&amp;t1=1/1/2017&amp;t2=4/1/2017&amp;format=4" htmlTables="1" htmlFormat="all"/>
  </connection>
  <connection id="1968" xr16:uid="{00000000-0015-0000-FFFF-FFFF24030000}" name="Connection2801" type="4" refreshedVersion="5" background="1" saveData="1">
    <webPr xl2000="1" url="http://ibr3lcrsrv01.bor.doi.net:8080/HDB_CGI.com?svr=lchdb2&amp;sdi=2069&amp;tstp=MN&amp;t1=1/1/2017&amp;t2=4/1/2017&amp;format=4" htmlTables="1" htmlFormat="all"/>
  </connection>
  <connection id="1969" xr16:uid="{00000000-0015-0000-FFFF-FFFF25030000}" name="Connection281" type="4" refreshedVersion="5" background="1" saveData="1">
    <webPr xl2000="1" url="http://ibr3lcrsrv01.bor.doi.net:8080/HDB_CGI.com?svr=lchdb2&amp;sdi=3132&amp;tstp=MN&amp;t1=1/1/2018&amp;t2=12/1/2018&amp;table=M&amp;mrid=106541&amp;format=4" htmlTables="1" htmlFormat="all"/>
  </connection>
  <connection id="1970" xr16:uid="{00000000-0015-0000-FFFF-FFFF26030000}" name="Connection282" type="4" refreshedVersion="5" background="1" saveData="1">
    <webPr xl2000="1" url="http://ibr3lcrsrv01.bor.doi.net:8080/HDB_CGI.com?svr=lchdb2&amp;sdi=3132&amp;tstp=MN&amp;t1=1/1/2019&amp;t2=12/1/2019&amp;table=M&amp;mrid=106473&amp;format=4" htmlTables="1" htmlFormat="all"/>
  </connection>
  <connection id="1971" xr16:uid="{00000000-0015-0000-FFFF-FFFF27030000}" name="Connection283" type="4" refreshedVersion="5" background="1" saveData="1">
    <webPr xl2000="1" url="http://ibr3lcrsrv01.bor.doi.net:8080/HDB_CGI.com?svr=lchdb2&amp;sdi=2069&amp;tstp=MN&amp;t1=1/1/2017&amp;t2=4/1/2017&amp;format=4" htmlTables="1" htmlFormat="all"/>
  </connection>
  <connection id="1972" xr16:uid="{00000000-0015-0000-FFFF-FFFF28030000}" name="Connection2831" type="4" refreshedVersion="5" background="1" saveData="1">
    <webPr xl2000="1" url="http://ibr3lcrsrv01.bor.doi.net:8080/HDB_CGI.com?svr=lchdb2&amp;sdi=2069&amp;tstp=MN&amp;t1=1/1/2017&amp;t2=4/1/2017&amp;format=4" htmlTables="1" htmlFormat="all"/>
  </connection>
  <connection id="1973" xr16:uid="{00000000-0015-0000-FFFF-FFFF29030000}" name="Connection284" type="4" refreshedVersion="5" background="1" saveData="1">
    <webPr xl2000="1" url="http://ibr3lcrsrv01.bor.doi.net:8080/HDB_CGI.com?svr=lchdb2&amp;sdi=3132&amp;tstp=MN&amp;t1=1/1/2018&amp;t2=12/1/2018&amp;table=M&amp;mrid=106541&amp;format=4" htmlTables="1" htmlFormat="all"/>
  </connection>
  <connection id="1974" xr16:uid="{00000000-0015-0000-FFFF-FFFF2A030000}" name="Connection285" type="4" refreshedVersion="5" background="1" saveData="1">
    <webPr xl2000="1" url="http://ibr3lcrsrv01.bor.doi.net:8080/HDB_CGI.com?svr=lchdb2&amp;sdi=3132&amp;tstp=MN&amp;t1=1/1/2019&amp;t2=12/1/2019&amp;table=M&amp;mrid=106473&amp;format=4" htmlTables="1" htmlFormat="all"/>
  </connection>
  <connection id="1975" xr16:uid="{00000000-0015-0000-FFFF-FFFF2B030000}" name="Connection286" type="4" refreshedVersion="5" background="1" saveData="1">
    <webPr xl2000="1" url="http://ibr3lcrsrv01.bor.doi.net:8080/HDB_CGI.com?svr=lchdb2&amp;sdi=2069&amp;tstp=MN&amp;t1=1/1/2017&amp;t2=4/1/2017&amp;format=4" htmlTables="1" htmlFormat="all"/>
  </connection>
  <connection id="1976" xr16:uid="{00000000-0015-0000-FFFF-FFFF2C030000}" name="Connection2861" type="4" refreshedVersion="5" background="1" saveData="1">
    <webPr xl2000="1" url="http://ibr3lcrsrv01.bor.doi.net:8080/HDB_CGI.com?svr=lchdb2&amp;sdi=2069&amp;tstp=MN&amp;t1=1/1/2017&amp;t2=4/1/2017&amp;format=4" htmlTables="1" htmlFormat="all"/>
  </connection>
  <connection id="1977" xr16:uid="{00000000-0015-0000-FFFF-FFFF2D030000}" name="Connection287" type="4" refreshedVersion="5" background="1" saveData="1">
    <webPr xl2000="1" url="http://ibr3lcrsrv01.bor.doi.net:8080/HDB_CGI.com?svr=lchdb2&amp;sdi=3132&amp;tstp=MN&amp;t1=1/1/2018&amp;t2=12/1/2018&amp;table=M&amp;mrid=106541&amp;format=4" htmlTables="1" htmlFormat="all"/>
  </connection>
  <connection id="1978" xr16:uid="{00000000-0015-0000-FFFF-FFFF2E030000}" name="Connection288" type="4" refreshedVersion="5" background="1" saveData="1">
    <webPr xl2000="1" url="http://ibr3lcrsrv01.bor.doi.net:8080/HDB_CGI.com?svr=lchdb2&amp;sdi=3132&amp;tstp=MN&amp;t1=1/1/2019&amp;t2=12/1/2019&amp;table=M&amp;mrid=106473&amp;format=4" htmlTables="1" htmlFormat="all"/>
  </connection>
  <connection id="1979" xr16:uid="{00000000-0015-0000-FFFF-FFFF2F030000}" name="Connection289" type="4" refreshedVersion="5" background="1" saveData="1">
    <webPr xl2000="1" url="http://ibr3lcrsrv01.bor.doi.net:8080/HDB_CGI.com?svr=lchdb2&amp;sdi=2069&amp;tstp=MN&amp;t1=1/1/2017&amp;t2=4/1/2017&amp;format=4" htmlTables="1" htmlFormat="all"/>
  </connection>
  <connection id="1980" xr16:uid="{00000000-0015-0000-FFFF-FFFF30030000}" name="Connection2891" type="4" refreshedVersion="5" background="1" saveData="1">
    <webPr xl2000="1" url="http://ibr3lcrsrv01.bor.doi.net:8080/HDB_CGI.com?svr=lchdb2&amp;sdi=2069&amp;tstp=MN&amp;t1=1/1/2017&amp;t2=4/1/2017&amp;format=4" htmlTables="1" htmlFormat="all"/>
  </connection>
  <connection id="1981" xr16:uid="{00000000-0015-0000-FFFF-FFFF31030000}" name="Connection29" type="4" refreshedVersion="5" background="1" saveData="1">
    <webPr xl2000="1" url="http://ibr3lcrsrv01.bor.doi.net:8080/HDB_CGI.com?svr=lchdb2&amp;sdi=3132&amp;tstp=MN&amp;t1=1/1/2019&amp;t2=12/1/2019&amp;table=M&amp;mrid=106473&amp;format=4" htmlTables="1" htmlFormat="all"/>
  </connection>
  <connection id="1982" xr16:uid="{00000000-0015-0000-FFFF-FFFF32030000}" name="Connection290" type="4" refreshedVersion="5" background="1" saveData="1">
    <webPr xl2000="1" url="http://ibr3lcrsrv01.bor.doi.net:8080/HDB_CGI.com?svr=lchdb2&amp;sdi=3132&amp;tstp=MN&amp;t1=1/1/2018&amp;t2=12/1/2018&amp;table=M&amp;mrid=106541&amp;format=4" htmlTables="1" htmlFormat="all"/>
  </connection>
  <connection id="1983" xr16:uid="{00000000-0015-0000-FFFF-FFFF33030000}" name="Connection291" type="4" refreshedVersion="5" background="1" saveData="1">
    <webPr xl2000="1" url="http://ibr3lcrsrv01.bor.doi.net:8080/HDB_CGI.com?svr=lchdb2&amp;sdi=3132&amp;tstp=MN&amp;t1=1/1/2019&amp;t2=12/1/2019&amp;table=M&amp;mrid=106473&amp;format=4" htmlTables="1" htmlFormat="all"/>
  </connection>
  <connection id="1984" xr16:uid="{00000000-0015-0000-FFFF-FFFF34030000}" name="Connection292" type="4" refreshedVersion="5" background="1" saveData="1">
    <webPr xl2000="1" url="http://ibr3lcrsrv01.bor.doi.net:8080/HDB_CGI.com?svr=lchdb2&amp;sdi=2069&amp;tstp=MN&amp;t1=1/1/2017&amp;t2=4/1/2017&amp;format=4" htmlTables="1" htmlFormat="all"/>
  </connection>
  <connection id="1985" xr16:uid="{00000000-0015-0000-FFFF-FFFF35030000}" name="Connection2921" type="4" refreshedVersion="5" background="1" saveData="1">
    <webPr xl2000="1" url="http://ibr3lcrsrv01.bor.doi.net:8080/HDB_CGI.com?svr=lchdb2&amp;sdi=2069&amp;tstp=MN&amp;t1=1/1/2017&amp;t2=4/1/2017&amp;format=4" htmlTables="1" htmlFormat="all"/>
  </connection>
  <connection id="1986" xr16:uid="{00000000-0015-0000-FFFF-FFFF36030000}" name="Connection293" type="4" refreshedVersion="5" background="1" saveData="1">
    <webPr xl2000="1" url="http://ibr3lcrsrv01.bor.doi.net:8080/HDB_CGI.com?svr=lchdb2&amp;sdi=3132&amp;tstp=MN&amp;t1=1/1/2018&amp;t2=12/1/2018&amp;table=M&amp;mrid=106541&amp;format=4" htmlTables="1" htmlFormat="all"/>
  </connection>
  <connection id="1987" xr16:uid="{00000000-0015-0000-FFFF-FFFF37030000}" name="Connection294" type="4" refreshedVersion="5" background="1" saveData="1">
    <webPr xl2000="1" url="http://ibr3lcrsrv01.bor.doi.net:8080/HDB_CGI.com?svr=lchdb2&amp;sdi=3132&amp;tstp=MN&amp;t1=1/1/2019&amp;t2=12/1/2019&amp;table=M&amp;mrid=106473&amp;format=4" htmlTables="1" htmlFormat="all"/>
  </connection>
  <connection id="1988" xr16:uid="{00000000-0015-0000-FFFF-FFFF38030000}" name="Connection295" type="4" refreshedVersion="5" background="1" saveData="1">
    <webPr xl2000="1" url="http://ibr3lcrsrv01.bor.doi.net:8080/HDB_CGI.com?svr=lchdb2&amp;sdi=2069&amp;tstp=MN&amp;t1=1/1/2017&amp;t2=4/1/2017&amp;format=4" htmlTables="1" htmlFormat="all"/>
  </connection>
  <connection id="1989" xr16:uid="{00000000-0015-0000-FFFF-FFFF39030000}" name="Connection2951" type="4" refreshedVersion="5" background="1" saveData="1">
    <webPr xl2000="1" url="http://ibr3lcrsrv01.bor.doi.net:8080/HDB_CGI.com?svr=lchdb2&amp;sdi=2069&amp;tstp=MN&amp;t1=1/1/2017&amp;t2=4/1/2017&amp;format=4" htmlTables="1" htmlFormat="all"/>
  </connection>
  <connection id="1990" xr16:uid="{00000000-0015-0000-FFFF-FFFF3A030000}" name="Connection296" type="4" refreshedVersion="5" background="1" saveData="1">
    <webPr xl2000="1" url="http://ibr3lcrsrv01.bor.doi.net:8080/HDB_CGI.com?svr=lchdb2&amp;sdi=3132&amp;tstp=MN&amp;t1=1/1/2018&amp;t2=12/1/2018&amp;table=M&amp;mrid=106541&amp;format=4" htmlTables="1" htmlFormat="all"/>
  </connection>
  <connection id="1991" xr16:uid="{00000000-0015-0000-FFFF-FFFF3B030000}" name="Connection297" type="4" refreshedVersion="5" background="1" saveData="1">
    <webPr xl2000="1" url="http://ibr3lcrsrv01.bor.doi.net:8080/HDB_CGI.com?svr=lchdb2&amp;sdi=3132&amp;tstp=MN&amp;t1=1/1/2019&amp;t2=12/1/2019&amp;table=M&amp;mrid=106473&amp;format=4" htmlTables="1" htmlFormat="all"/>
  </connection>
  <connection id="1992" xr16:uid="{00000000-0015-0000-FFFF-FFFF3C030000}" name="Connection298" type="4" refreshedVersion="5" background="1" saveData="1">
    <webPr xl2000="1" url="http://ibr3lcrsrv01.bor.doi.net:8080/HDB_CGI.com?svr=lchdb2&amp;sdi=2069&amp;tstp=MN&amp;t1=1/1/2017&amp;t2=4/1/2017&amp;format=4" htmlTables="1" htmlFormat="all"/>
  </connection>
  <connection id="1993" xr16:uid="{00000000-0015-0000-FFFF-FFFF3D030000}" name="Connection2981" type="4" refreshedVersion="5" background="1" saveData="1">
    <webPr xl2000="1" url="http://ibr3lcrsrv01.bor.doi.net:8080/HDB_CGI.com?svr=lchdb2&amp;sdi=2069&amp;tstp=MN&amp;t1=1/1/2017&amp;t2=4/1/2017&amp;format=4" htmlTables="1" htmlFormat="all"/>
  </connection>
  <connection id="1994" xr16:uid="{00000000-0015-0000-FFFF-FFFF3E030000}" name="Connection299" type="4" refreshedVersion="5" background="1" saveData="1">
    <webPr xl2000="1" url="http://ibr3lcrsrv01.bor.doi.net:8080/HDB_CGI.com?svr=lchdb2&amp;sdi=3132&amp;tstp=MN&amp;t1=1/1/2018&amp;t2=12/1/2018&amp;table=M&amp;mrid=106541&amp;format=4" htmlTables="1" htmlFormat="all"/>
  </connection>
  <connection id="1995" xr16:uid="{00000000-0015-0000-FFFF-FFFF3F030000}" name="Connection3" type="4" refreshedVersion="5" background="1" saveData="1">
    <webPr xl2000="1" url="http://ibr3lcrsrv01.bor.doi.net:8080/HDB_CGI.com?svr=lchdb2&amp;sdi=2069&amp;tstp=MN&amp;t1=1/1/2017&amp;t2=4/1/2017&amp;format=4" htmlTables="1" htmlFormat="all"/>
  </connection>
  <connection id="1996" xr16:uid="{00000000-0015-0000-FFFF-FFFF40030000}" name="Connection30" type="4" refreshedVersion="5" background="1" saveData="1">
    <webPr xl2000="1" url="http://ibr3lcrsrv01.bor.doi.net:8080/HDB_CGI.com?svr=lchdb2&amp;sdi=2069&amp;tstp=MN&amp;t1=1/1/2017&amp;t2=4/1/2017&amp;format=4" htmlTables="1" htmlFormat="all"/>
  </connection>
  <connection id="1997" xr16:uid="{00000000-0015-0000-FFFF-FFFF41030000}" name="Connection300" type="4" refreshedVersion="5" background="1" saveData="1">
    <webPr xl2000="1" url="http://ibr3lcrsrv01.bor.doi.net:8080/HDB_CGI.com?svr=lchdb2&amp;sdi=3132&amp;tstp=MN&amp;t1=1/1/2019&amp;t2=12/1/2019&amp;table=M&amp;mrid=106473&amp;format=4" htmlTables="1" htmlFormat="all"/>
  </connection>
  <connection id="1998" xr16:uid="{00000000-0015-0000-FFFF-FFFF42030000}" name="Connection301" type="4" refreshedVersion="5" background="1" saveData="1">
    <webPr xl2000="1" url="http://ibr3lcrsrv01.bor.doi.net:8080/HDB_CGI.com?svr=lchdb2&amp;sdi=2069&amp;tstp=MN&amp;t1=1/1/2017&amp;t2=4/1/2017&amp;format=4" htmlTables="1" htmlFormat="all"/>
  </connection>
  <connection id="1999" xr16:uid="{00000000-0015-0000-FFFF-FFFF43030000}" name="Connection3010" type="4" refreshedVersion="5" background="1" saveData="1">
    <webPr xl2000="1" url="http://ibr3lcrsrv01.bor.doi.net:8080/HDB_CGI.com?svr=lchdb2&amp;sdi=2069&amp;tstp=MN&amp;t1=1/1/2017&amp;t2=4/1/2017&amp;format=4" htmlTables="1" htmlFormat="all"/>
  </connection>
  <connection id="2000" xr16:uid="{00000000-0015-0000-FFFF-FFFF44030000}" name="Connection3011" type="4" refreshedVersion="5" background="1" saveData="1">
    <webPr xl2000="1" url="http://ibr3lcrsrv01.bor.doi.net:8080/HDB_CGI.com?svr=lchdb2&amp;sdi=2069&amp;tstp=MN&amp;t1=1/1/2017&amp;t2=4/1/2017&amp;format=4" htmlTables="1" htmlFormat="all"/>
  </connection>
  <connection id="2001" xr16:uid="{00000000-0015-0000-FFFF-FFFF45030000}" name="Connection302" type="4" refreshedVersion="5" background="1" saveData="1">
    <webPr xl2000="1" url="http://ibr3lcrsrv01.bor.doi.net:8080/HDB_CGI.com?svr=lchdb2&amp;sdi=3132&amp;tstp=MN&amp;t1=1/1/2018&amp;t2=12/1/2018&amp;table=M&amp;mrid=106541&amp;format=4" htmlTables="1" htmlFormat="all"/>
  </connection>
  <connection id="2002" xr16:uid="{00000000-0015-0000-FFFF-FFFF46030000}" name="Connection303" type="4" refreshedVersion="5" background="1" saveData="1">
    <webPr xl2000="1" url="http://ibr3lcrsrv01.bor.doi.net:8080/HDB_CGI.com?svr=lchdb2&amp;sdi=3132&amp;tstp=MN&amp;t1=1/1/2019&amp;t2=12/1/2019&amp;table=M&amp;mrid=106473&amp;format=4" htmlTables="1" htmlFormat="all"/>
  </connection>
  <connection id="2003" xr16:uid="{00000000-0015-0000-FFFF-FFFF47030000}" name="Connection304" type="4" refreshedVersion="5" background="1" saveData="1">
    <webPr xl2000="1" url="http://ibr3lcrsrv01.bor.doi.net:8080/HDB_CGI.com?svr=lchdb2&amp;sdi=2069&amp;tstp=MN&amp;t1=1/1/2017&amp;t2=4/1/2017&amp;format=4" htmlTables="1" htmlFormat="all"/>
  </connection>
  <connection id="2004" xr16:uid="{00000000-0015-0000-FFFF-FFFF48030000}" name="Connection3041" type="4" refreshedVersion="5" background="1" saveData="1">
    <webPr xl2000="1" url="http://ibr3lcrsrv01.bor.doi.net:8080/HDB_CGI.com?svr=lchdb2&amp;sdi=2069&amp;tstp=MN&amp;t1=1/1/2017&amp;t2=4/1/2017&amp;format=4" htmlTables="1" htmlFormat="all"/>
  </connection>
  <connection id="2005" xr16:uid="{00000000-0015-0000-FFFF-FFFF49030000}" name="Connection305" type="4" refreshedVersion="5" background="1" saveData="1">
    <webPr xl2000="1" url="http://ibr3lcrsrv01.bor.doi.net:8080/HDB_CGI.com?svr=lchdb2&amp;sdi=3132&amp;tstp=MN&amp;t1=1/1/2018&amp;t2=12/1/2018&amp;table=M&amp;mrid=106541&amp;format=4" htmlTables="1" htmlFormat="all"/>
  </connection>
  <connection id="2006" xr16:uid="{00000000-0015-0000-FFFF-FFFF4A030000}" name="Connection306" type="4" refreshedVersion="5" background="1" saveData="1">
    <webPr xl2000="1" url="http://ibr3lcrsrv01.bor.doi.net:8080/HDB_CGI.com?svr=lchdb2&amp;sdi=3132&amp;tstp=MN&amp;t1=1/1/2019&amp;t2=12/1/2019&amp;table=M&amp;mrid=106473&amp;format=4" htmlTables="1" htmlFormat="all"/>
  </connection>
  <connection id="2007" xr16:uid="{00000000-0015-0000-FFFF-FFFF4B030000}" name="Connection307" type="4" refreshedVersion="5" background="1" saveData="1">
    <webPr xl2000="1" url="http://ibr3lcrsrv01.bor.doi.net:8080/HDB_CGI.com?svr=lchdb2&amp;sdi=2069&amp;tstp=MN&amp;t1=1/1/2017&amp;t2=4/1/2017&amp;format=4" htmlTables="1" htmlFormat="all"/>
  </connection>
  <connection id="2008" xr16:uid="{00000000-0015-0000-FFFF-FFFF4C030000}" name="Connection3071" type="4" refreshedVersion="5" background="1" saveData="1">
    <webPr xl2000="1" url="http://ibr3lcrsrv01.bor.doi.net:8080/HDB_CGI.com?svr=lchdb2&amp;sdi=2069&amp;tstp=MN&amp;t1=1/1/2017&amp;t2=4/1/2017&amp;format=4" htmlTables="1" htmlFormat="all"/>
  </connection>
  <connection id="2009" xr16:uid="{00000000-0015-0000-FFFF-FFFF4D030000}" name="Connection308" type="4" refreshedVersion="5" background="1" saveData="1">
    <webPr xl2000="1" url="http://ibr3lcrsrv01.bor.doi.net:8080/HDB_CGI.com?svr=lchdb2&amp;sdi=2069&amp;tstp=MN&amp;t1=1/1/2017&amp;t2=4/1/2017&amp;format=4" htmlTables="1" htmlFormat="all"/>
  </connection>
  <connection id="2010" xr16:uid="{00000000-0015-0000-FFFF-FFFF4E030000}" name="Connection3081" type="4" refreshedVersion="5" background="1" saveData="1">
    <webPr xl2000="1" url="http://ibr3lcrsrv01.bor.doi.net:8080/HDB_CGI.com?svr=lchdb2&amp;sdi=2069&amp;tstp=MN&amp;t1=1/1/2017&amp;t2=4/1/2017&amp;format=4" htmlTables="1" htmlFormat="all"/>
  </connection>
  <connection id="2011" xr16:uid="{00000000-0015-0000-FFFF-FFFF4F030000}" name="Connection309" type="4" refreshedVersion="5" background="1" saveData="1">
    <webPr xl2000="1" url="http://ibr3lcrsrv01.bor.doi.net:8080/HDB_CGI.com?svr=lchdb2&amp;sdi=9783,2993,2771,2982&amp;tstp=MN&amp;t1=1/1/2017&amp;t2=4/1/2017&amp;format=4" htmlTables="1" htmlFormat="all"/>
  </connection>
  <connection id="2012" xr16:uid="{00000000-0015-0000-FFFF-FFFF50030000}" name="Connection31" type="4" refreshedVersion="5" background="1" saveData="1">
    <webPr xl2000="1" url="http://ibr3lcrsrv01.bor.doi.net:8080/HDB_CGI.com?svr=lchdb2&amp;sdi=3132&amp;tstp=MN&amp;t1=1/1/2018&amp;t2=12/1/2018&amp;table=M&amp;mrid=106541&amp;format=4" htmlTables="1" htmlFormat="all"/>
  </connection>
  <connection id="2013" xr16:uid="{00000000-0015-0000-FFFF-FFFF51030000}" name="Connection310" type="4" refreshedVersion="5" background="1" saveData="1">
    <webPr xl2000="1" url="http://ibr3lcrsrv01.bor.doi.net:8080/HDB_CGI.com?svr=lchdb2&amp;sdi=9783,2993,2771,2982&amp;tstp=MN&amp;t1=1/1/2017&amp;t2=4/1/2017&amp;format=4" htmlTables="1" htmlFormat="all"/>
  </connection>
  <connection id="2014" xr16:uid="{00000000-0015-0000-FFFF-FFFF52030000}" name="Connection3100" type="4" refreshedVersion="5" background="1" saveData="1">
    <webPr xl2000="1" url="http://ibr3lcrsrv01.bor.doi.net:8080/HDB_CGI.com?svr=lchdb2&amp;sdi=2069&amp;tstp=MN&amp;t1=1/1/2017&amp;t2=4/1/2017&amp;format=4" htmlTables="1" htmlFormat="all"/>
  </connection>
  <connection id="2015" xr16:uid="{00000000-0015-0000-FFFF-FFFF53030000}" name="Connection311" type="4" refreshedVersion="5" background="1" saveData="1">
    <webPr xl2000="1" url="http://ibr3lcrsrv01.bor.doi.net:8080/HDB_CGI.com?svr=lchdb2&amp;sdi=9783,2993,2771,2982&amp;tstp=MN&amp;t1=1/1/2017&amp;t2=4/1/2017&amp;format=4" htmlTables="1" htmlFormat="all"/>
  </connection>
  <connection id="2016" xr16:uid="{00000000-0015-0000-FFFF-FFFF54030000}" name="Connection312" type="4" refreshedVersion="5" background="1" saveData="1">
    <webPr xl2000="1" url="http://ibr3lcrsrv01.bor.doi.net:8080/HDB_CGI.com?svr=lchdb2&amp;sdi=9783,2993,2771,2982&amp;tstp=MN&amp;t1=1/1/2017&amp;t2=4/1/2017&amp;format=1" htmlTables="1" htmlFormat="all"/>
  </connection>
  <connection id="2017" xr16:uid="{00000000-0015-0000-FFFF-FFFF55030000}" name="Connection313" type="4" refreshedVersion="5" background="1" saveData="1">
    <webPr xl2000="1" url="http://ibr3lcrsrv01.bor.doi.net:8080/HDB_CGI.com?svr=lchdb2&amp;sdi=9783,2993,2771,2982&amp;tstp=MN&amp;t1=1/1/2017&amp;t2=4/1/2017&amp;format=2" htmlTables="1" htmlFormat="all"/>
  </connection>
  <connection id="2018" xr16:uid="{00000000-0015-0000-FFFF-FFFF56030000}" name="Connection314" type="4" refreshedVersion="5" background="1" saveData="1">
    <webPr xl2000="1" url="http://ibr3lcrsrv01.bor.doi.net:8080/HDB_CGI.com?svr=lchdb2&amp;sdi=9783,2993,2771,2982&amp;tstp=MN&amp;t1=1/1/2017&amp;t2=4/1/2017&amp;format=4" htmlTables="1" htmlFormat="all"/>
  </connection>
  <connection id="2019" xr16:uid="{00000000-0015-0000-FFFF-FFFF57030000}" name="Connection315" type="4" refreshedVersion="5" background="1" saveData="1">
    <webPr xl2000="1" url="http://ibr3lcrsrv01.bor.doi.net:8080/HDB_CGI.com?svr=lchdb2&amp;sdi=9783,2993,2771,2982&amp;tstp=MN&amp;t1=1/1/2017&amp;t2=4/1/2017&amp;format=4" htmlTables="1" htmlFormat="all"/>
  </connection>
  <connection id="2020" xr16:uid="{00000000-0015-0000-FFFF-FFFF58030000}" name="Connection316" type="4" refreshedVersion="5" background="1" saveData="1">
    <webPr xl2000="1" url="http://ibr3lcrsrv01.bor.doi.net:8080/HDB_CGI.com?svr=lchdb2&amp;sdi=9783,2993,2771,2982&amp;tstp=MN&amp;t1=1/1/2018&amp;t2=12/1/2018&amp;table=M&amp;mrid=994216&amp;format=4" htmlTables="1" htmlFormat="all"/>
  </connection>
  <connection id="2021" xr16:uid="{00000000-0015-0000-FFFF-FFFF59030000}" name="Connection317" type="4" refreshedVersion="5" background="1" saveData="1">
    <webPr xl2000="1" url="http://ibr3lcrsrv01.bor.doi.net:8080/HDB_CGI.com?svr=lchdb2&amp;sdi=9783,2993,2771,2982&amp;tstp=MN&amp;t1=1/1/2017&amp;t2=4/1/2017&amp;format=4" htmlTables="1" htmlFormat="all"/>
  </connection>
  <connection id="2022" xr16:uid="{00000000-0015-0000-FFFF-FFFF5A030000}" name="Connection318" type="4" refreshedVersion="5" background="1" saveData="1">
    <webPr xl2000="1" url="http://ibr3lcrsrv01.bor.doi.net:8080/HDB_CGI.com?svr=lchdb2&amp;sdi=9783,2993,2771,2982&amp;tstp=MN&amp;t1=5/1/2017&amp;t2=12/1/2017&amp;table=M&amp;mrid=994216&amp;format=4" htmlTables="1" htmlFormat="all"/>
  </connection>
  <connection id="2023" xr16:uid="{00000000-0015-0000-FFFF-FFFF5B030000}" name="Connection319" type="4" refreshedVersion="5" background="1" saveData="1">
    <webPr xl2000="1" url="http://ibr3lcrsrv01.bor.doi.net:8080/HDB_CGI.com?svr=lchdb2&amp;sdi=9783,2993,2771,2982&amp;tstp=MN&amp;t1=1/1/2017&amp;t2=4/1/2017&amp;format=4" htmlTables="1" htmlFormat="all"/>
  </connection>
  <connection id="2024" xr16:uid="{00000000-0015-0000-FFFF-FFFF5C030000}" name="Connection32" type="4" refreshedVersion="5" background="1" saveData="1">
    <webPr xl2000="1" url="http://ibr3lcrsrv01.bor.doi.net:8080/HDB_CGI.com?svr=lchdb2&amp;sdi=3132&amp;tstp=MN&amp;t1=1/1/2019&amp;t2=12/1/2019&amp;table=M&amp;mrid=106473&amp;format=4" htmlTables="1" htmlFormat="all"/>
  </connection>
  <connection id="2025" xr16:uid="{00000000-0015-0000-FFFF-FFFF5D030000}" name="Connection320" type="4" refreshedVersion="5" background="1" saveData="1">
    <webPr xl2000="1" url="http://ibr3lcrsrv01.bor.doi.net:8080/HDB_CGI.com?svr=lchdb2&amp;sdi=9783,2993,2771,2982&amp;tstp=MN&amp;t1=5/1/2017&amp;t2=12/1/2017&amp;table=M&amp;mrid=994216&amp;format=4" htmlTables="1" htmlFormat="all"/>
  </connection>
  <connection id="2026" xr16:uid="{00000000-0015-0000-FFFF-FFFF5E030000}" name="Connection321" type="4" refreshedVersion="5" background="1" saveData="1">
    <webPr xl2000="1" url="http://ibr3lcrsrv01.bor.doi.net:8080/HDB_CGI.com?svr=lchdb2&amp;sdi=9783,2993,2771,2982&amp;tstp=MN&amp;t1=1/1/2018&amp;t2=12/1/2018&amp;table=M&amp;mrid=106541&amp;format=4" htmlTables="1" htmlFormat="all"/>
  </connection>
  <connection id="2027" xr16:uid="{00000000-0015-0000-FFFF-FFFF5F030000}" name="Connection322" type="4" refreshedVersion="5" background="1" saveData="1">
    <webPr xl2000="1" url="http://ibr3lcrsrv01.bor.doi.net:8080/HDB_CGI.com?svr=lchdb2&amp;sdi=9783,2993,2771,2982&amp;tstp=MN&amp;t1=1/1/2019&amp;t2=12/1/2019&amp;table=M&amp;mrid=106473&amp;format=4" htmlTables="1" htmlFormat="all"/>
  </connection>
  <connection id="2028" xr16:uid="{00000000-0015-0000-FFFF-FFFF60030000}" name="Connection323" type="4" refreshedVersion="5" background="1" saveData="1">
    <webPr xl2000="1" url="http://ibr3lcrsrv01.bor.doi.net:8080/HDB_CGI.com?svr=lchdb2&amp;sdi=9783,2993,2771,2982&amp;tstp=MN&amp;t1=1/1/2017&amp;t2=4/1/2017&amp;format=4" htmlTables="1" htmlFormat="all"/>
  </connection>
  <connection id="2029" xr16:uid="{00000000-0015-0000-FFFF-FFFF61030000}" name="Connection324" type="4" refreshedVersion="5" background="1" saveData="1">
    <webPr xl2000="1" url="http://ibr3lcrsrv01.bor.doi.net:8080/HDB_CGI.com?svr=lchdb2&amp;sdi=9783,2993,2771,2982&amp;tstp=MN&amp;t1=5/1/2017&amp;t2=12/1/2017&amp;table=M&amp;mrid=994216&amp;format=4" htmlTables="1" htmlFormat="all"/>
  </connection>
  <connection id="2030" xr16:uid="{00000000-0015-0000-FFFF-FFFF62030000}" name="Connection325" type="4" refreshedVersion="5" background="1" saveData="1">
    <webPr xl2000="1" url="http://ibr3lcrsrv01.bor.doi.net:8080/HDB_CGI.com?svr=lchdb2&amp;sdi=9783,2993,2771,2982&amp;tstp=MN&amp;t1=1/1/2018&amp;t2=12/1/2018&amp;table=M&amp;mrid=106541&amp;format=4" htmlTables="1" htmlFormat="all"/>
  </connection>
  <connection id="2031" xr16:uid="{00000000-0015-0000-FFFF-FFFF63030000}" name="Connection326" type="4" refreshedVersion="5" background="1" saveData="1">
    <webPr xl2000="1" url="http://ibr3lcrsrv01.bor.doi.net:8080/HDB_CGI.com?svr=lchdb2&amp;sdi=9783,2993,2771,2982&amp;tstp=MN&amp;t1=1/1/2019&amp;t2=12/1/2019&amp;table=M&amp;mrid=106473&amp;format=4" htmlTables="1" htmlFormat="all"/>
  </connection>
  <connection id="2032" xr16:uid="{00000000-0015-0000-FFFF-FFFF64030000}" name="Connection327" type="4" refreshedVersion="5" background="1" saveData="1">
    <webPr xl2000="1" url="http://ibr3lcrsrv01.bor.doi.net:8080/HDB_CGI.com?svr=lchdb2&amp;sdi=9783,2993,2771,2982&amp;tstp=MN&amp;t1=1/1/2017&amp;t2=4/1/2017&amp;format=4" htmlTables="1" htmlFormat="all"/>
  </connection>
  <connection id="2033" xr16:uid="{00000000-0015-0000-FFFF-FFFF65030000}" name="Connection328" type="4" refreshedVersion="5" background="1" saveData="1">
    <webPr xl2000="1" url="http://ibr3lcrsrv01.bor.doi.net:8080/HDB_CGI.com?svr=lchdb2&amp;sdi=9783,2993,2771,2982&amp;tstp=MN&amp;t1=5/1/2017&amp;t2=12/1/2017&amp;table=M&amp;mrid=994216&amp;format=4" htmlTables="1" htmlFormat="all"/>
  </connection>
  <connection id="2034" xr16:uid="{00000000-0015-0000-FFFF-FFFF66030000}" name="Connection329" type="4" refreshedVersion="5" background="1" saveData="1">
    <webPr xl2000="1" url="http://ibr3lcrsrv01.bor.doi.net:8080/HDB_CGI.com?svr=lchdb2&amp;sdi=9783,2993,2771,2982&amp;tstp=MN&amp;t1=1/1/2018&amp;t2=12/1/2018&amp;table=M&amp;mrid=106541&amp;format=4" htmlTables="1" htmlFormat="all"/>
  </connection>
  <connection id="2035" xr16:uid="{00000000-0015-0000-FFFF-FFFF67030000}" name="Connection33" type="4" refreshedVersion="5" background="1" saveData="1">
    <webPr xl2000="1" url="http://ibr3lcrsrv01.bor.doi.net:8080/HDB_CGI.com?svr=lchdb2&amp;sdi=2069&amp;tstp=MN&amp;t1=1/1/2017&amp;t2=4/1/2017&amp;format=4" htmlTables="1" htmlFormat="all"/>
  </connection>
  <connection id="2036" xr16:uid="{00000000-0015-0000-FFFF-FFFF68030000}" name="Connection330" type="4" refreshedVersion="5" background="1" saveData="1">
    <webPr xl2000="1" url="http://ibr3lcrsrv01.bor.doi.net:8080/HDB_CGI.com?svr=lchdb2&amp;sdi=9783,2993,2771,2982&amp;tstp=MN&amp;t1=1/1/2019&amp;t2=12/1/2019&amp;table=M&amp;mrid=106473&amp;format=4" htmlTables="1" htmlFormat="all"/>
  </connection>
  <connection id="2037" xr16:uid="{00000000-0015-0000-FFFF-FFFF69030000}" name="Connection331" type="4" refreshedVersion="5" background="1" saveData="1">
    <webPr xl2000="1" url="http://ibr3lcrsrv01.bor.doi.net:8080/HDB_CGI.com?svr=lchdb2&amp;sdi=9783,2993,2771,2982&amp;tstp=MN&amp;t1=1/1/2017&amp;t2=4/1/2017&amp;format=4" htmlTables="1" htmlFormat="all"/>
  </connection>
  <connection id="2038" xr16:uid="{00000000-0015-0000-FFFF-FFFF6A030000}" name="Connection3310" type="4" refreshedVersion="5" background="1" saveData="1">
    <webPr xl2000="1" url="http://ibr3lcrsrv01.bor.doi.net:8080/HDB_CGI.com?svr=lchdb2&amp;sdi=2069&amp;tstp=MN&amp;t1=1/1/2017&amp;t2=4/1/2017&amp;format=4" htmlTables="1" htmlFormat="all"/>
  </connection>
  <connection id="2039" xr16:uid="{00000000-0015-0000-FFFF-FFFF6B030000}" name="Connection332" type="4" refreshedVersion="5" background="1" saveData="1">
    <webPr xl2000="1" url="http://ibr3lcrsrv01.bor.doi.net:8080/HDB_CGI.com?svr=lchdb2&amp;sdi=9783,2993,2771,2982&amp;tstp=MN&amp;t1=5/1/2017&amp;t2=12/1/2017&amp;table=M&amp;mrid=994216&amp;format=4" htmlTables="1" htmlFormat="all"/>
  </connection>
  <connection id="2040" xr16:uid="{00000000-0015-0000-FFFF-FFFF6C030000}" name="Connection333" type="4" refreshedVersion="5" background="1" saveData="1">
    <webPr xl2000="1" url="http://ibr3lcrsrv01.bor.doi.net:8080/HDB_CGI.com?svr=lchdb2&amp;sdi=9783,2993,2771,2982&amp;tstp=MN&amp;t1=1/1/2018&amp;t2=12/1/2018&amp;table=M&amp;mrid=106541&amp;format=4" htmlTables="1" htmlFormat="all"/>
  </connection>
  <connection id="2041" xr16:uid="{00000000-0015-0000-FFFF-FFFF6D030000}" name="Connection334" type="4" refreshedVersion="5" background="1" saveData="1">
    <webPr xl2000="1" url="http://ibr3lcrsrv01.bor.doi.net:8080/HDB_CGI.com?svr=lchdb2&amp;sdi=9783,2993,2771,2982&amp;tstp=MN&amp;t1=1/1/2019&amp;t2=12/1/2019&amp;table=M&amp;mrid=106473&amp;format=4" htmlTables="1" htmlFormat="all"/>
  </connection>
  <connection id="2042" xr16:uid="{00000000-0015-0000-FFFF-FFFF6E030000}" name="Connection335" type="4" refreshedVersion="5" background="1" saveData="1">
    <webPr xl2000="1" url="http://ibr3lcrsrv01.bor.doi.net:8080/HDB_CGI.com?svr=lchdb2&amp;sdi=3132&amp;tstp=MN&amp;t1=1/1/2018&amp;t2=12/1/2018&amp;table=M&amp;mrid=106541&amp;format=4" htmlTables="1" htmlFormat="all"/>
  </connection>
  <connection id="2043" xr16:uid="{00000000-0015-0000-FFFF-FFFF6F030000}" name="Connection336" type="4" refreshedVersion="5" background="1" saveData="1">
    <webPr xl2000="1" url="http://ibr3lcrsrv01.bor.doi.net:8080/HDB_CGI.com?svr=lchdb2&amp;sdi=3132&amp;tstp=MN&amp;t1=1/1/2019&amp;t2=12/1/2019&amp;table=M&amp;mrid=106473&amp;format=4" htmlTables="1" htmlFormat="all"/>
  </connection>
  <connection id="2044" xr16:uid="{00000000-0015-0000-FFFF-FFFF70030000}" name="Connection337" type="4" refreshedVersion="5" background="1" saveData="1">
    <webPr xl2000="1" url="http://ibr3lcrsrv01.bor.doi.net:8080/HDB_CGI.com?svr=lchdb2&amp;sdi=9783,2993,2771,2982&amp;tstp=MN&amp;t1=1/1/2017&amp;t2=4/1/2017&amp;format=4" htmlTables="1" htmlFormat="all"/>
  </connection>
  <connection id="2045" xr16:uid="{00000000-0015-0000-FFFF-FFFF71030000}" name="Connection338" type="4" refreshedVersion="5" background="1" saveData="1">
    <webPr xl2000="1" url="http://ibr3lcrsrv01.bor.doi.net:8080/HDB_CGI.com?svr=lchdb2&amp;sdi=9783,2993,2771,2982&amp;tstp=MN&amp;t1=5/1/2017&amp;t2=12/1/2017&amp;table=M&amp;mrid=994216&amp;format=4" htmlTables="1" htmlFormat="all"/>
  </connection>
  <connection id="2046" xr16:uid="{00000000-0015-0000-FFFF-FFFF72030000}" name="Connection339" type="4" refreshedVersion="5" background="1" saveData="1">
    <webPr xl2000="1" url="http://ibr3lcrsrv01.bor.doi.net:8080/HDB_CGI.com?svr=lchdb2&amp;sdi=9783,2993,2771,2982&amp;tstp=MN&amp;t1=1/1/2018&amp;t2=12/1/2018&amp;table=M&amp;mrid=106541&amp;format=4" htmlTables="1" htmlFormat="all"/>
  </connection>
  <connection id="2047" xr16:uid="{00000000-0015-0000-FFFF-FFFF73030000}" name="Connection34" type="4" refreshedVersion="5" background="1" saveData="1">
    <webPr xl2000="1" url="http://ibr3lcrsrv01.bor.doi.net:8080/HDB_CGI.com?svr=lchdb2&amp;sdi=3132&amp;tstp=MN&amp;t1=1/1/2018&amp;t2=12/1/2018&amp;table=M&amp;mrid=106541&amp;format=4" htmlTables="1" htmlFormat="all"/>
  </connection>
  <connection id="2048" xr16:uid="{00000000-0015-0000-FFFF-FFFF74030000}" name="Connection340" type="4" refreshedVersion="5" background="1" saveData="1">
    <webPr xl2000="1" url="http://ibr3lcrsrv01.bor.doi.net:8080/HDB_CGI.com?svr=lchdb2&amp;sdi=9783,2993,2771,2982&amp;tstp=MN&amp;t1=1/1/2019&amp;t2=12/1/2019&amp;table=M&amp;mrid=106473&amp;format=4" htmlTables="1" htmlFormat="all"/>
  </connection>
  <connection id="2049" xr16:uid="{00000000-0015-0000-FFFF-FFFF75030000}" name="Connection341" type="4" refreshedVersion="5" background="1" saveData="1">
    <webPr xl2000="1" url="http://ibr3lcrsrv01.bor.doi.net:8080/HDB_CGI.com?svr=lchdb2&amp;sdi=9783,2993,2771,2982&amp;tstp=MN&amp;t1=1/1/2017&amp;t2=4/1/2017&amp;format=4" htmlTables="1" htmlFormat="all"/>
  </connection>
  <connection id="2050" xr16:uid="{00000000-0015-0000-FFFF-FFFF76030000}" name="Connection342" type="4" refreshedVersion="5" background="1" saveData="1">
    <webPr xl2000="1" url="http://ibr3lcrsrv01.bor.doi.net:8080/HDB_CGI.com?svr=lchdb2&amp;sdi=9783,2993,2771,2982&amp;tstp=MN&amp;t1=5/1/2017&amp;t2=12/1/2017&amp;table=M&amp;mrid=994216&amp;format=4" htmlTables="1" htmlFormat="all"/>
  </connection>
  <connection id="2051" xr16:uid="{00000000-0015-0000-FFFF-FFFF77030000}" name="Connection343" type="4" refreshedVersion="5" background="1" saveData="1">
    <webPr xl2000="1" url="http://ibr3lcrsrv01.bor.doi.net:8080/HDB_CGI.com?svr=lchdb2&amp;sdi=9783,2993,2771,2982&amp;tstp=MN&amp;t1=1/1/2018&amp;t2=12/1/2018&amp;table=M&amp;mrid=106541&amp;format=4" htmlTables="1" htmlFormat="all"/>
  </connection>
  <connection id="2052" xr16:uid="{00000000-0015-0000-FFFF-FFFF78030000}" name="Connection344" type="4" refreshedVersion="5" background="1" saveData="1">
    <webPr xl2000="1" url="http://ibr3lcrsrv01.bor.doi.net:8080/HDB_CGI.com?svr=lchdb2&amp;sdi=9783,2993,2771,2982&amp;tstp=MN&amp;t1=1/1/2019&amp;t2=12/1/2019&amp;table=M&amp;mrid=106473&amp;format=4" htmlTables="1" htmlFormat="all"/>
  </connection>
  <connection id="2053" xr16:uid="{00000000-0015-0000-FFFF-FFFF79030000}" name="Connection345" type="4" refreshedVersion="5" background="1" saveData="1">
    <webPr xl2000="1" url="http://ibr3lcrsrv01.bor.doi.net:8080/HDB_CGI.com?svr=lchdb2&amp;sdi=9783,2993,2771,2982&amp;tstp=MN&amp;t1=1/1/2017&amp;t2=4/1/2017&amp;format=4" htmlTables="1" htmlFormat="all"/>
  </connection>
  <connection id="2054" xr16:uid="{00000000-0015-0000-FFFF-FFFF7A030000}" name="Connection346" type="4" refreshedVersion="5" background="1" saveData="1">
    <webPr xl2000="1" url="http://ibr3lcrsrv01.bor.doi.net:8080/HDB_CGI.com?svr=lchdb2&amp;sdi=9783,2993,2771,2982&amp;tstp=MN&amp;t1=5/1/2017&amp;t2=12/1/2017&amp;table=M&amp;mrid=994216&amp;format=4" htmlTables="1" htmlFormat="all"/>
  </connection>
  <connection id="2055" xr16:uid="{00000000-0015-0000-FFFF-FFFF7B030000}" name="Connection347" type="4" refreshedVersion="5" background="1" saveData="1">
    <webPr xl2000="1" url="http://ibr3lcrsrv01.bor.doi.net:8080/HDB_CGI.com?svr=lchdb2&amp;sdi=9783,2993,2771,2982&amp;tstp=MN&amp;t1=1/1/2018&amp;t2=12/1/2018&amp;table=M&amp;mrid=106541&amp;format=4" htmlTables="1" htmlFormat="all"/>
  </connection>
  <connection id="2056" xr16:uid="{00000000-0015-0000-FFFF-FFFF7C030000}" name="Connection348" type="4" refreshedVersion="5" background="1" saveData="1">
    <webPr xl2000="1" url="http://ibr3lcrsrv01.bor.doi.net:8080/HDB_CGI.com?svr=lchdb2&amp;sdi=9783,2993,2771,2982&amp;tstp=MN&amp;t1=1/1/2019&amp;t2=12/1/2019&amp;table=M&amp;mrid=106473&amp;format=4" htmlTables="1" htmlFormat="all"/>
  </connection>
  <connection id="2057" xr16:uid="{00000000-0015-0000-FFFF-FFFF7D030000}" name="Connection349" type="4" refreshedVersion="5" background="1" saveData="1">
    <webPr xl2000="1" url="http://ibr3lcrsrv01.bor.doi.net:8080/HDB_CGI.com?svr=lchdb2&amp;sdi=9783,2993,2771,2982&amp;tstp=MN&amp;t1=1/1/2017&amp;t2=4/1/2017&amp;format=4" htmlTables="1" htmlFormat="all"/>
  </connection>
  <connection id="2058" xr16:uid="{00000000-0015-0000-FFFF-FFFF7E030000}" name="Connection35" type="4" refreshedVersion="5" background="1" saveData="1">
    <webPr xl2000="1" url="http://ibr3lcrsrv01.bor.doi.net:8080/HDB_CGI.com?svr=lchdb2&amp;sdi=3132&amp;tstp=MN&amp;t1=1/1/2019&amp;t2=12/1/2019&amp;table=M&amp;mrid=106473&amp;format=4" htmlTables="1" htmlFormat="all"/>
  </connection>
  <connection id="2059" xr16:uid="{00000000-0015-0000-FFFF-FFFF7F030000}" name="Connection350" type="4" refreshedVersion="5" background="1" saveData="1">
    <webPr xl2000="1" url="http://ibr3lcrsrv01.bor.doi.net:8080/HDB_CGI.com?svr=lchdb2&amp;sdi=9783,2993,2771,2982&amp;tstp=MN&amp;t1=5/1/2017&amp;t2=12/1/2017&amp;table=M&amp;mrid=994216&amp;format=4" htmlTables="1" htmlFormat="all"/>
  </connection>
  <connection id="2060" xr16:uid="{00000000-0015-0000-FFFF-FFFF80030000}" name="Connection351" type="4" refreshedVersion="5" background="1" saveData="1">
    <webPr xl2000="1" url="http://ibr3lcrsrv01.bor.doi.net:8080/HDB_CGI.com?svr=lchdb2&amp;sdi=9783,2993,2771,2982&amp;tstp=MN&amp;t1=1/1/2018&amp;t2=12/1/2018&amp;table=M&amp;mrid=106541&amp;format=4" htmlTables="1" htmlFormat="all"/>
  </connection>
  <connection id="2061" xr16:uid="{00000000-0015-0000-FFFF-FFFF81030000}" name="Connection352" type="4" refreshedVersion="5" background="1" saveData="1">
    <webPr xl2000="1" url="http://ibr3lcrsrv01.bor.doi.net:8080/HDB_CGI.com?svr=lchdb2&amp;sdi=9783,2993,2771,2982&amp;tstp=MN&amp;t1=1/1/2019&amp;t2=12/1/2019&amp;table=M&amp;mrid=106473&amp;format=4" htmlTables="1" htmlFormat="all"/>
  </connection>
  <connection id="2062" xr16:uid="{00000000-0015-0000-FFFF-FFFF82030000}" name="Connection353" type="4" refreshedVersion="5" background="1" saveData="1">
    <webPr xl2000="1" url="http://ibr3lcrsrv01.bor.doi.net:8080/HDB_CGI.com?svr=lchdb2&amp;sdi=2069&amp;tstp=MN&amp;t1=1/1/2017&amp;t2=4/1/2017&amp;format=4" htmlTables="1" htmlFormat="all"/>
  </connection>
  <connection id="2063" xr16:uid="{00000000-0015-0000-FFFF-FFFF83030000}" name="Connection3531" type="4" refreshedVersion="5" background="1" saveData="1">
    <webPr xl2000="1" url="http://ibr3lcrsrv01.bor.doi.net:8080/HDB_CGI.com?svr=lchdb2&amp;sdi=2069&amp;tstp=MN&amp;t1=1/1/2017&amp;t2=4/1/2017&amp;format=4" htmlTables="1" htmlFormat="all"/>
  </connection>
  <connection id="2064" xr16:uid="{00000000-0015-0000-FFFF-FFFF84030000}" name="Connection354" type="4" refreshedVersion="5" background="1" saveData="1">
    <webPr xl2000="1" url="http://ibr3lcrsrv01.bor.doi.net:8080/HDB_CGI.com?svr=lchdb2&amp;sdi=3132&amp;tstp=MN&amp;t1=1/1/2018&amp;t2=12/1/2018&amp;table=M&amp;mrid=106541&amp;format=4" htmlTables="1" htmlFormat="all"/>
  </connection>
  <connection id="2065" xr16:uid="{00000000-0015-0000-FFFF-FFFF85030000}" name="Connection355" type="4" refreshedVersion="5" background="1" saveData="1">
    <webPr xl2000="1" url="http://ibr3lcrsrv01.bor.doi.net:8080/HDB_CGI.com?svr=lchdb2&amp;sdi=3132&amp;tstp=MN&amp;t1=1/1/2019&amp;t2=12/1/2019&amp;table=M&amp;mrid=106473&amp;format=4" htmlTables="1" htmlFormat="all"/>
  </connection>
  <connection id="2066" xr16:uid="{00000000-0015-0000-FFFF-FFFF86030000}" name="Connection356" type="4" refreshedVersion="5" background="1" saveData="1">
    <webPr xl2000="1" url="http://ibr3lcrsrv01.bor.doi.net:8080/HDB_CGI.com?svr=lchdb2&amp;sdi=2069&amp;tstp=MN&amp;t1=1/1/2017&amp;t2=4/1/2017&amp;format=4" htmlTables="1" htmlFormat="all"/>
  </connection>
  <connection id="2067" xr16:uid="{00000000-0015-0000-FFFF-FFFF87030000}" name="Connection3561" type="4" refreshedVersion="5" background="1" saveData="1">
    <webPr xl2000="1" url="http://ibr3lcrsrv01.bor.doi.net:8080/HDB_CGI.com?svr=lchdb2&amp;sdi=2069&amp;tstp=MN&amp;t1=1/1/2017&amp;t2=4/1/2017&amp;format=4" htmlTables="1" htmlFormat="all"/>
  </connection>
  <connection id="2068" xr16:uid="{00000000-0015-0000-FFFF-FFFF88030000}" name="Connection357" type="4" refreshedVersion="5" background="1" saveData="1">
    <webPr xl2000="1" url="http://ibr3lcrsrv01.bor.doi.net:8080/HDB_CGI.com?svr=lchdb2&amp;sdi=3132&amp;tstp=MN&amp;t1=1/1/2018&amp;t2=12/1/2018&amp;table=M&amp;mrid=106541&amp;format=4" htmlTables="1" htmlFormat="all"/>
  </connection>
  <connection id="2069" xr16:uid="{00000000-0015-0000-FFFF-FFFF89030000}" name="Connection358" type="4" refreshedVersion="5" background="1" saveData="1">
    <webPr xl2000="1" url="http://ibr3lcrsrv01.bor.doi.net:8080/HDB_CGI.com?svr=lchdb2&amp;sdi=3132&amp;tstp=MN&amp;t1=1/1/2019&amp;t2=12/1/2019&amp;table=M&amp;mrid=106473&amp;format=4" htmlTables="1" htmlFormat="all"/>
  </connection>
  <connection id="2070" xr16:uid="{00000000-0015-0000-FFFF-FFFF8A030000}" name="Connection359" type="4" refreshedVersion="5" background="1" saveData="1">
    <webPr xl2000="1" url="http://ibr3lcrsrv01.bor.doi.net:8080/HDB_CGI.com?svr=lchdb2&amp;sdi=9783,2993,2771,2982&amp;tstp=MN&amp;t1=1/1/2017&amp;t2=4/1/2017&amp;format=4" htmlTables="1" htmlFormat="all"/>
  </connection>
  <connection id="2071" xr16:uid="{00000000-0015-0000-FFFF-FFFF8B030000}" name="Connection36" type="4" refreshedVersion="5" background="1" saveData="1">
    <webPr xl2000="1" url="http://ibr3lcrsrv01.bor.doi.net:8080/HDB_CGI.com?svr=lchdb2&amp;sdi=2069&amp;tstp=MN&amp;t1=1/1/2017&amp;t2=4/1/2017&amp;format=4" htmlTables="1" htmlFormat="all"/>
  </connection>
  <connection id="2072" xr16:uid="{00000000-0015-0000-FFFF-FFFF8C030000}" name="Connection360" type="4" refreshedVersion="5" background="1" saveData="1">
    <webPr xl2000="1" url="http://ibr3lcrsrv01.bor.doi.net:8080/HDB_CGI.com?svr=lchdb2&amp;sdi=9783,2993,2771,2982&amp;tstp=MN&amp;t1=5/1/2017&amp;t2=12/1/2017&amp;table=M&amp;mrid=994216&amp;format=4" htmlTables="1" htmlFormat="all"/>
  </connection>
  <connection id="2073" xr16:uid="{00000000-0015-0000-FFFF-FFFF8D030000}" name="Connection361" type="4" refreshedVersion="5" background="1" saveData="1">
    <webPr xl2000="1" url="http://ibr3lcrsrv01.bor.doi.net:8080/HDB_CGI.com?svr=lchdb2&amp;sdi=9783,2993,2771,2982&amp;tstp=MN&amp;t1=1/1/2018&amp;t2=12/1/2018&amp;table=M&amp;mrid=106541&amp;format=4" htmlTables="1" htmlFormat="all"/>
  </connection>
  <connection id="2074" xr16:uid="{00000000-0015-0000-FFFF-FFFF8E030000}" name="Connection3610" type="4" refreshedVersion="5" background="1" saveData="1">
    <webPr xl2000="1" url="http://ibr3lcrsrv01.bor.doi.net:8080/HDB_CGI.com?svr=lchdb2&amp;sdi=2069&amp;tstp=MN&amp;t1=1/1/2017&amp;t2=4/1/2017&amp;format=4" htmlTables="1" htmlFormat="all"/>
  </connection>
  <connection id="2075" xr16:uid="{00000000-0015-0000-FFFF-FFFF8F030000}" name="Connection362" type="4" refreshedVersion="5" background="1" saveData="1">
    <webPr xl2000="1" url="http://ibr3lcrsrv01.bor.doi.net:8080/HDB_CGI.com?svr=lchdb2&amp;sdi=9783,2993,2771,2982&amp;tstp=MN&amp;t1=1/1/2019&amp;t2=12/1/2019&amp;table=M&amp;mrid=106473&amp;format=4" htmlTables="1" htmlFormat="all"/>
  </connection>
  <connection id="2076" xr16:uid="{00000000-0015-0000-FFFF-FFFF90030000}" name="Connection363" type="4" refreshedVersion="5" background="1" saveData="1">
    <webPr xl2000="1" url="http://ibr3lcrsrv01.bor.doi.net:8080/HDB_CGI.com?svr=lchdb2&amp;sdi=2069&amp;tstp=MN&amp;t1=1/1/2017&amp;t2=4/1/2017&amp;format=4" htmlTables="1" htmlFormat="all"/>
  </connection>
  <connection id="2077" xr16:uid="{00000000-0015-0000-FFFF-FFFF91030000}" name="Connection3631" type="4" refreshedVersion="5" background="1" saveData="1">
    <webPr xl2000="1" url="http://ibr3lcrsrv01.bor.doi.net:8080/HDB_CGI.com?svr=lchdb2&amp;sdi=2069&amp;tstp=MN&amp;t1=1/1/2017&amp;t2=4/1/2017&amp;format=4" htmlTables="1" htmlFormat="all"/>
  </connection>
  <connection id="2078" xr16:uid="{00000000-0015-0000-FFFF-FFFF92030000}" name="Connection364" type="4" refreshedVersion="5" background="1" saveData="1">
    <webPr xl2000="1" url="http://ibr3lcrsrv01.bor.doi.net:8080/HDB_CGI.com?svr=lchdb2&amp;sdi=3132&amp;tstp=MN&amp;t1=1/1/2018&amp;t2=12/1/2018&amp;table=M&amp;mrid=106541&amp;format=4" htmlTables="1" htmlFormat="all"/>
  </connection>
  <connection id="2079" xr16:uid="{00000000-0015-0000-FFFF-FFFF93030000}" name="Connection365" type="4" refreshedVersion="5" background="1" saveData="1">
    <webPr xl2000="1" url="http://ibr3lcrsrv01.bor.doi.net:8080/HDB_CGI.com?svr=lchdb2&amp;sdi=3132&amp;tstp=MN&amp;t1=1/1/2019&amp;t2=12/1/2019&amp;table=M&amp;mrid=106473&amp;format=4" htmlTables="1" htmlFormat="all"/>
  </connection>
  <connection id="2080" xr16:uid="{00000000-0015-0000-FFFF-FFFF94030000}" name="Connection366" type="4" refreshedVersion="5" background="1" saveData="1">
    <webPr xl2000="1" url="http://ibr3lcrsrv01.bor.doi.net:8080/HDB_CGI.com?svr=lchdb2&amp;sdi=9783,2993,2771,2982&amp;tstp=MN&amp;t1=1/1/2017&amp;t2=4/1/2017&amp;format=4" htmlTables="1" htmlFormat="all"/>
  </connection>
  <connection id="2081" xr16:uid="{00000000-0015-0000-FFFF-FFFF95030000}" name="Connection367" type="4" refreshedVersion="5" background="1" saveData="1">
    <webPr xl2000="1" url="http://ibr3lcrsrv01.bor.doi.net:8080/HDB_CGI.com?svr=lchdb2&amp;sdi=9783,2993,2771,2982&amp;tstp=MN&amp;t1=5/1/2017&amp;t2=12/1/2017&amp;table=M&amp;mrid=994216&amp;format=4" htmlTables="1" htmlFormat="all"/>
  </connection>
  <connection id="2082" xr16:uid="{00000000-0015-0000-FFFF-FFFF96030000}" name="Connection368" type="4" refreshedVersion="5" background="1" saveData="1">
    <webPr xl2000="1" url="http://ibr3lcrsrv01.bor.doi.net:8080/HDB_CGI.com?svr=lchdb2&amp;sdi=9783,2993,2771,2982&amp;tstp=MN&amp;t1=1/1/2018&amp;t2=12/1/2018&amp;table=M&amp;mrid=106541&amp;format=4" htmlTables="1" htmlFormat="all"/>
  </connection>
  <connection id="2083" xr16:uid="{00000000-0015-0000-FFFF-FFFF97030000}" name="Connection369" type="4" refreshedVersion="5" background="1" saveData="1">
    <webPr xl2000="1" url="http://ibr3lcrsrv01.bor.doi.net:8080/HDB_CGI.com?svr=lchdb2&amp;sdi=9783,2993,2771,2982&amp;tstp=MN&amp;t1=1/1/2019&amp;t2=12/1/2019&amp;table=M&amp;mrid=106473&amp;format=4" htmlTables="1" htmlFormat="all"/>
  </connection>
  <connection id="2084" xr16:uid="{00000000-0015-0000-FFFF-FFFF98030000}" name="Connection37" type="4" refreshedVersion="5" background="1" saveData="1">
    <webPr xl2000="1" url="http://ibr3lcrsrv01.bor.doi.net:8080/HDB_CGI.com?svr=lchdb2&amp;sdi=3132&amp;tstp=MN&amp;t1=1/1/2018&amp;t2=12/1/2018&amp;table=M&amp;mrid=106541&amp;format=4" htmlTables="1" htmlFormat="all"/>
  </connection>
  <connection id="2085" xr16:uid="{00000000-0015-0000-FFFF-FFFF99030000}" name="Connection370" type="4" refreshedVersion="5" background="1" saveData="1">
    <webPr xl2000="1" url="http://ibr3lcrsrv01.bor.doi.net:8080/HDB_CGI.com?svr=lchdb2&amp;sdi=2069&amp;tstp=MN&amp;t1=1/1/2017&amp;t2=4/1/2017&amp;format=4" htmlTables="1" htmlFormat="all"/>
  </connection>
  <connection id="2086" xr16:uid="{00000000-0015-0000-FFFF-FFFF9A030000}" name="Connection3701" type="4" refreshedVersion="5" background="1" saveData="1">
    <webPr xl2000="1" url="http://ibr3lcrsrv01.bor.doi.net:8080/HDB_CGI.com?svr=lchdb2&amp;sdi=2069&amp;tstp=MN&amp;t1=1/1/2017&amp;t2=4/1/2017&amp;format=4" htmlTables="1" htmlFormat="all"/>
  </connection>
  <connection id="2087" xr16:uid="{00000000-0015-0000-FFFF-FFFF9B030000}" name="Connection371" type="4" refreshedVersion="5" background="1" saveData="1">
    <webPr xl2000="1" url="http://ibr3lcrsrv01.bor.doi.net:8080/HDB_CGI.com?svr=lchdb2&amp;sdi=3132&amp;tstp=MN&amp;t1=1/1/2018&amp;t2=12/1/2018&amp;table=M&amp;mrid=106541&amp;format=4" htmlTables="1" htmlFormat="all"/>
  </connection>
  <connection id="2088" xr16:uid="{00000000-0015-0000-FFFF-FFFF9C030000}" name="Connection372" type="4" refreshedVersion="5" background="1" saveData="1">
    <webPr xl2000="1" url="http://ibr3lcrsrv01.bor.doi.net:8080/HDB_CGI.com?svr=lchdb2&amp;sdi=3132&amp;tstp=MN&amp;t1=1/1/2019&amp;t2=12/1/2019&amp;table=M&amp;mrid=106473&amp;format=4" htmlTables="1" htmlFormat="all"/>
  </connection>
  <connection id="2089" xr16:uid="{00000000-0015-0000-FFFF-FFFF9D030000}" name="Connection373" type="4" refreshedVersion="5" background="1" saveData="1">
    <webPr xl2000="1" url="http://ibr3lcrsrv01.bor.doi.net:8080/HDB_CGI.com?svr=lchdb2&amp;sdi=9783,2993,2771,2982&amp;tstp=MN&amp;t1=1/1/2017&amp;t2=4/1/2017&amp;format=4" htmlTables="1" htmlFormat="all"/>
  </connection>
  <connection id="2090" xr16:uid="{00000000-0015-0000-FFFF-FFFF9E030000}" name="Connection374" type="4" refreshedVersion="5" background="1" saveData="1">
    <webPr xl2000="1" url="http://ibr3lcrsrv01.bor.doi.net:8080/HDB_CGI.com?svr=lchdb2&amp;sdi=9783,2993,2771,2982&amp;tstp=MN&amp;t1=5/1/2017&amp;t2=12/1/2017&amp;table=M&amp;mrid=994216&amp;format=4" htmlTables="1" htmlFormat="all"/>
  </connection>
  <connection id="2091" xr16:uid="{00000000-0015-0000-FFFF-FFFF9F030000}" name="Connection375" type="4" refreshedVersion="5" background="1" saveData="1">
    <webPr xl2000="1" url="http://ibr3lcrsrv01.bor.doi.net:8080/HDB_CGI.com?svr=lchdb2&amp;sdi=9783,2993,2771,2982&amp;tstp=MN&amp;t1=1/1/2018&amp;t2=12/1/2018&amp;table=M&amp;mrid=106541&amp;format=4" htmlTables="1" htmlFormat="all"/>
  </connection>
  <connection id="2092" xr16:uid="{00000000-0015-0000-FFFF-FFFFA0030000}" name="Connection376" type="4" refreshedVersion="5" background="1" saveData="1">
    <webPr xl2000="1" url="http://ibr3lcrsrv01.bor.doi.net:8080/HDB_CGI.com?svr=lchdb2&amp;sdi=9783,2993,2771,2982&amp;tstp=MN&amp;t1=1/1/2019&amp;t2=12/1/2019&amp;table=M&amp;mrid=106473&amp;format=4" htmlTables="1" htmlFormat="all"/>
  </connection>
  <connection id="2093" xr16:uid="{00000000-0015-0000-FFFF-FFFFA1030000}" name="Connection377" type="4" refreshedVersion="5" background="1" saveData="1">
    <webPr xl2000="1" url="http://ibr3lcrsrv01.bor.doi.net:8080/HDB_CGI.com?svr=lchdb2&amp;sdi=2069&amp;tstp=MN&amp;t1=1/1/2017&amp;t2=4/1/2017&amp;format=4" htmlTables="1" htmlFormat="all"/>
  </connection>
  <connection id="2094" xr16:uid="{00000000-0015-0000-FFFF-FFFFA2030000}" name="Connection3771" type="4" refreshedVersion="5" background="1" saveData="1">
    <webPr xl2000="1" url="http://ibr3lcrsrv01.bor.doi.net:8080/HDB_CGI.com?svr=lchdb2&amp;sdi=2069&amp;tstp=MN&amp;t1=1/1/2017&amp;t2=4/1/2017&amp;format=4" htmlTables="1" htmlFormat="all"/>
  </connection>
  <connection id="2095" xr16:uid="{00000000-0015-0000-FFFF-FFFFA3030000}" name="Connection378" type="4" refreshedVersion="5" background="1" saveData="1">
    <webPr xl2000="1" url="http://ibr3lcrsrv01.bor.doi.net:8080/HDB_CGI.com?svr=lchdb2&amp;sdi=3132&amp;tstp=MN&amp;t1=1/1/2018&amp;t2=12/1/2018&amp;table=M&amp;mrid=106541&amp;format=4" htmlTables="1" htmlFormat="all"/>
  </connection>
  <connection id="2096" xr16:uid="{00000000-0015-0000-FFFF-FFFFA4030000}" name="Connection379" type="4" refreshedVersion="5" background="1" saveData="1">
    <webPr xl2000="1" url="http://ibr3lcrsrv01.bor.doi.net:8080/HDB_CGI.com?svr=lchdb2&amp;sdi=3132&amp;tstp=MN&amp;t1=1/1/2019&amp;t2=12/1/2019&amp;table=M&amp;mrid=106473&amp;format=4" htmlTables="1" htmlFormat="all"/>
  </connection>
  <connection id="2097" xr16:uid="{00000000-0015-0000-FFFF-FFFFA5030000}" name="Connection38" type="4" refreshedVersion="5" background="1" saveData="1">
    <webPr xl2000="1" url="http://ibr3lcrsrv01.bor.doi.net:8080/HDB_CGI.com?svr=lchdb2&amp;sdi=3132&amp;tstp=MN&amp;t1=1/1/2019&amp;t2=12/1/2019&amp;table=M&amp;mrid=106473&amp;format=4" htmlTables="1" htmlFormat="all"/>
  </connection>
  <connection id="2098" xr16:uid="{00000000-0015-0000-FFFF-FFFFA6030000}" name="Connection380" type="4" refreshedVersion="5" background="1" saveData="1">
    <webPr xl2000="1" url="http://ibr3lcrsrv01.bor.doi.net:8080/HDB_CGI.com?svr=lchdb2&amp;sdi=9783,2993,2771,2982&amp;tstp=MN&amp;t1=1/1/2017&amp;t2=4/1/2017&amp;format=4" htmlTables="1" htmlFormat="all"/>
  </connection>
  <connection id="2099" xr16:uid="{00000000-0015-0000-FFFF-FFFFA7030000}" name="Connection381" type="4" refreshedVersion="5" background="1" saveData="1">
    <webPr xl2000="1" url="http://ibr3lcrsrv01.bor.doi.net:8080/HDB_CGI.com?svr=lchdb2&amp;sdi=9783,2993,2771,2982&amp;tstp=MN&amp;t1=5/1/2017&amp;t2=12/1/2017&amp;table=M&amp;mrid=994216&amp;format=4" htmlTables="1" htmlFormat="all"/>
  </connection>
  <connection id="2100" xr16:uid="{00000000-0015-0000-FFFF-FFFFA8030000}" name="Connection382" type="4" refreshedVersion="5" background="1" saveData="1">
    <webPr xl2000="1" url="http://ibr3lcrsrv01.bor.doi.net:8080/HDB_CGI.com?svr=lchdb2&amp;sdi=9783,2993,2771,2982&amp;tstp=MN&amp;t1=1/1/2018&amp;t2=12/1/2018&amp;table=M&amp;mrid=106541&amp;format=4" htmlTables="1" htmlFormat="all"/>
  </connection>
  <connection id="2101" xr16:uid="{00000000-0015-0000-FFFF-FFFFA9030000}" name="Connection383" type="4" refreshedVersion="5" background="1" saveData="1">
    <webPr xl2000="1" url="http://ibr3lcrsrv01.bor.doi.net:8080/HDB_CGI.com?svr=lchdb2&amp;sdi=9783,2993,2771,2982&amp;tstp=MN&amp;t1=1/1/2019&amp;t2=12/1/2019&amp;table=M&amp;mrid=106473&amp;format=4" htmlTables="1" htmlFormat="all"/>
  </connection>
  <connection id="2102" xr16:uid="{00000000-0015-0000-FFFF-FFFFAA030000}" name="Connection384" type="4" refreshedVersion="5" background="1" saveData="1">
    <webPr xl2000="1" url="http://ibr3lcrsrv01.bor.doi.net:8080/HDB_CGI.com?svr=lchdb2&amp;sdi=2069&amp;tstp=MN&amp;t1=1/1/2017&amp;t2=4/1/2017&amp;format=4" htmlTables="1" htmlFormat="all"/>
  </connection>
  <connection id="2103" xr16:uid="{00000000-0015-0000-FFFF-FFFFAB030000}" name="Connection3841" type="4" refreshedVersion="5" background="1" saveData="1">
    <webPr xl2000="1" url="http://ibr3lcrsrv01.bor.doi.net:8080/HDB_CGI.com?svr=lchdb2&amp;sdi=2069&amp;tstp=MN&amp;t1=1/1/2017&amp;t2=4/1/2017&amp;format=4" htmlTables="1" htmlFormat="all"/>
  </connection>
  <connection id="2104" xr16:uid="{00000000-0015-0000-FFFF-FFFFAC030000}" name="Connection385" type="4" refreshedVersion="5" background="1" saveData="1">
    <webPr xl2000="1" url="http://ibr3lcrsrv01.bor.doi.net:8080/HDB_CGI.com?svr=lchdb2&amp;sdi=2069&amp;tstp=MN&amp;t1=1/1/2017&amp;t2=4/1/2017&amp;format=4" htmlTables="1" htmlFormat="all"/>
  </connection>
  <connection id="2105" xr16:uid="{00000000-0015-0000-FFFF-FFFFAD030000}" name="Connection3851" type="4" refreshedVersion="5" background="1" saveData="1">
    <webPr xl2000="1" url="http://ibr3lcrsrv01.bor.doi.net:8080/HDB_CGI.com?svr=lchdb2&amp;sdi=2069&amp;tstp=MN&amp;t1=1/1/2017&amp;t2=4/1/2017&amp;format=4" htmlTables="1" htmlFormat="all"/>
  </connection>
  <connection id="2106" xr16:uid="{00000000-0015-0000-FFFF-FFFFAE030000}" name="Connection386" type="4" refreshedVersion="5" background="1" saveData="1">
    <webPr xl2000="1" url="http://ibr3lcrsrv01.bor.doi.net:8080/HDB_CGI.com?svr=lchdb2&amp;sdi=2069&amp;tstp=MN&amp;t1=1/1/2017&amp;t2=4/1/2017&amp;format=4" htmlTables="1" htmlFormat="all"/>
  </connection>
  <connection id="2107" xr16:uid="{00000000-0015-0000-FFFF-FFFFAF030000}" name="Connection3861" type="4" refreshedVersion="5" background="1" saveData="1">
    <webPr xl2000="1" url="http://ibr3lcrsrv01.bor.doi.net:8080/HDB_CGI.com?svr=lchdb2&amp;sdi=2069&amp;tstp=MN&amp;t1=1/1/2017&amp;t2=4/1/2017&amp;format=4" htmlTables="1" htmlFormat="all"/>
  </connection>
  <connection id="2108" xr16:uid="{00000000-0015-0000-FFFF-FFFFB0030000}" name="Connection387" type="4" refreshedVersion="5" background="1" saveData="1">
    <webPr xl2000="1" url="http://ibr3lcrsrv01.bor.doi.net:8080/HDB_CGI.com?svr=lchdb2&amp;sdi=2069&amp;tstp=MN&amp;t1=1/1/2017&amp;t2=4/1/2017&amp;format=4" htmlTables="1" htmlFormat="all"/>
  </connection>
  <connection id="2109" xr16:uid="{00000000-0015-0000-FFFF-FFFFB1030000}" name="Connection3871" type="4" refreshedVersion="5" background="1" saveData="1">
    <webPr xl2000="1" url="http://ibr3lcrsrv01.bor.doi.net:8080/HDB_CGI.com?svr=lchdb2&amp;sdi=2069&amp;tstp=MN&amp;t1=1/1/2017&amp;t2=4/1/2017&amp;format=4" htmlTables="1" htmlFormat="all"/>
  </connection>
  <connection id="2110" xr16:uid="{00000000-0015-0000-FFFF-FFFFB2030000}" name="Connection388" type="4" refreshedVersion="5" background="1" saveData="1">
    <webPr xl2000="1" url="http://ibr3lcrsrv01.bor.doi.net:8080/HDB_CGI.com?svr=lchdb2&amp;sdi=2069&amp;tstp=MN&amp;t1=1/1/2017&amp;t2=4/1/2017&amp;format=4" htmlTables="1" htmlFormat="all"/>
  </connection>
  <connection id="2111" xr16:uid="{00000000-0015-0000-FFFF-FFFFB3030000}" name="Connection3881" type="4" refreshedVersion="5" background="1" saveData="1">
    <webPr xl2000="1" url="http://ibr3lcrsrv01.bor.doi.net:8080/HDB_CGI.com?svr=lchdb2&amp;sdi=2069&amp;tstp=MN&amp;t1=1/1/2017&amp;t2=4/1/2017&amp;format=4" htmlTables="1" htmlFormat="all"/>
  </connection>
  <connection id="2112" xr16:uid="{00000000-0015-0000-FFFF-FFFFB4030000}" name="Connection389" type="4" refreshedVersion="5" background="1" saveData="1">
    <webPr xl2000="1" url="http://ibr3lcrsrv01.bor.doi.net:8080/HDB_CGI.com?svr=lchdb2&amp;sdi=3132&amp;tstp=MN&amp;t1=1/1/2018&amp;t2=12/1/2018&amp;table=M&amp;mrid=106541&amp;format=4" htmlTables="1" htmlFormat="all"/>
  </connection>
  <connection id="2113" xr16:uid="{00000000-0015-0000-FFFF-FFFFB5030000}" name="Connection39" type="4" refreshedVersion="5" background="1" saveData="1">
    <webPr xl2000="1" url="http://ibr3lcrsrv01.bor.doi.net:8080/HDB_CGI.com?svr=lchdb2&amp;sdi=2069&amp;tstp=MN&amp;t1=1/1/2017&amp;t2=4/1/2017&amp;format=4" htmlTables="1" htmlFormat="all"/>
  </connection>
  <connection id="2114" xr16:uid="{00000000-0015-0000-FFFF-FFFFB6030000}" name="Connection390" type="4" refreshedVersion="5" background="1" saveData="1">
    <webPr xl2000="1" url="http://ibr3lcrsrv01.bor.doi.net:8080/HDB_CGI.com?svr=lchdb2&amp;sdi=3132&amp;tstp=MN&amp;t1=1/1/2019&amp;t2=12/1/2019&amp;table=M&amp;mrid=106473&amp;format=4" htmlTables="1" htmlFormat="all"/>
  </connection>
  <connection id="2115" xr16:uid="{00000000-0015-0000-FFFF-FFFFB7030000}" name="Connection391" type="4" refreshedVersion="5" background="1" saveData="1">
    <webPr xl2000="1" url="http://ibr3lcrsrv01.bor.doi.net:8080/HDB_CGI.com?svr=lchdb2&amp;sdi=3132&amp;tstp=MN&amp;t1=1/1/2018&amp;t2=12/1/2018&amp;table=M&amp;mrid=106541&amp;format=4" htmlTables="1" htmlFormat="all"/>
  </connection>
  <connection id="2116" xr16:uid="{00000000-0015-0000-FFFF-FFFFB8030000}" name="Connection3910" type="4" refreshedVersion="5" background="1" saveData="1">
    <webPr xl2000="1" url="http://ibr3lcrsrv01.bor.doi.net:8080/HDB_CGI.com?svr=lchdb2&amp;sdi=2069&amp;tstp=MN&amp;t1=1/1/2017&amp;t2=4/1/2017&amp;format=4" htmlTables="1" htmlFormat="all"/>
  </connection>
  <connection id="2117" xr16:uid="{00000000-0015-0000-FFFF-FFFFB9030000}" name="Connection392" type="4" refreshedVersion="5" background="1" saveData="1">
    <webPr xl2000="1" url="http://ibr3lcrsrv01.bor.doi.net:8080/HDB_CGI.com?svr=lchdb2&amp;sdi=3132&amp;tstp=MN&amp;t1=1/1/2019&amp;t2=12/1/2019&amp;table=M&amp;mrid=106473&amp;format=4" htmlTables="1" htmlFormat="all"/>
  </connection>
  <connection id="2118" xr16:uid="{00000000-0015-0000-FFFF-FFFFBA030000}" name="Connection393" type="4" refreshedVersion="5" background="1" saveData="1">
    <webPr xl2000="1" url="http://ibr3lcrsrv01.bor.doi.net:8080/HDB_CGI.com?svr=lchdb2&amp;sdi=3132&amp;tstp=MN&amp;t1=1/1/2018&amp;t2=12/1/2018&amp;table=M&amp;mrid=106541&amp;format=4" htmlTables="1" htmlFormat="all"/>
  </connection>
  <connection id="2119" xr16:uid="{00000000-0015-0000-FFFF-FFFFBB030000}" name="Connection394" type="4" refreshedVersion="5" background="1" saveData="1">
    <webPr xl2000="1" url="http://ibr3lcrsrv01.bor.doi.net:8080/HDB_CGI.com?svr=lchdb2&amp;sdi=3132&amp;tstp=MN&amp;t1=1/1/2019&amp;t2=12/1/2019&amp;table=M&amp;mrid=106473&amp;format=4" htmlTables="1" htmlFormat="all"/>
  </connection>
  <connection id="2120" xr16:uid="{00000000-0015-0000-FFFF-FFFFBC030000}" name="Connection395" type="4" refreshedVersion="5" background="1" saveData="1">
    <webPr xl2000="1" url="http://ibr3lcrsrv01.bor.doi.net:8080/HDB_CGI.com?svr=lchdb2&amp;sdi=3132&amp;tstp=MN&amp;t1=1/1/2018&amp;t2=12/1/2018&amp;table=M&amp;mrid=106541&amp;format=4" htmlTables="1" htmlFormat="all"/>
  </connection>
  <connection id="2121" xr16:uid="{00000000-0015-0000-FFFF-FFFFBD030000}" name="Connection396" type="4" refreshedVersion="5" background="1" saveData="1">
    <webPr xl2000="1" url="http://ibr3lcrsrv01.bor.doi.net:8080/HDB_CGI.com?svr=lchdb2&amp;sdi=3132&amp;tstp=MN&amp;t1=1/1/2019&amp;t2=12/1/2019&amp;table=M&amp;mrid=106473&amp;format=4" htmlTables="1" htmlFormat="all"/>
  </connection>
  <connection id="2122" xr16:uid="{00000000-0015-0000-FFFF-FFFFBE030000}" name="Connection397" type="4" refreshedVersion="5" background="1" saveData="1">
    <webPr xl2000="1" url="http://ibr3lcrsrv01.bor.doi.net:8080/HDB_CGI.com?svr=lchdb2&amp;sdi=3132&amp;tstp=MN&amp;t1=1/1/2018&amp;t2=12/1/2018&amp;table=M&amp;mrid=106541&amp;format=4" htmlTables="1" htmlFormat="all"/>
  </connection>
  <connection id="2123" xr16:uid="{00000000-0015-0000-FFFF-FFFFBF030000}" name="Connection398" type="4" refreshedVersion="5" background="1" saveData="1">
    <webPr xl2000="1" url="http://ibr3lcrsrv01.bor.doi.net:8080/HDB_CGI.com?svr=lchdb2&amp;sdi=3132&amp;tstp=MN&amp;t1=1/1/2019&amp;t2=12/1/2019&amp;table=M&amp;mrid=106473&amp;format=4" htmlTables="1" htmlFormat="all"/>
  </connection>
  <connection id="2124" xr16:uid="{00000000-0015-0000-FFFF-FFFFC0030000}" name="Connection399" type="4" refreshedVersion="5" background="1" saveData="1">
    <webPr xl2000="1" url="http://ibr3lcrsrv01.bor.doi.net:8080/HDB_CGI.com?svr=lchdb2&amp;sdi=3132&amp;tstp=MN&amp;t1=1/1/2018&amp;t2=12/1/2018&amp;table=M&amp;mrid=106541&amp;format=4" htmlTables="1" htmlFormat="all"/>
  </connection>
  <connection id="2125" xr16:uid="{00000000-0015-0000-FFFF-FFFFC1030000}" name="Connection4" type="4" refreshedVersion="5" background="1" saveData="1">
    <webPr xl2000="1" url="http://ibr3lcrsrv01.bor.doi.net:8080/HDB_CGI.com?svr=lchdb2&amp;sdi=2069&amp;tstp=MN&amp;t1=1/1/2017&amp;t2=4/1/2017&amp;format=4" htmlTables="1" htmlFormat="all"/>
  </connection>
  <connection id="2126" xr16:uid="{00000000-0015-0000-FFFF-FFFFC2030000}" name="Connection40" type="4" refreshedVersion="5" background="1" saveData="1">
    <webPr xl2000="1" url="http://ibr3lcrsrv01.bor.doi.net:8080/HDB_CGI.com?svr=lchdb2&amp;sdi=3132&amp;tstp=MN&amp;t1=1/1/2018&amp;t2=12/1/2018&amp;table=M&amp;mrid=106541&amp;format=4" htmlTables="1" htmlFormat="all"/>
  </connection>
  <connection id="2127" xr16:uid="{00000000-0015-0000-FFFF-FFFFC3030000}" name="Connection400" type="4" refreshedVersion="5" background="1" saveData="1">
    <webPr xl2000="1" url="http://ibr3lcrsrv01.bor.doi.net:8080/HDB_CGI.com?svr=lchdb2&amp;sdi=3132&amp;tstp=MN&amp;t1=1/1/2019&amp;t2=12/1/2019&amp;table=M&amp;mrid=106473&amp;format=4" htmlTables="1" htmlFormat="all"/>
  </connection>
  <connection id="2128" xr16:uid="{00000000-0015-0000-FFFF-FFFFC4030000}" name="Connection401" type="4" refreshedVersion="5" background="1" saveData="1">
    <webPr xl2000="1" url="http://ibr3lcrsrv01.bor.doi.net:8080/HDB_CGI.com?svr=lchdb2&amp;sdi=2069&amp;tstp=MN&amp;t1=1/1/2017&amp;t2=4/1/2017&amp;format=4" htmlTables="1" htmlFormat="all"/>
  </connection>
  <connection id="2129" xr16:uid="{00000000-0015-0000-FFFF-FFFFC5030000}" name="Connection4011" type="4" refreshedVersion="5" background="1" saveData="1">
    <webPr xl2000="1" url="http://ibr3lcrsrv01.bor.doi.net:8080/HDB_CGI.com?svr=lchdb2&amp;sdi=2069&amp;tstp=MN&amp;t1=1/1/2017&amp;t2=4/1/2017&amp;format=4" htmlTables="1" htmlFormat="all"/>
  </connection>
  <connection id="2130" xr16:uid="{00000000-0015-0000-FFFF-FFFFC6030000}" name="Connection402" type="4" refreshedVersion="5" background="1" saveData="1">
    <webPr xl2000="1" url="http://ibr3lcrsrv01.bor.doi.net:8080/HDB_CGI.com?svr=lchdb2&amp;sdi=3132&amp;tstp=MN&amp;t1=1/1/2018&amp;t2=12/1/2018&amp;table=M&amp;mrid=106541&amp;format=4" htmlTables="1" htmlFormat="all"/>
  </connection>
  <connection id="2131" xr16:uid="{00000000-0015-0000-FFFF-FFFFC7030000}" name="Connection403" type="4" refreshedVersion="5" background="1" saveData="1">
    <webPr xl2000="1" url="http://ibr3lcrsrv01.bor.doi.net:8080/HDB_CGI.com?svr=lchdb2&amp;sdi=3132&amp;tstp=MN&amp;t1=1/1/2019&amp;t2=12/1/2019&amp;table=M&amp;mrid=106473&amp;format=4" htmlTables="1" htmlFormat="all"/>
  </connection>
  <connection id="2132" xr16:uid="{00000000-0015-0000-FFFF-FFFFC8030000}" name="Connection404" type="4" refreshedVersion="5" background="1" saveData="1">
    <webPr xl2000="1" url="http://ibr3lcrsrv01.bor.doi.net:8080/HDB_CGI.com?svr=lchdb2&amp;sdi=2069&amp;tstp=MN&amp;t1=1/1/2017&amp;t2=4/1/2017&amp;format=4" htmlTables="1" htmlFormat="all"/>
  </connection>
  <connection id="2133" xr16:uid="{00000000-0015-0000-FFFF-FFFFC9030000}" name="Connection4041" type="4" refreshedVersion="5" background="1" saveData="1">
    <webPr xl2000="1" url="http://ibr3lcrsrv01.bor.doi.net:8080/HDB_CGI.com?svr=lchdb2&amp;sdi=2069&amp;tstp=MN&amp;t1=1/1/2017&amp;t2=4/1/2017&amp;format=4" htmlTables="1" htmlFormat="all"/>
  </connection>
  <connection id="2134" xr16:uid="{00000000-0015-0000-FFFF-FFFFCA030000}" name="Connection405" type="4" refreshedVersion="5" background="1" saveData="1">
    <webPr xl2000="1" url="http://ibr3lcrsrv01.bor.doi.net:8080/HDB_CGI.com?svr=lchdb2&amp;sdi=3132&amp;tstp=MN&amp;t1=1/1/2018&amp;t2=12/1/2018&amp;table=M&amp;mrid=106541&amp;format=4" htmlTables="1" htmlFormat="all"/>
  </connection>
  <connection id="2135" xr16:uid="{00000000-0015-0000-FFFF-FFFFCB030000}" name="Connection406" type="4" refreshedVersion="5" background="1" saveData="1">
    <webPr xl2000="1" url="http://ibr3lcrsrv01.bor.doi.net:8080/HDB_CGI.com?svr=lchdb2&amp;sdi=3132&amp;tstp=MN&amp;t1=1/1/2019&amp;t2=12/1/2019&amp;table=M&amp;mrid=106473&amp;format=4" htmlTables="1" htmlFormat="all"/>
  </connection>
  <connection id="2136" xr16:uid="{00000000-0015-0000-FFFF-FFFFCC030000}" name="Connection407" type="4" refreshedVersion="5" background="1" saveData="1">
    <webPr xl2000="1" url="http://ibr3lcrsrv01.bor.doi.net:8080/HDB_CGI.com?svr=lchdb2&amp;sdi=3132&amp;tstp=MN&amp;t1=1/1/2018&amp;t2=12/1/2018&amp;table=M&amp;mrid=106541&amp;format=4" htmlTables="1" htmlFormat="all"/>
  </connection>
  <connection id="2137" xr16:uid="{00000000-0015-0000-FFFF-FFFFCD030000}" name="Connection408" type="4" refreshedVersion="5" background="1" saveData="1">
    <webPr xl2000="1" url="http://ibr3lcrsrv01.bor.doi.net:8080/HDB_CGI.com?svr=lchdb2&amp;sdi=3132&amp;tstp=MN&amp;t1=1/1/2019&amp;t2=12/1/2019&amp;table=M&amp;mrid=106473&amp;format=4" htmlTables="1" htmlFormat="all"/>
  </connection>
  <connection id="2138" xr16:uid="{00000000-0015-0000-FFFF-FFFFCE030000}" name="Connection409" type="4" refreshedVersion="5" background="1" saveData="1">
    <webPr xl2000="1" url="http://ibr3lcrsrv01.bor.doi.net:8080/HDB_CGI.com?svr=lchdb2&amp;sdi=9783,2993,2771,2982&amp;tstp=MN&amp;t1=1/1/2017&amp;t2=4/1/2017&amp;format=4" htmlTables="1" htmlFormat="all"/>
  </connection>
  <connection id="2139" xr16:uid="{00000000-0015-0000-FFFF-FFFFCF030000}" name="Connection41" type="4" refreshedVersion="5" background="1" saveData="1">
    <webPr xl2000="1" url="http://ibr3lcrsrv01.bor.doi.net:8080/HDB_CGI.com?svr=lchdb2&amp;sdi=3132&amp;tstp=MN&amp;t1=1/1/2019&amp;t2=12/1/2019&amp;table=M&amp;mrid=106473&amp;format=4" htmlTables="1" htmlFormat="all"/>
  </connection>
  <connection id="2140" xr16:uid="{00000000-0015-0000-FFFF-FFFFD0030000}" name="Connection410" type="4" refreshedVersion="5" background="1" saveData="1">
    <webPr xl2000="1" url="http://ibr3lcrsrv01.bor.doi.net:8080/HDB_CGI.com?svr=lchdb2&amp;sdi=9783,2993,2771,2982&amp;tstp=MN&amp;t1=1/1/2017&amp;t2=4/1/2017&amp;format=4" htmlTables="1" htmlFormat="all"/>
  </connection>
  <connection id="2141" xr16:uid="{00000000-0015-0000-FFFF-FFFFD1030000}" name="Connection4100" type="4" refreshedVersion="5" background="1" saveData="1">
    <webPr xl2000="1" url="http://ibr3lcrsrv01.bor.doi.net:8080/HDB_CGI.com?svr=lchdb2&amp;sdi=2069&amp;tstp=MN&amp;t1=1/1/2017&amp;t2=4/1/2017&amp;format=4" htmlTables="1" htmlFormat="all"/>
  </connection>
  <connection id="2142" xr16:uid="{00000000-0015-0000-FFFF-FFFFD2030000}" name="Connection411" type="4" refreshedVersion="5" background="1" saveData="1">
    <webPr xl2000="1" url="http://ibr3lcrsrv01.bor.doi.net:8080/HDB_CGI.com?svr=lchdb2&amp;sdi=9783,2993,2771,2982&amp;tstp=MN&amp;t1=1/1/2017&amp;t2=4/1/2017&amp;format=4" htmlTables="1" htmlFormat="all"/>
  </connection>
  <connection id="2143" xr16:uid="{00000000-0015-0000-FFFF-FFFFD3030000}" name="Connection412" type="4" refreshedVersion="5" background="1" saveData="1">
    <webPr xl2000="1" url="http://ibr3lcrsrv01.bor.doi.net:8080/HDB_CGI.com?svr=lchdb2&amp;sdi=9783,2993,2771,2982&amp;tstp=MN&amp;t1=1/1/2017&amp;t2=4/1/2017&amp;format=4" htmlTables="1" htmlFormat="all"/>
  </connection>
  <connection id="2144" xr16:uid="{00000000-0015-0000-FFFF-FFFFD4030000}" name="Connection413" type="4" refreshedVersion="5" background="1" saveData="1">
    <webPr xl2000="1" url="http://ibr3lcrsrv01.bor.doi.net:8080/HDB_CGI.com?svr=lchdb2&amp;sdi=9783,2993,2771,2982&amp;tstp=MN&amp;t1=1/1/2017&amp;t2=4/1/2017&amp;format=4" htmlTables="1" htmlFormat="all"/>
  </connection>
  <connection id="2145" xr16:uid="{00000000-0015-0000-FFFF-FFFFD5030000}" name="Connection414" type="4" refreshedVersion="5" background="1" saveData="1">
    <webPr xl2000="1" url="http://ibr3lcrsrv01.bor.doi.net:8080/HDB_CGI.com?svr=lchdb2&amp;sdi=9783,2993,2771,2982&amp;tstp=MN&amp;t1=1/1/2017&amp;t2=4/1/2017&amp;format=4" htmlTables="1" htmlFormat="all"/>
  </connection>
  <connection id="2146" xr16:uid="{00000000-0015-0000-FFFF-FFFFD6030000}" name="Connection415" type="4" refreshedVersion="5" background="1" saveData="1">
    <webPr xl2000="1" url="http://ibr3lcrsrv01.bor.doi.net:8080/HDB_CGI.com?svr=lchdb2&amp;sdi=9783,2993,2771,2982&amp;tstp=MN&amp;t1=1/1/2017&amp;t2=4/1/2017&amp;format=4" htmlTables="1" htmlFormat="all"/>
  </connection>
  <connection id="2147" xr16:uid="{00000000-0015-0000-FFFF-FFFFD7030000}" name="Connection416" type="4" refreshedVersion="5" background="1" saveData="1">
    <webPr xl2000="1" url="http://ibr3lcrsrv01.bor.doi.net:8080/HDB_CGI.com?svr=lchdb2&amp;sdi=9783,2993,2771,2982&amp;tstp=MN&amp;t1=1/1/2017&amp;t2=4/1/2017&amp;format=4" htmlTables="1" htmlFormat="all"/>
  </connection>
  <connection id="2148" xr16:uid="{00000000-0015-0000-FFFF-FFFFD8030000}" name="Connection417" type="4" refreshedVersion="5" background="1" saveData="1">
    <webPr xl2000="1" url="http://ibr3lcrsrv01.bor.doi.net:8080/HDB_CGI.com?svr=lchdb2&amp;sdi=9783,2993,2771,2982&amp;tstp=MN&amp;t1=1/1/2018&amp;t2=12/1/2018&amp;table=M&amp;mrid=106541&amp;format=4" htmlTables="1" htmlFormat="all"/>
  </connection>
  <connection id="2149" xr16:uid="{00000000-0015-0000-FFFF-FFFFD9030000}" name="Connection418" type="4" refreshedVersion="5" background="1" saveData="1">
    <webPr xl2000="1" url="http://ibr3lcrsrv01.bor.doi.net:8080/HDB_CGI.com?svr=lchdb2&amp;sdi=9783,2993,2771,2982&amp;tstp=MN&amp;t1=1/1/2019&amp;t2=12/1/2019&amp;table=M&amp;mrid=106473&amp;format=4" htmlTables="1" htmlFormat="all"/>
  </connection>
  <connection id="2150" xr16:uid="{00000000-0015-0000-FFFF-FFFFDA030000}" name="Connection419" type="4" refreshedVersion="5" background="1" saveData="1">
    <webPr xl2000="1" url="http://ibr3lcrsrv01.bor.doi.net:8080/HDB_CGI.com?svr=lchdb2&amp;sdi=9783,2993,2771,2982&amp;tstp=MN&amp;t1=1/1/2018&amp;t2=12/1/2018&amp;table=M&amp;mrid=106541&amp;format=4" htmlTables="1" htmlFormat="all"/>
  </connection>
  <connection id="2151" xr16:uid="{00000000-0015-0000-FFFF-FFFFDB030000}" name="Connection42" type="4" refreshedVersion="5" background="1" saveData="1">
    <webPr xl2000="1" url="http://ibr3lcrsrv01.bor.doi.net:8080/HDB_CGI.com?svr=lchdb2&amp;sdi=2069&amp;tstp=MN&amp;t1=1/1/2017&amp;t2=4/1/2017&amp;format=4" htmlTables="1" htmlFormat="all"/>
  </connection>
  <connection id="2152" xr16:uid="{00000000-0015-0000-FFFF-FFFFDC030000}" name="Connection420" type="4" refreshedVersion="5" background="1" saveData="1">
    <webPr xl2000="1" url="http://ibr3lcrsrv01.bor.doi.net:8080/HDB_CGI.com?svr=lchdb2&amp;sdi=9783,2993,2771,2982&amp;tstp=MN&amp;t1=1/1/2019&amp;t2=12/1/2019&amp;table=M&amp;mrid=106473&amp;format=4" htmlTables="1" htmlFormat="all"/>
  </connection>
  <connection id="2153" xr16:uid="{00000000-0015-0000-FFFF-FFFFDD030000}" name="Connection421" type="4" refreshedVersion="5" background="1" saveData="1">
    <webPr xl2000="1" url="http://ibr3lcrsrv01.bor.doi.net:8080/HDB_CGI.com?svr=lchdb2&amp;sdi=9783,2993,2771,2982&amp;tstp=MN&amp;t1=5/1/2017&amp;t2=12/1/2017&amp;table=M&amp;mrid=994216&amp;format=4" htmlTables="1" htmlFormat="all"/>
  </connection>
  <connection id="2154" xr16:uid="{00000000-0015-0000-FFFF-FFFFDE030000}" name="Connection4210" type="4" refreshedVersion="5" background="1" saveData="1">
    <webPr xl2000="1" url="http://ibr3lcrsrv01.bor.doi.net:8080/HDB_CGI.com?svr=lchdb2&amp;sdi=2069&amp;tstp=MN&amp;t1=1/1/2017&amp;t2=4/1/2017&amp;format=4" htmlTables="1" htmlFormat="all"/>
  </connection>
  <connection id="2155" xr16:uid="{00000000-0015-0000-FFFF-FFFFDF030000}" name="Connection422" type="4" refreshedVersion="5" background="1" saveData="1">
    <webPr xl2000="1" url="http://ibr3lcrsrv01.bor.doi.net:8080/HDB_CGI.com?svr=lchdb2&amp;sdi=2069&amp;tstp=MN&amp;t1=1/1/2017&amp;t2=4/1/2017&amp;format=4" htmlTables="1" htmlFormat="all"/>
  </connection>
  <connection id="2156" xr16:uid="{00000000-0015-0000-FFFF-FFFFE0030000}" name="Connection4221" type="4" refreshedVersion="5" background="1" saveData="1">
    <webPr xl2000="1" url="http://ibr3lcrsrv01.bor.doi.net:8080/HDB_CGI.com?svr=lchdb2&amp;sdi=2069&amp;tstp=MN&amp;t1=1/1/2017&amp;t2=4/1/2017&amp;format=4" htmlTables="1" htmlFormat="all"/>
  </connection>
  <connection id="2157" xr16:uid="{00000000-0015-0000-FFFF-FFFFE1030000}" name="Connection423" type="4" refreshedVersion="5" background="1" saveData="1">
    <webPr xl2000="1" url="http://ibr3lcrsrv01.bor.doi.net:8080/HDB_CGI.com?svr=lchdb2&amp;sdi=3132&amp;tstp=MN&amp;t1=1/1/2018&amp;t2=12/1/2018&amp;table=M&amp;mrid=106541&amp;format=4" htmlTables="1" htmlFormat="all"/>
  </connection>
  <connection id="2158" xr16:uid="{00000000-0015-0000-FFFF-FFFFE2030000}" name="Connection424" type="4" refreshedVersion="5" background="1" saveData="1">
    <webPr xl2000="1" url="http://ibr3lcrsrv01.bor.doi.net:8080/HDB_CGI.com?svr=lchdb2&amp;sdi=3132&amp;tstp=MN&amp;t1=1/1/2019&amp;t2=12/1/2019&amp;table=M&amp;mrid=106473&amp;format=4" htmlTables="1" htmlFormat="all"/>
  </connection>
  <connection id="2159" xr16:uid="{00000000-0015-0000-FFFF-FFFFE3030000}" name="Connection425" type="4" refreshedVersion="5" background="1" saveData="1">
    <webPr xl2000="1" url="http://ibr3lcrsrv01.bor.doi.net:8080/HDB_CGI.com?svr=lchdb2&amp;sdi=9783,2993,2771,2982&amp;tstp=MN&amp;t1=1/1/2017&amp;t2=4/1/2017&amp;format=4" htmlTables="1" htmlFormat="all"/>
  </connection>
  <connection id="2160" xr16:uid="{00000000-0015-0000-FFFF-FFFFE4030000}" name="Connection426" type="4" refreshedVersion="5" background="1" saveData="1">
    <webPr xl2000="1" url="http://ibr3lcrsrv01.bor.doi.net:8080/HDB_CGI.com?svr=lchdb2&amp;sdi=9783,2993,2771,2982&amp;tstp=MN&amp;t1=5/1/2017&amp;t2=12/1/2017&amp;table=M&amp;mrid=994216&amp;format=4" htmlTables="1" htmlFormat="all"/>
  </connection>
  <connection id="2161" xr16:uid="{00000000-0015-0000-FFFF-FFFFE5030000}" name="Connection427" type="4" refreshedVersion="5" background="1" saveData="1">
    <webPr xl2000="1" url="http://ibr3lcrsrv01.bor.doi.net:8080/HDB_CGI.com?svr=lchdb2&amp;sdi=9783,2993,2771,2982&amp;tstp=MN&amp;t1=1/1/2018&amp;t2=12/1/2018&amp;table=M&amp;mrid=106541&amp;format=4" htmlTables="1" htmlFormat="all"/>
  </connection>
  <connection id="2162" xr16:uid="{00000000-0015-0000-FFFF-FFFFE6030000}" name="Connection428" type="4" refreshedVersion="5" background="1" saveData="1">
    <webPr xl2000="1" url="http://ibr3lcrsrv01.bor.doi.net:8080/HDB_CGI.com?svr=lchdb2&amp;sdi=9783,2993,2771,2982&amp;tstp=MN&amp;t1=1/1/2019&amp;t2=12/1/2019&amp;table=M&amp;mrid=106473&amp;format=4" htmlTables="1" htmlFormat="all"/>
  </connection>
  <connection id="2163" xr16:uid="{00000000-0015-0000-FFFF-FFFFE7030000}" name="Connection429" type="4" refreshedVersion="5" background="1" saveData="1">
    <webPr xl2000="1" url="http://ibr3lcrsrv01.bor.doi.net:8080/HDB_CGI.com?svr=lchdb2&amp;sdi=9783,2993,2771,2982&amp;tstp=MN&amp;t1=5/1/2017&amp;t2=12/1/2017&amp;table=M&amp;mrid=994216&amp;format=4" htmlTables="1" htmlFormat="all"/>
  </connection>
  <connection id="2164" xr16:uid="{00000000-0015-0000-FFFF-FFFFE8030000}" name="Connection43" type="4" refreshedVersion="5" background="1" saveData="1">
    <webPr xl2000="1" url="http://ibr3lcrsrv01.bor.doi.net:8080/HDB_CGI.com?svr=lchdb2&amp;sdi=3132&amp;tstp=MN&amp;t1=1/1/2018&amp;t2=12/1/2018&amp;table=M&amp;mrid=106541&amp;format=4" htmlTables="1" htmlFormat="all"/>
  </connection>
  <connection id="2165" xr16:uid="{00000000-0015-0000-FFFF-FFFFE9030000}" name="Connection430" type="4" refreshedVersion="5" background="1" saveData="1">
    <webPr xl2000="1" url="http://ibr3lcrsrv01.bor.doi.net:8080/HDB_CGI.com?svr=lchdb2&amp;sdi=9783,2993,2771,2982&amp;tstp=MN&amp;t1=5/1/2017&amp;t2=12/1/2017&amp;table=M&amp;mrid=994216&amp;format=4" htmlTables="1" htmlFormat="all"/>
  </connection>
  <connection id="2166" xr16:uid="{00000000-0015-0000-FFFF-FFFFEA030000}" name="Connection431" type="4" refreshedVersion="5" background="1" saveData="1">
    <webPr xl2000="1" url="http://ibr3lcrsrv01.bor.doi.net:8080/HDB_CGI.com?svr=lchdb2&amp;sdi=9783,2993,2771,2982&amp;tstp=MN&amp;t1=1/1/2017&amp;t2=4/1/2017&amp;format=4" htmlTables="1" htmlFormat="all"/>
  </connection>
  <connection id="2167" xr16:uid="{00000000-0015-0000-FFFF-FFFFEB030000}" name="Connection432" type="4" refreshedVersion="5" background="1" saveData="1">
    <webPr xl2000="1" url="http://ibr3lcrsrv01.bor.doi.net:8080/HDB_CGI.com?svr=lchdb2&amp;sdi=9783,2993,2771,2982&amp;tstp=MN&amp;t1=5/1/2017&amp;t2=12/1/2017&amp;table=M&amp;mrid=994216&amp;format=4" htmlTables="1" htmlFormat="all"/>
  </connection>
  <connection id="2168" xr16:uid="{00000000-0015-0000-FFFF-FFFFEC030000}" name="Connection433" type="4" refreshedVersion="5" background="1" saveData="1">
    <webPr xl2000="1" url="http://ibr3lcrsrv01.bor.doi.net:8080/HDB_CGI.com?svr=lchdb2&amp;sdi=9783,2993,2771,2982&amp;tstp=MN&amp;t1=1/1/2018&amp;t2=12/1/2018&amp;table=M&amp;mrid=106541&amp;format=4" htmlTables="1" htmlFormat="all"/>
  </connection>
  <connection id="2169" xr16:uid="{00000000-0015-0000-FFFF-FFFFED030000}" name="Connection434" type="4" refreshedVersion="5" background="1" saveData="1">
    <webPr xl2000="1" url="http://ibr3lcrsrv01.bor.doi.net:8080/HDB_CGI.com?svr=lchdb2&amp;sdi=9783,2993,2771,2982&amp;tstp=MN&amp;t1=1/1/2019&amp;t2=12/1/2019&amp;table=M&amp;mrid=106473&amp;format=4" htmlTables="1" htmlFormat="all"/>
  </connection>
  <connection id="2170" xr16:uid="{00000000-0015-0000-FFFF-FFFFEE030000}" name="Connection435" type="4" refreshedVersion="5" background="1" saveData="1">
    <webPr xl2000="1" url="http://ibr3lcrsrv01.bor.doi.net:8080/HDB_CGI.com?svr=lchdb2&amp;sdi=2069&amp;tstp=MN&amp;t1=1/1/2017&amp;t2=4/1/2017&amp;format=4" htmlTables="1" htmlFormat="all"/>
  </connection>
  <connection id="2171" xr16:uid="{00000000-0015-0000-FFFF-FFFFEF030000}" name="Connection4351" type="4" refreshedVersion="5" background="1" saveData="1">
    <webPr xl2000="1" url="http://ibr3lcrsrv01.bor.doi.net:8080/HDB_CGI.com?svr=lchdb2&amp;sdi=2069&amp;tstp=MN&amp;t1=1/1/2017&amp;t2=4/1/2017&amp;format=4" htmlTables="1" htmlFormat="all"/>
  </connection>
  <connection id="2172" xr16:uid="{00000000-0015-0000-FFFF-FFFFF0030000}" name="Connection436" type="4" refreshedVersion="5" background="1" saveData="1">
    <webPr xl2000="1" url="http://ibr3lcrsrv01.bor.doi.net:8080/HDB_CGI.com?svr=lchdb2&amp;sdi=9783,2993,2771,2982&amp;tstp=MN&amp;t1=1/1/2017&amp;t2=4/1/2017&amp;format=4" htmlTables="1" htmlFormat="all"/>
  </connection>
  <connection id="2173" xr16:uid="{00000000-0015-0000-FFFF-FFFFF1030000}" name="Connection437" type="4" refreshedVersion="5" background="1" saveData="1">
    <webPr xl2000="1" url="http://ibr3lcrsrv01.bor.doi.net:8080/HDB_CGI.com?svr=lchdb2&amp;sdi=9783,2993,2771,2982&amp;tstp=MN&amp;t1=5/1/2017&amp;t2=12/1/2017&amp;table=M&amp;mrid=994216&amp;format=4" htmlTables="1" htmlFormat="all"/>
  </connection>
  <connection id="2174" xr16:uid="{00000000-0015-0000-FFFF-FFFFF2030000}" name="Connection438" type="4" refreshedVersion="5" background="1" saveData="1">
    <webPr xl2000="1" url="http://ibr3lcrsrv01.bor.doi.net:8080/HDB_CGI.com?svr=lchdb2&amp;sdi=9783,2993,2771,2982&amp;tstp=MN&amp;t1=1/1/2018&amp;t2=12/1/2018&amp;table=M&amp;mrid=106541&amp;format=4" htmlTables="1" htmlFormat="all"/>
  </connection>
  <connection id="2175" xr16:uid="{00000000-0015-0000-FFFF-FFFFF3030000}" name="Connection439" type="4" refreshedVersion="5" background="1" saveData="1">
    <webPr xl2000="1" url="http://ibr3lcrsrv01.bor.doi.net:8080/HDB_CGI.com?svr=lchdb2&amp;sdi=9783,2993,2771,2982&amp;tstp=MN&amp;t1=1/1/2019&amp;t2=12/1/2019&amp;table=M&amp;mrid=106473&amp;format=4" htmlTables="1" htmlFormat="all"/>
  </connection>
  <connection id="2176" xr16:uid="{00000000-0015-0000-FFFF-FFFFF4030000}" name="Connection44" type="4" refreshedVersion="5" background="1" saveData="1">
    <webPr xl2000="1" url="http://ibr3lcrsrv01.bor.doi.net:8080/HDB_CGI.com?svr=lchdb2&amp;sdi=3132&amp;tstp=MN&amp;t1=1/1/2019&amp;t2=12/1/2019&amp;table=M&amp;mrid=106473&amp;format=4" htmlTables="1" htmlFormat="all"/>
  </connection>
  <connection id="2177" xr16:uid="{00000000-0015-0000-FFFF-FFFFF5030000}" name="Connection440" type="4" refreshedVersion="5" background="1" saveData="1">
    <webPr xl2000="1" url="http://ibr3lcrsrv01.bor.doi.net:8080/HDB_CGI.com?svr=lchdb2&amp;sdi=3132&amp;tstp=MN&amp;t1=1/1/2018&amp;t2=12/1/2018&amp;table=M&amp;mrid=106541&amp;format=4" htmlTables="1" htmlFormat="all"/>
  </connection>
  <connection id="2178" xr16:uid="{00000000-0015-0000-FFFF-FFFFF6030000}" name="Connection441" type="4" refreshedVersion="5" background="1" saveData="1">
    <webPr xl2000="1" url="http://ibr3lcrsrv01.bor.doi.net:8080/HDB_CGI.com?svr=lchdb2&amp;sdi=3132&amp;tstp=MN&amp;t1=1/1/2019&amp;t2=12/1/2019&amp;table=M&amp;mrid=106473&amp;format=4" htmlTables="1" htmlFormat="all"/>
  </connection>
  <connection id="2179" xr16:uid="{00000000-0015-0000-FFFF-FFFFF7030000}" name="Connection442" type="4" refreshedVersion="5" background="1" saveData="1">
    <webPr xl2000="1" url="http://ibr3lcrsrv01.bor.doi.net:8080/HDB_CGI.com?svr=lchdb2&amp;sdi=9783,2993,2771,2982&amp;tstp=MN&amp;t1=1/1/2017&amp;t2=4/1/2017&amp;format=4" htmlTables="1" htmlFormat="all"/>
  </connection>
  <connection id="2180" xr16:uid="{00000000-0015-0000-FFFF-FFFFF8030000}" name="Connection443" type="4" refreshedVersion="5" background="1" saveData="1">
    <webPr xl2000="1" url="http://ibr3lcrsrv01.bor.doi.net:8080/HDB_CGI.com?svr=lchdb2&amp;sdi=9783,2993,2771,2982&amp;tstp=MN&amp;t1=5/1/2017&amp;t2=12/1/2017&amp;table=M&amp;mrid=994216&amp;format=4" htmlTables="1" htmlFormat="all"/>
  </connection>
  <connection id="2181" xr16:uid="{00000000-0015-0000-FFFF-FFFFF9030000}" name="Connection444" type="4" refreshedVersion="5" background="1" saveData="1">
    <webPr xl2000="1" url="http://ibr3lcrsrv01.bor.doi.net:8080/HDB_CGI.com?svr=lchdb2&amp;sdi=9783,2993,2771,2982&amp;tstp=MN&amp;t1=1/1/2018&amp;t2=12/1/2018&amp;table=M&amp;mrid=106541&amp;format=4" htmlTables="1" htmlFormat="all"/>
  </connection>
  <connection id="2182" xr16:uid="{00000000-0015-0000-FFFF-FFFFFA030000}" name="Connection445" type="4" refreshedVersion="5" background="1" saveData="1">
    <webPr xl2000="1" url="http://ibr3lcrsrv01.bor.doi.net:8080/HDB_CGI.com?svr=lchdb2&amp;sdi=9783,2993,2771,2982&amp;tstp=MN&amp;t1=1/1/2019&amp;t2=12/1/2019&amp;table=M&amp;mrid=106473&amp;format=4" htmlTables="1" htmlFormat="all"/>
  </connection>
  <connection id="2183" xr16:uid="{00000000-0015-0000-FFFF-FFFFFB030000}" name="Connection446" type="4" refreshedVersion="5" background="1" saveData="1">
    <webPr xl2000="1" url="http://ibr3lcrsrv01.bor.doi.net:8080/HDB_CGI.com?svr=lchdb2&amp;sdi=2116&amp;tstp=MN&amp;t1=1/1/2017&amp;t2=4/1/2017&amp;format=4" htmlTables="1" htmlFormat="all"/>
  </connection>
  <connection id="2184" xr16:uid="{00000000-0015-0000-FFFF-FFFFFC030000}" name="Connection447" type="4" refreshedVersion="5" background="1" saveData="1">
    <webPr xl2000="1" url="http://ibr3lcrsrv01.bor.doi.net:8080/HDB_CGI.com?svr=lchdb2&amp;sdi=2116&amp;tstp=MN&amp;t1=1/1/2017&amp;t2=4/1/2017&amp;format=4" htmlTables="1" htmlFormat="all"/>
  </connection>
  <connection id="2185" xr16:uid="{00000000-0015-0000-FFFF-FFFFFD030000}" name="Connection448" type="4" refreshedVersion="5" background="1" saveData="1">
    <webPr xl2000="1" url="http://ibr3lcrsrv01.bor.doi.net:8080/HDB_CGI.com?svr=lchdb2&amp;sdi=2116&amp;tstp=MN&amp;t1=1/1/2017&amp;t2=4/1/2017&amp;format=4" htmlTables="1" htmlFormat="all"/>
  </connection>
  <connection id="2186" xr16:uid="{00000000-0015-0000-FFFF-FFFFFE030000}" name="Connection449" type="4" refreshedVersion="5" background="1" saveData="1">
    <webPr xl2000="1" url="http://ibr3lcrsrv01.bor.doi.net:8080/HDB_CGI.com?svr=lchdb2&amp;sdi=2116&amp;tstp=MN&amp;t1=1/1/2017&amp;t2=4/1/2017&amp;format=4" htmlTables="1" htmlFormat="all"/>
  </connection>
  <connection id="2187" xr16:uid="{00000000-0015-0000-FFFF-FFFFFF030000}" name="Connection45" type="4" refreshedVersion="5" background="1" saveData="1">
    <webPr xl2000="1" url="http://ibr3lcrsrv01.bor.doi.net:8080/HDB_CGI.com?svr=lchdb2&amp;sdi=2069&amp;tstp=MN&amp;t1=1/1/2017&amp;t2=4/1/2017&amp;format=4" htmlTables="1" htmlFormat="all"/>
  </connection>
  <connection id="2188" xr16:uid="{00000000-0015-0000-FFFF-FFFF00040000}" name="Connection450" type="4" refreshedVersion="5" background="1" saveData="1">
    <webPr xl2000="1" url="http://ibr3lcrsrv01.bor.doi.net:8080/HDB_CGI.com?svr=lchdb2&amp;sdi=2116&amp;tstp=MN&amp;t1=1/1/2017&amp;t2=4/1/2017&amp;format=4" htmlTables="1" htmlFormat="all"/>
  </connection>
  <connection id="2189" xr16:uid="{00000000-0015-0000-FFFF-FFFF01040000}" name="Connection451" type="4" refreshedVersion="5" background="1" saveData="1">
    <webPr xl2000="1" url="http://ibr3lcrsrv01.bor.doi.net:8080/HDB_CGI.com?svr=lchdb2&amp;sdi=2116&amp;tstp=MN&amp;t1=1/1/2017&amp;t2=4/1/2017&amp;format=4" htmlTables="1" htmlFormat="all"/>
  </connection>
  <connection id="2190" xr16:uid="{00000000-0015-0000-FFFF-FFFF02040000}" name="Connection4510" type="4" refreshedVersion="5" background="1" saveData="1">
    <webPr xl2000="1" url="http://ibr3lcrsrv01.bor.doi.net:8080/HDB_CGI.com?svr=lchdb2&amp;sdi=2069&amp;tstp=MN&amp;t1=1/1/2017&amp;t2=4/1/2017&amp;format=4" htmlTables="1" htmlFormat="all"/>
  </connection>
  <connection id="2191" xr16:uid="{00000000-0015-0000-FFFF-FFFF03040000}" name="Connection452" type="4" refreshedVersion="5" background="1" saveData="1">
    <webPr xl2000="1" url="http://ibr3lcrsrv01.bor.doi.net:8080/HDB_CGI.com?svr=lchdb2&amp;sdi=2116&amp;tstp=MN&amp;t1=1/1/2017&amp;t2=4/1/2017&amp;format=4" htmlTables="1" htmlFormat="all"/>
  </connection>
  <connection id="2192" xr16:uid="{00000000-0015-0000-FFFF-FFFF04040000}" name="Connection453" type="4" refreshedVersion="5" background="1" saveData="1">
    <webPr xl2000="1" url="http://ibr3lcrsrv01.bor.doi.net:8080/HDB_CGI.com?svr=lchdb2&amp;sdi=2116&amp;tstp=MN&amp;t1=1/1/2017&amp;t2=4/1/2017&amp;format=4" htmlTables="1" htmlFormat="all"/>
  </connection>
  <connection id="2193" xr16:uid="{00000000-0015-0000-FFFF-FFFF05040000}" name="Connection454" type="4" refreshedVersion="5" background="1" saveData="1">
    <webPr xl2000="1" url="http://ibr3lcrsrv01.bor.doi.net:8080/HDB_CGI.com?svr=lchdb2&amp;sdi=2116&amp;tstp=MN&amp;t1=1/1/2017&amp;t2=4/1/2017&amp;format=4" htmlTables="1" htmlFormat="all"/>
  </connection>
  <connection id="2194" xr16:uid="{00000000-0015-0000-FFFF-FFFF06040000}" name="Connection455" type="4" refreshedVersion="5" background="1" saveData="1">
    <webPr xl2000="1" url="http://ibr3lcrsrv01.bor.doi.net:8080/HDB_CGI.com?svr=lchdb2&amp;sdi=2116&amp;tstp=MN&amp;t1=1/1/2017&amp;t2=4/1/2017&amp;format=4" htmlTables="1" htmlFormat="all"/>
  </connection>
  <connection id="2195" xr16:uid="{00000000-0015-0000-FFFF-FFFF07040000}" name="Connection456" type="4" refreshedVersion="5" background="1" saveData="1">
    <webPr xl2000="1" url="http://ibr3lcrsrv01.bor.doi.net:8080/HDB_CGI.com?svr=lchdb2&amp;sdi=2116&amp;tstp=MN&amp;t1=1/1/2017&amp;t2=4/1/2017&amp;format=4" htmlTables="1" htmlFormat="all"/>
  </connection>
  <connection id="2196" xr16:uid="{00000000-0015-0000-FFFF-FFFF08040000}" name="Connection457" type="4" refreshedVersion="5" background="1" saveData="1">
    <webPr xl2000="1" url="http://ibr3lcrsrv01.bor.doi.net:8080/HDB_CGI.com?svr=lchdb2&amp;sdi=2116&amp;tstp=MN&amp;t1=1/1/2017&amp;t2=4/1/2017&amp;format=4" htmlTables="1" htmlFormat="all"/>
  </connection>
  <connection id="2197" xr16:uid="{00000000-0015-0000-FFFF-FFFF09040000}" name="Connection458" type="4" refreshedVersion="5" background="1" saveData="1">
    <webPr xl2000="1" url="http://ibr3lcrsrv01.bor.doi.net:8080/HDB_CGI.com?svr=lchdb2&amp;sdi=2116&amp;tstp=MN&amp;t1=1/1/2017&amp;t2=4/1/2017&amp;format=4" htmlTables="1" htmlFormat="all"/>
  </connection>
  <connection id="2198" xr16:uid="{00000000-0015-0000-FFFF-FFFF0A040000}" name="Connection459" type="4" refreshedVersion="5" background="1" saveData="1">
    <webPr xl2000="1" url="http://ibr3lcrsrv01.bor.doi.net:8080/HDB_CGI.com?svr=lchdb2&amp;sdi=2116&amp;tstp=MN&amp;t1=1/1/2017&amp;t2=4/1/2017&amp;format=4" htmlTables="1" htmlFormat="all"/>
  </connection>
  <connection id="2199" xr16:uid="{00000000-0015-0000-FFFF-FFFF0B040000}" name="Connection46" type="4" refreshedVersion="5" background="1" saveData="1">
    <webPr xl2000="1" url="http://ibr3lcrsrv01.bor.doi.net:8080/HDB_CGI.com?svr=lchdb2&amp;sdi=2069&amp;tstp=MN&amp;t1=1/1/2017&amp;t2=4/1/2017&amp;format=4" htmlTables="1" htmlFormat="all"/>
  </connection>
  <connection id="2200" xr16:uid="{00000000-0015-0000-FFFF-FFFF0C040000}" name="Connection460" type="4" refreshedVersion="5" background="1" saveData="1">
    <webPr xl2000="1" url="http://ibr3lcrsrv01.bor.doi.net:8080/HDB_CGI.com?svr=lchdb2&amp;sdi=2116&amp;tstp=MN&amp;t1=1/1/2017&amp;t2=4/1/2017&amp;format=4" htmlTables="1" htmlFormat="all"/>
  </connection>
  <connection id="2201" xr16:uid="{00000000-0015-0000-FFFF-FFFF0D040000}" name="Connection461" type="4" refreshedVersion="5" background="1" saveData="1">
    <webPr xl2000="1" url="http://ibr3lcrsrv01.bor.doi.net:8080/HDB_CGI.com?svr=lchdb2&amp;sdi=2116&amp;tstp=MN&amp;t1=1/1/2017&amp;t2=4/1/2017&amp;format=4" htmlTables="1" htmlFormat="all"/>
  </connection>
  <connection id="2202" xr16:uid="{00000000-0015-0000-FFFF-FFFF0E040000}" name="Connection4610" type="4" refreshedVersion="5" background="1" saveData="1">
    <webPr xl2000="1" url="http://ibr3lcrsrv01.bor.doi.net:8080/HDB_CGI.com?svr=lchdb2&amp;sdi=2069&amp;tstp=MN&amp;t1=1/1/2017&amp;t2=4/1/2017&amp;format=4" htmlTables="1" htmlFormat="all"/>
  </connection>
  <connection id="2203" xr16:uid="{00000000-0015-0000-FFFF-FFFF0F040000}" name="Connection462" type="4" refreshedVersion="5" background="1" saveData="1">
    <webPr xl2000="1" url="http://ibr3lcrsrv01.bor.doi.net:8080/HDB_CGI.com?svr=lchdb2&amp;sdi=2116&amp;tstp=MN&amp;t1=1/1/2017&amp;t2=4/1/2017&amp;format=4" htmlTables="1" htmlFormat="all"/>
  </connection>
  <connection id="2204" xr16:uid="{00000000-0015-0000-FFFF-FFFF10040000}" name="Connection463" type="4" refreshedVersion="5" background="1" saveData="1">
    <webPr xl2000="1" url="http://ibr3lcrsrv01.bor.doi.net:8080/HDB_CGI.com?svr=lchdb2&amp;sdi=2146&amp;tstp=DY&amp;t1=5/24/2017&amp;t2=5/31/2017&amp;table=M&amp;mrid=4&amp;format=4" htmlTables="1" htmlFormat="all"/>
  </connection>
  <connection id="2205" xr16:uid="{00000000-0015-0000-FFFF-FFFF11040000}" name="Connection464" type="4" refreshedVersion="5" background="1" saveData="1">
    <webPr xl2000="1" url="http://ibr3lcrsrv01.bor.doi.net:8080/HDB_CGI.com?svr=lchdb2&amp;sdi=2116&amp;tstp=MN&amp;t1=1/1/2017&amp;t2=4/1/2017&amp;format=4" htmlTables="1" htmlFormat="all"/>
  </connection>
  <connection id="2206" xr16:uid="{00000000-0015-0000-FFFF-FFFF12040000}" name="Connection465" type="4" refreshedVersion="5" background="1" saveData="1">
    <webPr xl2000="1" url="http://ibr3lcrsrv01.bor.doi.net:8080/HDB_CGI.com?svr=lchdb2&amp;sdi=2116&amp;tstp=MN&amp;t1=1/1/2017&amp;t2=4/1/2017&amp;format=4" htmlTables="1" htmlFormat="all"/>
  </connection>
  <connection id="2207" xr16:uid="{00000000-0015-0000-FFFF-FFFF13040000}" name="Connection466" type="4" refreshedVersion="5" background="1" saveData="1">
    <webPr xl2000="1" url="http://ibr3lcrsrv01.bor.doi.net:8080/HDB_CGI.com?svr=lchdb2&amp;sdi=2116&amp;tstp=MN&amp;t1=1/1/2017&amp;t2=4/1/2017&amp;format=4" htmlTables="1" htmlFormat="all"/>
  </connection>
  <connection id="2208" xr16:uid="{00000000-0015-0000-FFFF-FFFF14040000}" name="Connection467" type="4" refreshedVersion="5" background="1" saveData="1">
    <webPr xl2000="1" url="http://ibr3lcrsrv01.bor.doi.net:8080/HDB_CGI.com?svr=lchdb2&amp;sdi=2146&amp;tstp=DY&amp;t1=5/1/2017&amp;t2=5/24/2017&amp;format=4" htmlTables="1" htmlFormat="all"/>
  </connection>
  <connection id="2209" xr16:uid="{00000000-0015-0000-FFFF-FFFF15040000}" name="Connection468" type="4" refreshedVersion="5" background="1" saveData="1">
    <webPr xl2000="1" url="http://ibr3lcrsrv01.bor.doi.net:8080/HDB_CGI.com?svr=lchdb2&amp;sdi=2116&amp;tstp=MN&amp;t1=1/1/2017&amp;t2=4/1/2017&amp;format=4" htmlTables="1" htmlFormat="all"/>
  </connection>
  <connection id="2210" xr16:uid="{00000000-0015-0000-FFFF-FFFF16040000}" name="Connection469" type="4" refreshedVersion="5" background="1" saveData="1">
    <webPr xl2000="1" url="http://ibr3lcrsrv01.bor.doi.net:8080/HDB_CGI.com?svr=lchdb2&amp;sdi=2116&amp;tstp=MN&amp;t1=1/1/2017&amp;t2=4/1/2017&amp;format=4" htmlTables="1" htmlFormat="all"/>
  </connection>
  <connection id="2211" xr16:uid="{00000000-0015-0000-FFFF-FFFF17040000}" name="Connection47" type="4" refreshedVersion="5" background="1" saveData="1">
    <webPr xl2000="1" url="http://ibr3lcrsrv01.bor.doi.net:8080/HDB_CGI.com?svr=lchdb2&amp;sdi=2069&amp;tstp=MN&amp;t1=1/1/2017&amp;t2=4/1/2017&amp;format=4" htmlTables="1" htmlFormat="all"/>
  </connection>
  <connection id="2212" xr16:uid="{00000000-0015-0000-FFFF-FFFF18040000}" name="Connection470" type="4" refreshedVersion="5" background="1" saveData="1">
    <webPr xl2000="1" url="http://ibr3lcrsrv01.bor.doi.net:8080/HDB_CGI.com?svr=lchdb2&amp;sdi=2146&amp;tstp=DY&amp;t1=5/1/2017&amp;t2=5/31/2017&amp;table=M&amp;mrid=4&amp;format=4" htmlTables="1" htmlFormat="all"/>
  </connection>
  <connection id="2213" xr16:uid="{00000000-0015-0000-FFFF-FFFF19040000}" name="Connection471" type="4" refreshedVersion="5" background="1" saveData="1">
    <webPr xl2000="1" url="http://ibr3lcrsrv01.bor.doi.net:8080/HDB_CGI.com?svr=lchdb2&amp;sdi=2146&amp;tstp=MN&amp;t1=5/1/2017&amp;t2=5/23/2017&amp;format=4" htmlTables="1" htmlFormat="all"/>
  </connection>
  <connection id="2214" xr16:uid="{00000000-0015-0000-FFFF-FFFF1A040000}" name="Connection4710" type="4" refreshedVersion="5" background="1" saveData="1">
    <webPr xl2000="1" url="http://ibr3lcrsrv01.bor.doi.net:8080/HDB_CGI.com?svr=lchdb2&amp;sdi=2069&amp;tstp=MN&amp;t1=1/1/2017&amp;t2=4/1/2017&amp;format=4" htmlTables="1" htmlFormat="all"/>
  </connection>
  <connection id="2215" xr16:uid="{00000000-0015-0000-FFFF-FFFF1B040000}" name="Connection472" type="4" refreshedVersion="5" background="1" saveData="1">
    <webPr xl2000="1" url="http://ibr3lcrsrv01.bor.doi.net:8080/HDB_CGI.com?svr=lchdb2&amp;sdi=2146&amp;tstp=DY&amp;t1=5/24/2017&amp;t2=5/31/2017&amp;table=M&amp;mrid=4&amp;format=4" htmlTables="1" htmlFormat="all"/>
  </connection>
  <connection id="2216" xr16:uid="{00000000-0015-0000-FFFF-FFFF1C040000}" name="Connection473" type="4" refreshedVersion="5" background="1" saveData="1">
    <webPr xl2000="1" url="http://ibr3lcrsrv01.bor.doi.net:8080/HDB_CGI.com?svr=lchdb2&amp;sdi=2116&amp;tstp=MN&amp;t1=1/1/2017&amp;t2=4/1/2017&amp;format=4" htmlTables="1" htmlFormat="all"/>
  </connection>
  <connection id="2217" xr16:uid="{00000000-0015-0000-FFFF-FFFF1D040000}" name="Connection474" type="4" refreshedVersion="5" background="1" saveData="1">
    <webPr xl2000="1" url="http://ibr3lcrsrv01.bor.doi.net:8080/HDB_CGI.com?svr=lchdb2&amp;sdi=2146&amp;tstp=MN&amp;t1=5/1/2017&amp;t2=5/23/2017&amp;format=4" htmlTables="1" htmlFormat="all"/>
  </connection>
  <connection id="2218" xr16:uid="{00000000-0015-0000-FFFF-FFFF1E040000}" name="Connection475" type="4" refreshedVersion="5" background="1" saveData="1">
    <webPr xl2000="1" url="http://ibr3lcrsrv01.bor.doi.net:8080/HDB_CGI.com?svr=lchdb2&amp;sdi=2146&amp;tstp=DY&amp;t1=5/24/2017&amp;t2=5/31/2017&amp;table=M&amp;mrid=4&amp;format=4" htmlTables="1" htmlFormat="all"/>
  </connection>
  <connection id="2219" xr16:uid="{00000000-0015-0000-FFFF-FFFF1F040000}" name="Connection476" type="4" refreshedVersion="5" background="1" saveData="1">
    <webPr xl2000="1" url="http://ibr3lcrsrv01.bor.doi.net:8080/HDB_CGI.com?svr=lchdb2&amp;sdi=2116&amp;tstp=MN&amp;t1=1/1/2017&amp;t2=4/1/2017&amp;format=4" htmlTables="1" htmlFormat="all"/>
  </connection>
  <connection id="2220" xr16:uid="{00000000-0015-0000-FFFF-FFFF20040000}" name="Connection477" type="4" refreshedVersion="5" background="1" saveData="1">
    <webPr xl2000="1" url="http://ibr3lcrsrv01.bor.doi.net:8080/HDB_CGI.com?svr=lchdb2&amp;sdi=2146&amp;tstp=MN&amp;t1=5/1/2017&amp;t2=5/23/2017&amp;format=4" htmlTables="1" htmlFormat="all"/>
  </connection>
  <connection id="2221" xr16:uid="{00000000-0015-0000-FFFF-FFFF21040000}" name="Connection478" type="4" refreshedVersion="5" background="1" saveData="1">
    <webPr xl2000="1" url="http://ibr3lcrsrv01.bor.doi.net:8080/HDB_CGI.com?svr=lchdb2&amp;sdi=2146&amp;tstp=DY&amp;t1=5/24/2017&amp;t2=5/31/2017&amp;table=M&amp;mrid=4&amp;format=4" htmlTables="1" htmlFormat="all"/>
  </connection>
  <connection id="2222" xr16:uid="{00000000-0015-0000-FFFF-FFFF22040000}" name="Connection479" type="4" refreshedVersion="5" background="1" saveData="1">
    <webPr xl2000="1" url="http://ibr3lcrsrv01.bor.doi.net:8080/HDB_CGI.com?svr=lchdb2&amp;sdi=2116&amp;tstp=MN&amp;t1=1/1/2017&amp;t2=4/1/2017&amp;format=4" htmlTables="1" htmlFormat="all"/>
  </connection>
  <connection id="2223" xr16:uid="{00000000-0015-0000-FFFF-FFFF23040000}" name="Connection48" type="4" refreshedVersion="5" background="1" saveData="1">
    <webPr xl2000="1" url="http://ibr3lcrsrv01.bor.doi.net:8080/HDB_CGI.com?svr=lchdb2&amp;sdi=2069&amp;tstp=MN&amp;t1=1/1/2017&amp;t2=4/1/2017&amp;format=4" htmlTables="1" htmlFormat="all"/>
  </connection>
  <connection id="2224" xr16:uid="{00000000-0015-0000-FFFF-FFFF24040000}" name="Connection480" type="4" refreshedVersion="5" background="1" saveData="1">
    <webPr xl2000="1" url="http://ibr3lcrsrv01.bor.doi.net:8080/HDB_CGI.com?svr=lchdb2&amp;sdi=2146&amp;tstp=DY&amp;t1=5/1/2017&amp;t2=5/23/2017&amp;format=4" htmlTables="1" htmlFormat="all"/>
  </connection>
  <connection id="2225" xr16:uid="{00000000-0015-0000-FFFF-FFFF25040000}" name="Connection481" type="4" refreshedVersion="5" background="1" saveData="1">
    <webPr xl2000="1" url="http://ibr3lcrsrv01.bor.doi.net:8080/HDB_CGI.com?svr=lchdb2&amp;sdi=2146&amp;tstp=DY&amp;t1=5/24/2017&amp;t2=5/31/2017&amp;table=M&amp;mrid=4&amp;format=4" htmlTables="1" htmlFormat="all"/>
  </connection>
  <connection id="2226" xr16:uid="{00000000-0015-0000-FFFF-FFFF26040000}" name="Connection4810" type="4" refreshedVersion="5" background="1" saveData="1">
    <webPr xl2000="1" url="http://ibr3lcrsrv01.bor.doi.net:8080/HDB_CGI.com?svr=lchdb2&amp;sdi=2069&amp;tstp=MN&amp;t1=1/1/2017&amp;t2=4/1/2017&amp;format=4" htmlTables="1" htmlFormat="all"/>
  </connection>
  <connection id="2227" xr16:uid="{00000000-0015-0000-FFFF-FFFF27040000}" name="Connection482" type="4" refreshedVersion="5" background="1" saveData="1">
    <webPr xl2000="1" url="http://ibr3lcrsrv01.bor.doi.net:8080/HDB_CGI.com?svr=lchdb2&amp;sdi=2116&amp;tstp=MN&amp;t1=1/1/2017&amp;t2=4/1/2017&amp;format=4" htmlTables="1" htmlFormat="all"/>
  </connection>
  <connection id="2228" xr16:uid="{00000000-0015-0000-FFFF-FFFF28040000}" name="Connection483" type="4" refreshedVersion="5" background="1" saveData="1">
    <webPr xl2000="1" url="http://ibr3lcrsrv01.bor.doi.net:8080/HDB_CGI.com?svr=lchdb2&amp;sdi=2146&amp;tstp=DY&amp;t1=5/1/2017&amp;t2=5/23/2017&amp;format=4" htmlTables="1" htmlFormat="all"/>
  </connection>
  <connection id="2229" xr16:uid="{00000000-0015-0000-FFFF-FFFF29040000}" name="Connection484" type="4" refreshedVersion="5" background="1" saveData="1">
    <webPr xl2000="1" url="http://ibr3lcrsrv01.bor.doi.net:8080/HDB_CGI.com?svr=lchdb2&amp;sdi=2146&amp;tstp=DY&amp;t1=5/24/2017&amp;t2=5/31/2017&amp;table=M&amp;mrid=4&amp;format=4" htmlTables="1" htmlFormat="all"/>
  </connection>
  <connection id="2230" xr16:uid="{00000000-0015-0000-FFFF-FFFF2A040000}" name="Connection485" type="4" refreshedVersion="5" background="1" saveData="1">
    <webPr xl2000="1" url="http://ibr3lcrsrv01.bor.doi.net:8080/HDB_CGI.com?svr=lchdb2&amp;sdi=2116&amp;tstp=MN&amp;t1=1/1/2017&amp;t2=4/1/2017&amp;format=4" htmlTables="1" htmlFormat="all"/>
  </connection>
  <connection id="2231" xr16:uid="{00000000-0015-0000-FFFF-FFFF2B040000}" name="Connection486" type="4" refreshedVersion="5" background="1" saveData="1">
    <webPr xl2000="1" url="http://ibr3lcrsrv01.bor.doi.net:8080/HDB_CGI.com?svr=lchdb2&amp;sdi=2146&amp;tstp=DY&amp;t1=5/1/2017&amp;t2=5/23/2017&amp;format=4" htmlTables="1" htmlFormat="all"/>
  </connection>
  <connection id="2232" xr16:uid="{00000000-0015-0000-FFFF-FFFF2C040000}" name="Connection487" type="4" refreshedVersion="5" background="1" saveData="1">
    <webPr xl2000="1" url="http://ibr3lcrsrv01.bor.doi.net:8080/HDB_CGI.com?svr=lchdb2&amp;sdi=2146&amp;tstp=DY&amp;t1=5/24/2017&amp;t2=5/31/2017&amp;table=M&amp;mrid=4&amp;format=4" htmlTables="1" htmlFormat="all"/>
  </connection>
  <connection id="2233" xr16:uid="{00000000-0015-0000-FFFF-FFFF2D040000}" name="Connection488" type="4" refreshedVersion="5" background="1" saveData="1">
    <webPr xl2000="1" url="http://ibr3lcrsrv01.bor.doi.net:8080/HDB_CGI.com?svr=lchdb2&amp;sdi=2116&amp;tstp=MN&amp;t1=1/1/2017&amp;t2=4/1/2017&amp;format=4" htmlTables="1" htmlFormat="all"/>
  </connection>
  <connection id="2234" xr16:uid="{00000000-0015-0000-FFFF-FFFF2E040000}" name="Connection489" type="4" refreshedVersion="5" background="1" saveData="1">
    <webPr xl2000="1" url="http://ibr3lcrsrv01.bor.doi.net:8080/HDB_CGI.com?svr=lchdb2&amp;sdi=2146&amp;tstp=DY&amp;t1=5/1/2017&amp;t2=5/23/2017&amp;format=4" htmlTables="1" htmlFormat="all"/>
  </connection>
  <connection id="2235" xr16:uid="{00000000-0015-0000-FFFF-FFFF2F040000}" name="Connection49" type="4" refreshedVersion="5" background="1" saveData="1">
    <webPr xl2000="1" url="http://ibr3lcrsrv01.bor.doi.net:8080/HDB_CGI.com?svr=lchdb2&amp;sdi=3132&amp;tstp=MN&amp;t1=1/1/2018&amp;t2=12/1/2018&amp;table=M&amp;mrid=106541&amp;format=4" htmlTables="1" htmlFormat="all"/>
  </connection>
  <connection id="2236" xr16:uid="{00000000-0015-0000-FFFF-FFFF30040000}" name="Connection490" type="4" refreshedVersion="5" background="1" saveData="1">
    <webPr xl2000="1" url="http://ibr3lcrsrv01.bor.doi.net:8080/HDB_CGI.com?svr=lchdb2&amp;sdi=2146&amp;tstp=DY&amp;t1=5/24/2017&amp;t2=5/31/2017&amp;table=M&amp;mrid=4&amp;format=4" htmlTables="1" htmlFormat="all"/>
  </connection>
  <connection id="2237" xr16:uid="{00000000-0015-0000-FFFF-FFFF31040000}" name="Connection491" type="4" refreshedVersion="5" background="1" saveData="1">
    <webPr xl2000="1" url="http://ibr3lcrsrv01.bor.doi.net:8080/HDB_CGI.com?svr=lchdb2&amp;sdi=2116&amp;tstp=MN&amp;t1=1/1/2017&amp;t2=4/1/2017&amp;format=4" htmlTables="1" htmlFormat="all"/>
  </connection>
  <connection id="2238" xr16:uid="{00000000-0015-0000-FFFF-FFFF32040000}" name="Connection492" type="4" refreshedVersion="5" background="1" saveData="1">
    <webPr xl2000="1" url="http://ibr3lcrsrv01.bor.doi.net:8080/HDB_CGI.com?svr=lchdb2&amp;sdi=2146&amp;tstp=DY&amp;t1=5/1/2017&amp;t2=5/23/2017&amp;format=4" htmlTables="1" htmlFormat="all"/>
  </connection>
  <connection id="2239" xr16:uid="{00000000-0015-0000-FFFF-FFFF33040000}" name="Connection493" type="4" refreshedVersion="5" background="1" saveData="1">
    <webPr xl2000="1" url="http://ibr3lcrsrv01.bor.doi.net:8080/HDB_CGI.com?svr=lchdb2&amp;sdi=2146&amp;tstp=DY&amp;t1=5/24/2017&amp;t2=5/31/2017&amp;table=M&amp;mrid=4&amp;format=4" htmlTables="1" htmlFormat="all"/>
  </connection>
  <connection id="2240" xr16:uid="{00000000-0015-0000-FFFF-FFFF34040000}" name="Connection494" type="4" refreshedVersion="5" background="1" saveData="1">
    <webPr xl2000="1" url="http://ibr3lcrsrv01.bor.doi.net:8080/HDB_CGI.com?svr=lchdb2&amp;sdi=2116&amp;tstp=MN&amp;t1=1/1/2017&amp;t2=4/1/2017&amp;format=4" htmlTables="1" htmlFormat="all"/>
  </connection>
  <connection id="2241" xr16:uid="{00000000-0015-0000-FFFF-FFFF35040000}" name="Connection495" type="4" refreshedVersion="5" background="1" saveData="1">
    <webPr xl2000="1" url="http://ibr3lcrsrv01.bor.doi.net:8080/HDB_CGI.com?svr=lchdb2&amp;sdi=2146&amp;tstp=DY&amp;t1=5/1/2017&amp;t2=5/23/2017&amp;format=4" htmlTables="1" htmlFormat="all"/>
  </connection>
  <connection id="2242" xr16:uid="{00000000-0015-0000-FFFF-FFFF36040000}" name="Connection496" type="4" refreshedVersion="5" background="1" saveData="1">
    <webPr xl2000="1" url="http://ibr3lcrsrv01.bor.doi.net:8080/HDB_CGI.com?svr=lchdb2&amp;sdi=2146&amp;tstp=DY&amp;t1=5/24/2017&amp;t2=5/31/2017&amp;table=M&amp;mrid=4&amp;format=4" htmlTables="1" htmlFormat="all"/>
  </connection>
  <connection id="2243" xr16:uid="{00000000-0015-0000-FFFF-FFFF37040000}" name="Connection497" type="4" refreshedVersion="5" background="1" saveData="1">
    <webPr xl2000="1" url="http://ibr3lcrsrv01.bor.doi.net:8080/HDB_CGI.com?svr=lchdb2&amp;sdi=2116&amp;tstp=MN&amp;t1=1/1/2017&amp;t2=4/1/2017&amp;format=4" htmlTables="1" htmlFormat="all"/>
  </connection>
  <connection id="2244" xr16:uid="{00000000-0015-0000-FFFF-FFFF38040000}" name="Connection498" type="4" refreshedVersion="5" background="1" saveData="1">
    <webPr xl2000="1" url="http://ibr3lcrsrv01.bor.doi.net:8080/HDB_CGI.com?svr=lchdb2&amp;sdi=2146&amp;tstp=DY&amp;t1=5/1/2017&amp;t2=5/23/2017&amp;format=4" htmlTables="1" htmlFormat="all"/>
  </connection>
  <connection id="2245" xr16:uid="{00000000-0015-0000-FFFF-FFFF39040000}" name="Connection499" type="4" refreshedVersion="5" background="1" saveData="1">
    <webPr xl2000="1" url="http://ibr3lcrsrv01.bor.doi.net:8080/HDB_CGI.com?svr=lchdb2&amp;sdi=2146&amp;tstp=DY&amp;t1=5/24/2017&amp;t2=5/31/2017&amp;table=M&amp;mrid=4&amp;format=4" htmlTables="1" htmlFormat="all"/>
  </connection>
  <connection id="2246" xr16:uid="{00000000-0015-0000-FFFF-FFFF3A040000}" name="Connection5" type="4" refreshedVersion="5" background="1" saveData="1">
    <webPr xl2000="1" url="http://ibr3lcrsrv01.bor.doi.net:8080/HDB_CGI.com?svr=lchdb2&amp;sdi=2069&amp;tstp=MN&amp;t1=1/1/2017&amp;t2=4/1/2017&amp;format=4" htmlTables="1" htmlFormat="all"/>
  </connection>
  <connection id="2247" xr16:uid="{00000000-0015-0000-FFFF-FFFF3B040000}" name="Connection50" type="4" refreshedVersion="5" background="1" saveData="1">
    <webPr xl2000="1" url="http://ibr3lcrsrv01.bor.doi.net:8080/HDB_CGI.com?svr=lchdb2&amp;sdi=3132&amp;tstp=MN&amp;t1=1/1/2019&amp;t2=12/1/2019&amp;table=M&amp;mrid=106473&amp;format=4" htmlTables="1" htmlFormat="all"/>
  </connection>
  <connection id="2248" xr16:uid="{00000000-0015-0000-FFFF-FFFF3C040000}" name="Connection500" type="4" refreshedVersion="5" background="1" saveData="1">
    <webPr xl2000="1" url="http://ibr3lcrsrv01.bor.doi.net:8080/HDB_CGI.com?svr=lchdb2&amp;sdi=2116&amp;tstp=MN&amp;t1=1/1/2017&amp;t2=4/1/2017&amp;format=4" htmlTables="1" htmlFormat="all"/>
  </connection>
  <connection id="2249" xr16:uid="{00000000-0015-0000-FFFF-FFFF3D040000}" name="Connection501" type="4" refreshedVersion="5" background="1" saveData="1">
    <webPr xl2000="1" url="http://ibr3lcrsrv01.bor.doi.net:8080/HDB_CGI.com?svr=lchdb2&amp;sdi=2146&amp;tstp=DY&amp;t1=5/1/2017&amp;t2=5/23/2017&amp;format=4" htmlTables="1" htmlFormat="all"/>
  </connection>
  <connection id="2250" xr16:uid="{00000000-0015-0000-FFFF-FFFF3E040000}" name="Connection502" type="4" refreshedVersion="5" background="1" saveData="1">
    <webPr xl2000="1" url="http://ibr3lcrsrv01.bor.doi.net:8080/HDB_CGI.com?svr=lchdb2&amp;sdi=2146&amp;tstp=DY&amp;t1=5/24/2017&amp;t2=5/31/2017&amp;table=M&amp;mrid=4&amp;format=4" htmlTables="1" htmlFormat="all"/>
  </connection>
  <connection id="2251" xr16:uid="{00000000-0015-0000-FFFF-FFFF3F040000}" name="Connection503" type="4" refreshedVersion="5" background="1" saveData="1">
    <webPr xl2000="1" url="http://ibr3lcrsrv01.bor.doi.net:8080/HDB_CGI.com?svr=lchdb2&amp;sdi=2116&amp;tstp=MN&amp;t1=1/1/2017&amp;t2=4/1/2017&amp;format=4" htmlTables="1" htmlFormat="all"/>
  </connection>
  <connection id="2252" xr16:uid="{00000000-0015-0000-FFFF-FFFF40040000}" name="Connection504" type="4" refreshedVersion="5" background="1" saveData="1">
    <webPr xl2000="1" url="http://ibr3lcrsrv01.bor.doi.net:8080/HDB_CGI.com?svr=lchdb2&amp;sdi=2146&amp;tstp=DY&amp;t1=5/1/2017&amp;t2=5/23/2017&amp;format=4" htmlTables="1" htmlFormat="all"/>
  </connection>
  <connection id="2253" xr16:uid="{00000000-0015-0000-FFFF-FFFF41040000}" name="Connection505" type="4" refreshedVersion="5" background="1" saveData="1">
    <webPr xl2000="1" url="http://ibr3lcrsrv01.bor.doi.net:8080/HDB_CGI.com?svr=lchdb2&amp;sdi=2146&amp;tstp=DY&amp;t1=5/24/2017&amp;t2=5/31/2017&amp;table=M&amp;mrid=4&amp;format=4" htmlTables="1" htmlFormat="all"/>
  </connection>
  <connection id="2254" xr16:uid="{00000000-0015-0000-FFFF-FFFF42040000}" name="Connection506" type="4" refreshedVersion="5" background="1" saveData="1">
    <webPr xl2000="1" url="http://ibr3lcrsrv01.bor.doi.net:8080/HDB_CGI.com?svr=lchdb2&amp;sdi=2116&amp;tstp=MN&amp;t1=1/1/2017&amp;t2=4/1/2017&amp;format=4" htmlTables="1" htmlFormat="all"/>
  </connection>
  <connection id="2255" xr16:uid="{00000000-0015-0000-FFFF-FFFF43040000}" name="Connection507" type="4" refreshedVersion="5" background="1" saveData="1">
    <webPr xl2000="1" url="http://ibr3lcrsrv01.bor.doi.net:8080/HDB_CGI.com?svr=lchdb2&amp;sdi=2146&amp;tstp=DY&amp;t1=5/1/2017&amp;t2=5/23/2017&amp;format=4" htmlTables="1" htmlFormat="all"/>
  </connection>
  <connection id="2256" xr16:uid="{00000000-0015-0000-FFFF-FFFF44040000}" name="Connection508" type="4" refreshedVersion="5" background="1" saveData="1">
    <webPr xl2000="1" url="http://ibr3lcrsrv01.bor.doi.net:8080/HDB_CGI.com?svr=lchdb2&amp;sdi=2146&amp;tstp=DY&amp;t1=5/24/2017&amp;t2=5/31/2017&amp;table=M&amp;mrid=4&amp;format=4" htmlTables="1" htmlFormat="all"/>
  </connection>
  <connection id="2257" xr16:uid="{00000000-0015-0000-FFFF-FFFF45040000}" name="Connection509" type="4" refreshedVersion="5" background="1" saveData="1">
    <webPr xl2000="1" url="http://ibr3lcrsrv01.bor.doi.net:8080/HDB_CGI.com?svr=lchdb2&amp;sdi=2116&amp;tstp=MN&amp;t1=1/1/2017&amp;t2=4/1/2017&amp;format=4" htmlTables="1" htmlFormat="all"/>
  </connection>
  <connection id="2258" xr16:uid="{00000000-0015-0000-FFFF-FFFF46040000}" name="Connection51" type="4" refreshedVersion="5" background="1" saveData="1">
    <webPr xl2000="1" url="http://ibr3lcrsrv01.bor.doi.net:8080/HDB_CGI.com?svr=lchdb2&amp;sdi=2069&amp;tstp=MN&amp;t1=1/1/2017&amp;t2=4/1/2017&amp;format=4" htmlTables="1" htmlFormat="all"/>
  </connection>
  <connection id="2259" xr16:uid="{00000000-0015-0000-FFFF-FFFF47040000}" name="Connection510" type="4" refreshedVersion="5" background="1" saveData="1">
    <webPr xl2000="1" url="http://ibr3lcrsrv01.bor.doi.net:8080/HDB_CGI.com?svr=lchdb2&amp;sdi=2146&amp;tstp=DY&amp;t1=5/1/2017&amp;t2=5/23/2017&amp;format=4" htmlTables="1" htmlFormat="all"/>
  </connection>
  <connection id="2260" xr16:uid="{00000000-0015-0000-FFFF-FFFF48040000}" name="Connection5100" type="4" refreshedVersion="5" background="1" saveData="1">
    <webPr xl2000="1" url="http://ibr3lcrsrv01.bor.doi.net:8080/HDB_CGI.com?svr=lchdb2&amp;sdi=2069&amp;tstp=MN&amp;t1=1/1/2017&amp;t2=4/1/2017&amp;format=4" htmlTables="1" htmlFormat="all"/>
  </connection>
  <connection id="2261" xr16:uid="{00000000-0015-0000-FFFF-FFFF49040000}" name="Connection511" type="4" refreshedVersion="5" background="1" saveData="1">
    <webPr xl2000="1" url="http://ibr3lcrsrv01.bor.doi.net:8080/HDB_CGI.com?svr=lchdb2&amp;sdi=2146&amp;tstp=DY&amp;t1=5/24/2017&amp;t2=5/31/2017&amp;table=M&amp;mrid=4&amp;format=4" htmlTables="1" htmlFormat="all"/>
  </connection>
  <connection id="2262" xr16:uid="{00000000-0015-0000-FFFF-FFFF4A040000}" name="Connection5110" type="4" refreshedVersion="5" background="1" saveData="1">
    <webPr xl2000="1" url="http://ibr3lcrsrv01.bor.doi.net:8080/HDB_CGI.com?svr=lchdb2&amp;sdi=2069&amp;tstp=MN&amp;t1=1/1/2017&amp;t2=4/1/2017&amp;format=4" htmlTables="1" htmlFormat="all"/>
  </connection>
  <connection id="2263" xr16:uid="{00000000-0015-0000-FFFF-FFFF4B040000}" name="Connection512" type="4" refreshedVersion="5" background="1" saveData="1">
    <webPr xl2000="1" url="http://ibr3lcrsrv01.bor.doi.net:8080/HDB_CGI.com?svr=lchdb2&amp;sdi=2116&amp;tstp=MN&amp;t1=1/1/2017&amp;t2=4/1/2017&amp;format=4" htmlTables="1" htmlFormat="all"/>
  </connection>
  <connection id="2264" xr16:uid="{00000000-0015-0000-FFFF-FFFF4C040000}" name="Connection513" type="4" refreshedVersion="5" background="1" saveData="1">
    <webPr xl2000="1" url="http://ibr3lcrsrv01.bor.doi.net:8080/HDB_CGI.com?svr=lchdb2&amp;sdi=2146&amp;tstp=DY&amp;t1=5/1/2017&amp;t2=5/23/2017&amp;format=4" htmlTables="1" htmlFormat="all"/>
  </connection>
  <connection id="2265" xr16:uid="{00000000-0015-0000-FFFF-FFFF4D040000}" name="Connection514" type="4" refreshedVersion="5" background="1" saveData="1">
    <webPr xl2000="1" url="http://ibr3lcrsrv01.bor.doi.net:8080/HDB_CGI.com?svr=lchdb2&amp;sdi=2146&amp;tstp=DY&amp;t1=5/24/2017&amp;t2=5/31/2017&amp;table=M&amp;mrid=4&amp;format=4" htmlTables="1" htmlFormat="all"/>
  </connection>
  <connection id="2266" xr16:uid="{00000000-0015-0000-FFFF-FFFF4E040000}" name="Connection515" type="4" refreshedVersion="5" background="1" saveData="1">
    <webPr xl2000="1" url="http://ibr3lcrsrv01.bor.doi.net:8080/HDB_CGI.com?svr=lchdb2&amp;sdi=2116&amp;tstp=MN&amp;t1=1/1/2017&amp;t2=4/1/2017&amp;format=4" htmlTables="1" htmlFormat="all"/>
  </connection>
  <connection id="2267" xr16:uid="{00000000-0015-0000-FFFF-FFFF4F040000}" name="Connection516" type="4" refreshedVersion="5" background="1" saveData="1">
    <webPr xl2000="1" url="http://ibr3lcrsrv01.bor.doi.net:8080/HDB_CGI.com?svr=lchdb2&amp;sdi=2146&amp;tstp=DY&amp;t1=5/1/2017&amp;t2=5/23/2017&amp;format=4" htmlTables="1" htmlFormat="all"/>
  </connection>
  <connection id="2268" xr16:uid="{00000000-0015-0000-FFFF-FFFF50040000}" name="Connection517" type="4" refreshedVersion="5" background="1" saveData="1">
    <webPr xl2000="1" url="http://ibr3lcrsrv01.bor.doi.net:8080/HDB_CGI.com?svr=lchdb2&amp;sdi=2146&amp;tstp=DY&amp;t1=5/24/2017&amp;t2=5/31/2017&amp;table=M&amp;mrid=4&amp;format=4" htmlTables="1" htmlFormat="all"/>
  </connection>
  <connection id="2269" xr16:uid="{00000000-0015-0000-FFFF-FFFF51040000}" name="Connection518" type="4" refreshedVersion="5" background="1" saveData="1">
    <webPr xl2000="1" url="http://ibr3lcrsrv01.bor.doi.net:8080/HDB_CGI.com?svr=lchdb2&amp;sdi=2116&amp;tstp=MN&amp;t1=1/1/2017&amp;t2=4/1/2017&amp;format=4" htmlTables="1" htmlFormat="all"/>
  </connection>
  <connection id="2270" xr16:uid="{00000000-0015-0000-FFFF-FFFF52040000}" name="Connection519" type="4" refreshedVersion="5" background="1" saveData="1">
    <webPr xl2000="1" url="http://ibr3lcrsrv01.bor.doi.net:8080/HDB_CGI.com?svr=lchdb2&amp;sdi=2146&amp;tstp=DY&amp;t1=5/1/2017&amp;t2=5/23/2017&amp;format=4" htmlTables="1" htmlFormat="all"/>
  </connection>
  <connection id="2271" xr16:uid="{00000000-0015-0000-FFFF-FFFF53040000}" name="Connection52" type="4" refreshedVersion="5" background="1" saveData="1">
    <webPr xl2000="1" url="http://ibr3lcrsrv01.bor.doi.net:8080/HDB_CGI.com?svr=lchdb2&amp;sdi=3132&amp;tstp=MN&amp;t1=1/1/2018&amp;t2=12/1/2018&amp;table=M&amp;mrid=106541&amp;format=4" htmlTables="1" htmlFormat="all"/>
  </connection>
  <connection id="2272" xr16:uid="{00000000-0015-0000-FFFF-FFFF54040000}" name="Connection520" type="4" refreshedVersion="5" background="1" saveData="1">
    <webPr xl2000="1" url="http://ibr3lcrsrv01.bor.doi.net:8080/HDB_CGI.com?svr=lchdb2&amp;sdi=2146&amp;tstp=DY&amp;t1=5/24/2017&amp;t2=5/31/2017&amp;table=M&amp;mrid=4&amp;format=4" htmlTables="1" htmlFormat="all"/>
  </connection>
  <connection id="2273" xr16:uid="{00000000-0015-0000-FFFF-FFFF55040000}" name="Connection521" type="4" refreshedVersion="5" background="1" saveData="1">
    <webPr xl2000="1" url="http://ibr3lcrsrv01.bor.doi.net:8080/HDB_CGI.com?svr=lchdb2&amp;sdi=2116&amp;tstp=MN&amp;t1=1/1/2017&amp;t2=4/1/2017&amp;format=4" htmlTables="1" htmlFormat="all"/>
  </connection>
  <connection id="2274" xr16:uid="{00000000-0015-0000-FFFF-FFFF56040000}" name="Connection522" type="4" refreshedVersion="5" background="1" saveData="1">
    <webPr xl2000="1" url="http://ibr3lcrsrv01.bor.doi.net:8080/HDB_CGI.com?svr=lchdb2&amp;sdi=2146&amp;tstp=DY&amp;t1=5/1/2017&amp;t2=5/23/2017&amp;format=4" htmlTables="1" htmlFormat="all"/>
  </connection>
  <connection id="2275" xr16:uid="{00000000-0015-0000-FFFF-FFFF57040000}" name="Connection523" type="4" refreshedVersion="5" background="1" saveData="1">
    <webPr xl2000="1" url="http://ibr3lcrsrv01.bor.doi.net:8080/HDB_CGI.com?svr=lchdb2&amp;sdi=2146&amp;tstp=DY&amp;t1=5/24/2017&amp;t2=5/31/2017&amp;table=M&amp;mrid=4&amp;format=4" htmlTables="1" htmlFormat="all"/>
  </connection>
  <connection id="2276" xr16:uid="{00000000-0015-0000-FFFF-FFFF58040000}" name="Connection524" type="4" refreshedVersion="5" background="1" saveData="1">
    <webPr xl2000="1" url="http://ibr3lcrsrv01.bor.doi.net:8080/HDB_CGI.com?svr=lchdb2&amp;sdi=2116&amp;tstp=MN&amp;t1=1/1/2017&amp;t2=4/1/2017&amp;format=4" htmlTables="1" htmlFormat="all"/>
  </connection>
  <connection id="2277" xr16:uid="{00000000-0015-0000-FFFF-FFFF59040000}" name="Connection525" type="4" refreshedVersion="5" background="1" saveData="1">
    <webPr xl2000="1" url="http://ibr3lcrsrv01.bor.doi.net:8080/HDB_CGI.com?svr=lchdb2&amp;sdi=2146&amp;tstp=DY&amp;t1=5/1/2017&amp;t2=5/23/2017&amp;format=4" htmlTables="1" htmlFormat="all"/>
  </connection>
  <connection id="2278" xr16:uid="{00000000-0015-0000-FFFF-FFFF5A040000}" name="Connection526" type="4" refreshedVersion="5" background="1" saveData="1">
    <webPr xl2000="1" url="http://ibr3lcrsrv01.bor.doi.net:8080/HDB_CGI.com?svr=lchdb2&amp;sdi=2146&amp;tstp=DY&amp;t1=5/24/2017&amp;t2=5/31/2017&amp;table=M&amp;mrid=4&amp;format=4" htmlTables="1" htmlFormat="all"/>
  </connection>
  <connection id="2279" xr16:uid="{00000000-0015-0000-FFFF-FFFF5B040000}" name="Connection527" type="4" refreshedVersion="5" background="1" saveData="1">
    <webPr xl2000="1" url="http://ibr3lcrsrv01.bor.doi.net:8080/HDB_CGI.com?svr=lchdb2&amp;sdi=2116&amp;tstp=MN&amp;t1=1/1/2017&amp;t2=4/1/2017&amp;format=4" htmlTables="1" htmlFormat="all"/>
  </connection>
  <connection id="2280" xr16:uid="{00000000-0015-0000-FFFF-FFFF5C040000}" name="Connection528" type="4" refreshedVersion="5" background="1" saveData="1">
    <webPr xl2000="1" url="http://ibr3lcrsrv01.bor.doi.net:8080/HDB_CGI.com?svr=lchdb2&amp;sdi=2146&amp;tstp=DY&amp;t1=5/1/2017&amp;t2=5/23/2017&amp;format=4" htmlTables="1" htmlFormat="all"/>
  </connection>
  <connection id="2281" xr16:uid="{00000000-0015-0000-FFFF-FFFF5D040000}" name="Connection529" type="4" refreshedVersion="5" background="1" saveData="1">
    <webPr xl2000="1" url="http://ibr3lcrsrv01.bor.doi.net:8080/HDB_CGI.com?svr=lchdb2&amp;sdi=2146&amp;tstp=DY&amp;t1=5/24/2017&amp;t2=5/31/2017&amp;table=M&amp;mrid=4&amp;format=4" htmlTables="1" htmlFormat="all"/>
  </connection>
  <connection id="2282" xr16:uid="{00000000-0015-0000-FFFF-FFFF5E040000}" name="Connection53" type="4" refreshedVersion="5" background="1" saveData="1">
    <webPr xl2000="1" url="http://ibr3lcrsrv01.bor.doi.net:8080/HDB_CGI.com?svr=lchdb2&amp;sdi=3132&amp;tstp=MN&amp;t1=1/1/2019&amp;t2=12/1/2019&amp;table=M&amp;mrid=106473&amp;format=4" htmlTables="1" htmlFormat="all"/>
  </connection>
  <connection id="2283" xr16:uid="{00000000-0015-0000-FFFF-FFFF5F040000}" name="Connection530" type="4" refreshedVersion="5" background="1" saveData="1">
    <webPr xl2000="1" url="http://ibr3lcrsrv01.bor.doi.net:8080/HDB_CGI.com?svr=lchdb2&amp;sdi=2116&amp;tstp=MN&amp;t1=1/1/2017&amp;t2=4/1/2017&amp;format=4" htmlTables="1" htmlFormat="all"/>
  </connection>
  <connection id="2284" xr16:uid="{00000000-0015-0000-FFFF-FFFF60040000}" name="Connection531" type="4" refreshedVersion="5" background="1" saveData="1">
    <webPr xl2000="1" url="http://ibr3lcrsrv01.bor.doi.net:8080/HDB_CGI.com?svr=lchdb2&amp;sdi=2146&amp;tstp=DY&amp;t1=5/1/2017&amp;t2=5/23/2017&amp;format=4" htmlTables="1" htmlFormat="all"/>
  </connection>
  <connection id="2285" xr16:uid="{00000000-0015-0000-FFFF-FFFF61040000}" name="Connection532" type="4" refreshedVersion="5" background="1" saveData="1">
    <webPr xl2000="1" url="http://ibr3lcrsrv01.bor.doi.net:8080/HDB_CGI.com?svr=lchdb2&amp;sdi=2146&amp;tstp=DY&amp;t1=5/24/2017&amp;t2=5/31/2017&amp;table=M&amp;mrid=4&amp;format=4" htmlTables="1" htmlFormat="all"/>
  </connection>
  <connection id="2286" xr16:uid="{00000000-0015-0000-FFFF-FFFF62040000}" name="Connection533" type="4" refreshedVersion="5" background="1" saveData="1">
    <webPr xl2000="1" url="http://ibr3lcrsrv01.bor.doi.net:8080/HDB_CGI.com?svr=lchdb2&amp;sdi=2116&amp;tstp=MN&amp;t1=1/1/2017&amp;t2=4/1/2017&amp;format=4" htmlTables="1" htmlFormat="all"/>
  </connection>
  <connection id="2287" xr16:uid="{00000000-0015-0000-FFFF-FFFF63040000}" name="Connection534" type="4" refreshedVersion="5" background="1" saveData="1">
    <webPr xl2000="1" url="http://ibr3lcrsrv01.bor.doi.net:8080/HDB_CGI.com?svr=lchdb2&amp;sdi=2146&amp;tstp=DY&amp;t1=5/1/2017&amp;t2=5/23/2017&amp;format=4" htmlTables="1" htmlFormat="all"/>
  </connection>
  <connection id="2288" xr16:uid="{00000000-0015-0000-FFFF-FFFF64040000}" name="Connection535" type="4" refreshedVersion="5" background="1" saveData="1">
    <webPr xl2000="1" url="http://ibr3lcrsrv01.bor.doi.net:8080/HDB_CGI.com?svr=lchdb2&amp;sdi=2146&amp;tstp=DY&amp;t1=5/24/2017&amp;t2=5/31/2017&amp;table=M&amp;mrid=4&amp;format=4" htmlTables="1" htmlFormat="all"/>
  </connection>
  <connection id="2289" xr16:uid="{00000000-0015-0000-FFFF-FFFF65040000}" name="Connection536" type="4" refreshedVersion="5" background="1" saveData="1">
    <webPr xl2000="1" url="http://ibr3lcrsrv01.bor.doi.net:8080/HDB_CGI.com?svr=lchdb2&amp;sdi=2116&amp;tstp=MN&amp;t1=1/1/2017&amp;t2=4/1/2017&amp;format=4" htmlTables="1" htmlFormat="all"/>
  </connection>
  <connection id="2290" xr16:uid="{00000000-0015-0000-FFFF-FFFF66040000}" name="Connection537" type="4" refreshedVersion="5" background="1" saveData="1">
    <webPr xl2000="1" url="http://ibr3lcrsrv01.bor.doi.net:8080/HDB_CGI.com?svr=lchdb2&amp;sdi=2146&amp;tstp=DY&amp;t1=5/1/2017&amp;t2=5/23/2017&amp;format=4" htmlTables="1" htmlFormat="all"/>
  </connection>
  <connection id="2291" xr16:uid="{00000000-0015-0000-FFFF-FFFF67040000}" name="Connection538" type="4" refreshedVersion="5" background="1" saveData="1">
    <webPr xl2000="1" url="http://ibr3lcrsrv01.bor.doi.net:8080/HDB_CGI.com?svr=lchdb2&amp;sdi=2146&amp;tstp=DY&amp;t1=5/24/2017&amp;t2=5/31/2017&amp;table=M&amp;mrid=4&amp;format=4" htmlTables="1" htmlFormat="all"/>
  </connection>
  <connection id="2292" xr16:uid="{00000000-0015-0000-FFFF-FFFF68040000}" name="Connection539" type="4" refreshedVersion="5" background="1" saveData="1">
    <webPr xl2000="1" url="http://ibr3lcrsrv01.bor.doi.net:8080/HDB_CGI.com?svr=lchdb2&amp;sdi=2116&amp;tstp=MN&amp;t1=1/1/2017&amp;t2=4/1/2017&amp;format=4" htmlTables="1" htmlFormat="all"/>
  </connection>
  <connection id="2293" xr16:uid="{00000000-0015-0000-FFFF-FFFF69040000}" name="Connection54" type="4" refreshedVersion="5" background="1" saveData="1">
    <webPr xl2000="1" url="http://ibr3lcrsrv01.bor.doi.net:8080/HDB_CGI.com?svr=lchdb2&amp;sdi=2069&amp;tstp=MN&amp;t1=1/1/2017&amp;t2=4/1/2017&amp;format=4" htmlTables="1" htmlFormat="all"/>
  </connection>
  <connection id="2294" xr16:uid="{00000000-0015-0000-FFFF-FFFF6A040000}" name="Connection540" type="4" refreshedVersion="5" background="1" saveData="1">
    <webPr xl2000="1" url="http://ibr3lcrsrv01.bor.doi.net:8080/HDB_CGI.com?svr=lchdb2&amp;sdi=2146&amp;tstp=DY&amp;t1=5/1/2017&amp;t2=5/23/2017&amp;format=4" htmlTables="1" htmlFormat="all"/>
  </connection>
  <connection id="2295" xr16:uid="{00000000-0015-0000-FFFF-FFFF6B040000}" name="Connection541" type="4" refreshedVersion="5" background="1" saveData="1">
    <webPr xl2000="1" url="http://ibr3lcrsrv01.bor.doi.net:8080/HDB_CGI.com?svr=lchdb2&amp;sdi=2146&amp;tstp=DY&amp;t1=5/24/2017&amp;t2=5/31/2017&amp;table=M&amp;mrid=4&amp;format=4" htmlTables="1" htmlFormat="all"/>
  </connection>
  <connection id="2296" xr16:uid="{00000000-0015-0000-FFFF-FFFF6C040000}" name="Connection5410" type="4" refreshedVersion="5" background="1" saveData="1">
    <webPr xl2000="1" url="http://ibr3lcrsrv01.bor.doi.net:8080/HDB_CGI.com?svr=lchdb2&amp;sdi=2069&amp;tstp=MN&amp;t1=1/1/2017&amp;t2=4/1/2017&amp;format=4" htmlTables="1" htmlFormat="all"/>
  </connection>
  <connection id="2297" xr16:uid="{00000000-0015-0000-FFFF-FFFF6D040000}" name="Connection542" type="4" refreshedVersion="5" background="1" saveData="1">
    <webPr xl2000="1" url="http://ibr3lcrsrv01.bor.doi.net:8080/HDB_CGI.com?svr=lchdb2&amp;sdi=2116&amp;tstp=MN&amp;t1=1/1/2017&amp;t2=4/1/2017&amp;format=4" htmlTables="1" htmlFormat="all"/>
  </connection>
  <connection id="2298" xr16:uid="{00000000-0015-0000-FFFF-FFFF6E040000}" name="Connection543" type="4" refreshedVersion="5" background="1" saveData="1">
    <webPr xl2000="1" url="http://ibr3lcrsrv01.bor.doi.net:8080/HDB_CGI.com?svr=lchdb2&amp;sdi=2146&amp;tstp=DY&amp;t1=5/1/2017&amp;t2=5/23/2017&amp;format=4" htmlTables="1" htmlFormat="all"/>
  </connection>
  <connection id="2299" xr16:uid="{00000000-0015-0000-FFFF-FFFF6F040000}" name="Connection544" type="4" refreshedVersion="5" background="1" saveData="1">
    <webPr xl2000="1" url="http://ibr3lcrsrv01.bor.doi.net:8080/HDB_CGI.com?svr=lchdb2&amp;sdi=2146&amp;tstp=DY&amp;t1=5/24/2017&amp;t2=5/31/2017&amp;table=M&amp;mrid=4&amp;format=4" htmlTables="1" htmlFormat="all"/>
  </connection>
  <connection id="2300" xr16:uid="{00000000-0015-0000-FFFF-FFFF70040000}" name="Connection545" type="4" refreshedVersion="5" background="1" saveData="1">
    <webPr xl2000="1" url="http://ibr3lcrsrv01.bor.doi.net:8080/HDB_CGI.com?svr=lchdb2&amp;sdi=2116&amp;tstp=MN&amp;t1=1/1/2017&amp;t2=4/1/2017&amp;format=4" htmlTables="1" htmlFormat="all"/>
  </connection>
  <connection id="2301" xr16:uid="{00000000-0015-0000-FFFF-FFFF71040000}" name="Connection546" type="4" refreshedVersion="5" background="1" saveData="1">
    <webPr xl2000="1" url="http://ibr3lcrsrv01.bor.doi.net:8080/HDB_CGI.com?svr=lchdb2&amp;sdi=2146&amp;tstp=DY&amp;t1=5/1/2017&amp;t2=5/23/2017&amp;format=4" htmlTables="1" htmlFormat="all"/>
  </connection>
  <connection id="2302" xr16:uid="{00000000-0015-0000-FFFF-FFFF72040000}" name="Connection547" type="4" refreshedVersion="5" background="1" saveData="1">
    <webPr xl2000="1" url="http://ibr3lcrsrv01.bor.doi.net:8080/HDB_CGI.com?svr=lchdb2&amp;sdi=2146&amp;tstp=DY&amp;t1=5/24/2017&amp;t2=5/31/2017&amp;table=M&amp;mrid=4&amp;format=4" htmlTables="1" htmlFormat="all"/>
  </connection>
  <connection id="2303" xr16:uid="{00000000-0015-0000-FFFF-FFFF73040000}" name="Connection548" type="4" refreshedVersion="5" background="1" saveData="1">
    <webPr xl2000="1" url="http://ibr3lcrsrv01.bor.doi.net:8080/HDB_CGI.com?svr=lchdb2&amp;sdi=2146&amp;tstp=DY&amp;t1=5/25/2017&amp;t2=5/31/2017&amp;table=M&amp;mrid=4&amp;format=4" htmlTables="1" htmlFormat="all"/>
  </connection>
  <connection id="2304" xr16:uid="{00000000-0015-0000-FFFF-FFFF74040000}" name="Connection549" type="4" refreshedVersion="5" background="1" saveData="1">
    <webPr xl2000="1" url="http://ibr3lcrsrv01.bor.doi.net:8080/HDB_CGI.com?svr=lchdb2&amp;sdi=2069&amp;tstp=MN&amp;t1=1/1/2017&amp;t2=4/1/2017&amp;format=4" htmlTables="1" htmlFormat="all"/>
  </connection>
  <connection id="2305" xr16:uid="{00000000-0015-0000-FFFF-FFFF75040000}" name="Connection5491" type="4" refreshedVersion="5" background="1" saveData="1">
    <webPr xl2000="1" url="http://ibr3lcrsrv01.bor.doi.net:8080/HDB_CGI.com?svr=lchdb2&amp;sdi=2069&amp;tstp=MN&amp;t1=1/1/2017&amp;t2=4/1/2017&amp;format=4" htmlTables="1" htmlFormat="all"/>
  </connection>
  <connection id="2306" xr16:uid="{00000000-0015-0000-FFFF-FFFF76040000}" name="Connection55" type="4" refreshedVersion="5" background="1" saveData="1">
    <webPr xl2000="1" url="http://ibr3lcrsrv01.bor.doi.net:8080/HDB_CGI.com?svr=lchdb2&amp;sdi=3132&amp;tstp=MN&amp;t1=1/1/2018&amp;t2=12/1/2018&amp;table=M&amp;mrid=106541&amp;format=4" htmlTables="1" htmlFormat="all"/>
  </connection>
  <connection id="2307" xr16:uid="{00000000-0015-0000-FFFF-FFFF77040000}" name="Connection550" type="4" refreshedVersion="5" background="1" saveData="1">
    <webPr xl2000="1" url="http://ibr3lcrsrv01.bor.doi.net:8080/HDB_CGI.com?svr=lchdb2&amp;sdi=2069&amp;tstp=MN&amp;t1=1/1/2017&amp;t2=4/1/2017&amp;format=4" htmlTables="1" htmlFormat="all"/>
  </connection>
  <connection id="2308" xr16:uid="{00000000-0015-0000-FFFF-FFFF78040000}" name="Connection5501" type="4" refreshedVersion="5" background="1" saveData="1">
    <webPr xl2000="1" url="http://ibr3lcrsrv01.bor.doi.net:8080/HDB_CGI.com?svr=lchdb2&amp;sdi=2069&amp;tstp=MN&amp;t1=1/1/2017&amp;t2=4/1/2017&amp;format=4" htmlTables="1" htmlFormat="all"/>
  </connection>
  <connection id="2309" xr16:uid="{00000000-0015-0000-FFFF-FFFF79040000}" name="Connection551" type="4" refreshedVersion="5" background="1" saveData="1">
    <webPr xl2000="1" url="http://ibr3lcrsrv01.bor.doi.net:8080/HDB_CGI.com?svr=lchdb2&amp;sdi=9783,2993,2771,2982&amp;tstp=MN&amp;t1=1/1/2017&amp;t2=4/1/2017&amp;format=4" htmlTables="1" htmlFormat="all"/>
  </connection>
  <connection id="2310" xr16:uid="{00000000-0015-0000-FFFF-FFFF7A040000}" name="Connection552" type="4" refreshedVersion="5" background="1" saveData="1">
    <webPr xl2000="1" url="http://ibr3lcrsrv01.bor.doi.net:8080/HDB_CGI.com?svr=lchdb2&amp;sdi=3132&amp;tstp=MN&amp;t1=1/1/2018&amp;t2=12/1/2018&amp;table=M&amp;mrid=106541&amp;format=4" htmlTables="1" htmlFormat="all"/>
  </connection>
  <connection id="2311" xr16:uid="{00000000-0015-0000-FFFF-FFFF7B040000}" name="Connection553" type="4" refreshedVersion="5" background="1" saveData="1">
    <webPr xl2000="1" url="http://ibr3lcrsrv01.bor.doi.net:8080/HDB_CGI.com?svr=lchdb2&amp;sdi=3132&amp;tstp=MN&amp;t1=1/1/2019&amp;t2=12/1/2019&amp;table=M&amp;mrid=106473&amp;format=4" htmlTables="1" htmlFormat="all"/>
  </connection>
  <connection id="2312" xr16:uid="{00000000-0015-0000-FFFF-FFFF7C040000}" name="Connection554" type="4" refreshedVersion="5" background="1" saveData="1">
    <webPr xl2000="1" url="http://ibr3lcrsrv01.bor.doi.net:8080/HDB_CGI.com?svr=lchdb2&amp;sdi=9783,2993,2771,2982&amp;tstp=MN&amp;t1=5/1/2017&amp;t2=12/1/2017&amp;table=M&amp;mrid=994216&amp;format=4" htmlTables="1" htmlFormat="all"/>
  </connection>
  <connection id="2313" xr16:uid="{00000000-0015-0000-FFFF-FFFF7D040000}" name="Connection555" type="4" refreshedVersion="5" background="1" saveData="1">
    <webPr xl2000="1" url="http://ibr3lcrsrv01.bor.doi.net:8080/HDB_CGI.com?svr=lchdb2&amp;sdi=9783,2993,2771,2982&amp;tstp=MN&amp;t1=1/1/2018&amp;t2=12/1/2018&amp;table=M&amp;mrid=106541&amp;format=4" htmlTables="1" htmlFormat="all"/>
  </connection>
  <connection id="2314" xr16:uid="{00000000-0015-0000-FFFF-FFFF7E040000}" name="Connection556" type="4" refreshedVersion="5" background="1" saveData="1">
    <webPr xl2000="1" url="http://ibr3lcrsrv01.bor.doi.net:8080/HDB_CGI.com?svr=lchdb2&amp;sdi=9783,2993,2771,2982&amp;tstp=MN&amp;t1=1/1/2019&amp;t2=12/1/2019&amp;table=M&amp;mrid=106473&amp;format=4" htmlTables="1" htmlFormat="all"/>
  </connection>
  <connection id="2315" xr16:uid="{00000000-0015-0000-FFFF-FFFF7F040000}" name="Connection557" type="4" refreshedVersion="5" background="1" saveData="1">
    <webPr xl2000="1" url="http://ibr3lcrsrv01.bor.doi.net:8080/HDB_CGI.com?svr=lchdb2&amp;sdi=9783,2993,2771,2982&amp;tstp=MN&amp;t1=1/1/2017&amp;t2=4/1/2017&amp;format=4" htmlTables="1" htmlFormat="all"/>
  </connection>
  <connection id="2316" xr16:uid="{00000000-0015-0000-FFFF-FFFF80040000}" name="Connection558" type="4" refreshedVersion="5" background="1" saveData="1">
    <webPr xl2000="1" url="http://ibr3lcrsrv01.bor.doi.net:8080/HDB_CGI.com?svr=lchdb2&amp;sdi=9783,2993,2771,2982&amp;tstp=MN&amp;t1=5/1/2017&amp;t2=12/1/2017&amp;table=M&amp;mrid=994216&amp;format=4" htmlTables="1" htmlFormat="all"/>
  </connection>
  <connection id="2317" xr16:uid="{00000000-0015-0000-FFFF-FFFF81040000}" name="Connection559" type="4" refreshedVersion="5" background="1" saveData="1">
    <webPr xl2000="1" url="http://ibr3lcrsrv01.bor.doi.net:8080/HDB_CGI.com?svr=lchdb2&amp;sdi=9783,2993,2771,2982&amp;tstp=MN&amp;t1=1/1/2018&amp;t2=12/1/2018&amp;table=M&amp;mrid=106541&amp;format=4" htmlTables="1" htmlFormat="all"/>
  </connection>
  <connection id="2318" xr16:uid="{00000000-0015-0000-FFFF-FFFF82040000}" name="Connection56" type="4" refreshedVersion="5" background="1" saveData="1">
    <webPr xl2000="1" url="http://ibr3lcrsrv01.bor.doi.net:8080/HDB_CGI.com?svr=lchdb2&amp;sdi=3132&amp;tstp=MN&amp;t1=1/1/2019&amp;t2=12/1/2019&amp;table=M&amp;mrid=106473&amp;format=4" htmlTables="1" htmlFormat="all"/>
  </connection>
  <connection id="2319" xr16:uid="{00000000-0015-0000-FFFF-FFFF83040000}" name="Connection560" type="4" refreshedVersion="5" background="1" saveData="1">
    <webPr xl2000="1" url="http://ibr3lcrsrv01.bor.doi.net:8080/HDB_CGI.com?svr=lchdb2&amp;sdi=9783,2993,2771,2982&amp;tstp=MN&amp;t1=1/1/2019&amp;t2=12/1/2019&amp;table=M&amp;mrid=106473&amp;format=4" htmlTables="1" htmlFormat="all"/>
  </connection>
  <connection id="2320" xr16:uid="{00000000-0015-0000-FFFF-FFFF84040000}" name="Connection561" type="4" refreshedVersion="5" background="1" saveData="1">
    <webPr xl2000="1" url="http://ibr3lcrsrv01.bor.doi.net:8080/HDB_CGI.com?svr=lchdb2&amp;sdi=2069&amp;tstp=MN&amp;t1=1/1/2017&amp;t2=4/1/2017&amp;format=4" htmlTables="1" htmlFormat="all"/>
  </connection>
  <connection id="2321" xr16:uid="{00000000-0015-0000-FFFF-FFFF85040000}" name="Connection5611" type="4" refreshedVersion="5" background="1" saveData="1">
    <webPr xl2000="1" url="http://ibr3lcrsrv01.bor.doi.net:8080/HDB_CGI.com?svr=lchdb2&amp;sdi=2069&amp;tstp=MN&amp;t1=1/1/2017&amp;t2=4/1/2017&amp;format=4" htmlTables="1" htmlFormat="all"/>
  </connection>
  <connection id="2322" xr16:uid="{00000000-0015-0000-FFFF-FFFF86040000}" name="Connection562" type="4" refreshedVersion="5" background="1" saveData="1">
    <webPr xl2000="1" url="http://ibr3lcrsrv01.bor.doi.net:8080/HDB_CGI.com?svr=lchdb2&amp;sdi=3132&amp;tstp=MN&amp;t1=1/1/2018&amp;t2=12/1/2018&amp;table=M&amp;mrid=106541&amp;format=4" htmlTables="1" htmlFormat="all"/>
  </connection>
  <connection id="2323" xr16:uid="{00000000-0015-0000-FFFF-FFFF87040000}" name="Connection563" type="4" refreshedVersion="5" background="1" saveData="1">
    <webPr xl2000="1" url="http://ibr3lcrsrv01.bor.doi.net:8080/HDB_CGI.com?svr=lchdb2&amp;sdi=3132&amp;tstp=MN&amp;t1=1/1/2019&amp;t2=12/1/2019&amp;table=M&amp;mrid=106473&amp;format=4" htmlTables="1" htmlFormat="all"/>
  </connection>
  <connection id="2324" xr16:uid="{00000000-0015-0000-FFFF-FFFF88040000}" name="Connection564" type="4" refreshedVersion="5" background="1" saveData="1">
    <webPr xl2000="1" url="http://ibr3lcrsrv01.bor.doi.net:8080/HDB_CGI.com?svr=lchdb2&amp;sdi=9783,2993,2771,2982&amp;tstp=MN&amp;t1=1/1/2017&amp;t2=4/1/2017&amp;format=4" htmlTables="1" htmlFormat="all"/>
  </connection>
  <connection id="2325" xr16:uid="{00000000-0015-0000-FFFF-FFFF89040000}" name="Connection565" type="4" refreshedVersion="5" background="1" saveData="1">
    <webPr xl2000="1" url="http://ibr3lcrsrv01.bor.doi.net:8080/HDB_CGI.com?svr=lchdb2&amp;sdi=9783,2993,2771,2982&amp;tstp=MN&amp;t1=5/1/2017&amp;t2=12/1/2017&amp;table=M&amp;mrid=994216&amp;format=4" htmlTables="1" htmlFormat="all"/>
  </connection>
  <connection id="2326" xr16:uid="{00000000-0015-0000-FFFF-FFFF8A040000}" name="Connection566" type="4" refreshedVersion="5" background="1" saveData="1">
    <webPr xl2000="1" url="http://ibr3lcrsrv01.bor.doi.net:8080/HDB_CGI.com?svr=lchdb2&amp;sdi=9783,2993,2771,2982&amp;tstp=MN&amp;t1=1/1/2018&amp;t2=12/1/2018&amp;table=M&amp;mrid=106541&amp;format=4" htmlTables="1" htmlFormat="all"/>
  </connection>
  <connection id="2327" xr16:uid="{00000000-0015-0000-FFFF-FFFF8B040000}" name="Connection567" type="4" refreshedVersion="5" background="1" saveData="1">
    <webPr xl2000="1" url="http://ibr3lcrsrv01.bor.doi.net:8080/HDB_CGI.com?svr=lchdb2&amp;sdi=9783,2993,2771,2982&amp;tstp=MN&amp;t1=1/1/2019&amp;t2=12/1/2019&amp;table=M&amp;mrid=106473&amp;format=4" htmlTables="1" htmlFormat="all"/>
  </connection>
  <connection id="2328" xr16:uid="{00000000-0015-0000-FFFF-FFFF8C040000}" name="Connection568" type="4" refreshedVersion="5" background="1" saveData="1">
    <webPr xl2000="1" url="http://ibr3lcrsrv01.bor.doi.net:8080/HDB_CGI.com?svr=lchdb2&amp;sdi=9783,2993,2771,2982&amp;tstp=MN&amp;t1=1/1/2017&amp;t2=4/1/2017&amp;format=4" htmlTables="1" htmlFormat="all"/>
  </connection>
  <connection id="2329" xr16:uid="{00000000-0015-0000-FFFF-FFFF8D040000}" name="Connection569" type="4" refreshedVersion="5" background="1" saveData="1">
    <webPr xl2000="1" url="http://ibr3lcrsrv01.bor.doi.net:8080/HDB_CGI.com?svr=lchdb2&amp;sdi=9783,2993,2771,2982&amp;tstp=MN&amp;t1=1/1/2018&amp;t2=12/1/2018&amp;table=M&amp;mrid=106541&amp;format=4" htmlTables="1" htmlFormat="all"/>
  </connection>
  <connection id="2330" xr16:uid="{00000000-0015-0000-FFFF-FFFF8E040000}" name="Connection57" type="4" refreshedVersion="5" background="1" saveData="1">
    <webPr xl2000="1" url="http://ibr3lcrsrv01.bor.doi.net:8080/HDB_CGI.com?svr=lchdb2&amp;sdi=2069&amp;tstp=MN&amp;t1=1/1/2017&amp;t2=4/1/2017&amp;format=4" htmlTables="1" htmlFormat="all"/>
  </connection>
  <connection id="2331" xr16:uid="{00000000-0015-0000-FFFF-FFFF8F040000}" name="Connection570" type="4" refreshedVersion="5" background="1" saveData="1">
    <webPr xl2000="1" url="http://ibr3lcrsrv01.bor.doi.net:8080/HDB_CGI.com?svr=lchdb2&amp;sdi=9783,2993,2771,2982&amp;tstp=MN&amp;t1=1/1/2019&amp;t2=12/1/2019&amp;table=M&amp;mrid=106473&amp;format=4" htmlTables="1" htmlFormat="all"/>
  </connection>
  <connection id="2332" xr16:uid="{00000000-0015-0000-FFFF-FFFF90040000}" name="Connection571" type="4" refreshedVersion="5" background="1" saveData="1">
    <webPr xl2000="1" url="http://ibr3lcrsrv01.bor.doi.net:8080/HDB_CGI.com?svr=lchdb2&amp;sdi=2069&amp;tstp=MN&amp;t1=1/1/2017&amp;t2=5/1/2017&amp;format=4" htmlTables="1" htmlFormat="all"/>
  </connection>
  <connection id="2333" xr16:uid="{00000000-0015-0000-FFFF-FFFF91040000}" name="Connection5710" type="4" refreshedVersion="5" background="1" saveData="1">
    <webPr xl2000="1" url="http://ibr3lcrsrv01.bor.doi.net:8080/HDB_CGI.com?svr=lchdb2&amp;sdi=2069&amp;tstp=MN&amp;t1=1/1/2017&amp;t2=4/1/2017&amp;format=4" htmlTables="1" htmlFormat="all"/>
  </connection>
  <connection id="2334" xr16:uid="{00000000-0015-0000-FFFF-FFFF92040000}" name="Connection5711" type="4" refreshedVersion="5" background="1" saveData="1">
    <webPr xl2000="1" url="http://ibr3lcrsrv01.bor.doi.net:8080/HDB_CGI.com?svr=lchdb2&amp;sdi=2069&amp;tstp=MN&amp;t1=1/1/2017&amp;t2=5/1/2017&amp;format=4" htmlTables="1" htmlFormat="all"/>
  </connection>
  <connection id="2335" xr16:uid="{00000000-0015-0000-FFFF-FFFF93040000}" name="Connection572" type="4" refreshedVersion="5" background="1" saveData="1">
    <webPr xl2000="1" url="http://ibr3lcrsrv01.bor.doi.net:8080/HDB_CGI.com?svr=lchdb2&amp;sdi=9783,2993,2771,2982&amp;tstp=MN&amp;t1=1/1/2017&amp;t2=5/1/2017&amp;format=4" htmlTables="1" htmlFormat="all"/>
  </connection>
  <connection id="2336" xr16:uid="{00000000-0015-0000-FFFF-FFFF94040000}" name="Connection573" type="4" refreshedVersion="5" background="1" saveData="1">
    <webPr xl2000="1" url="http://ibr3lcrsrv01.bor.doi.net:8080/HDB_CGI.com?svr=lchdb2&amp;sdi=2116&amp;tstp=MN&amp;t1=1/1/2017&amp;t2=5/1/2017&amp;format=4" htmlTables="1" htmlFormat="all"/>
  </connection>
  <connection id="2337" xr16:uid="{00000000-0015-0000-FFFF-FFFF95040000}" name="Connection574" type="4" refreshedVersion="5" background="1" saveData="1">
    <webPr xl2000="1" url="http://ibr3lcrsrv01.bor.doi.net:8080/HDB_CGI.com?svr=lchdb2&amp;sdi=2146&amp;tstp=DY&amp;t1=6/1/2017&amp;t2=6/1/2017&amp;format=4" htmlTables="1" htmlFormat="all"/>
  </connection>
  <connection id="2338" xr16:uid="{00000000-0015-0000-FFFF-FFFF96040000}" name="Connection575" type="4" refreshedVersion="5" background="1" saveData="1">
    <webPr xl2000="1" url="http://ibr3lcrsrv01.bor.doi.net:8080/HDB_CGI.com?svr=lchdb2&amp;sdi=2146&amp;tstp=DY&amp;t1=6/2/2017&amp;t2=6/30/2017&amp;table=M&amp;mrid=4&amp;format=4" htmlTables="1" htmlFormat="all"/>
  </connection>
  <connection id="2339" xr16:uid="{00000000-0015-0000-FFFF-FFFF97040000}" name="Connection576" type="4" refreshedVersion="5" background="1" saveData="1">
    <webPr xl2000="1" url="http://ibr3lcrsrv01.bor.doi.net:8080/HDB_CGI.com?svr=lchdb2&amp;sdi=2116&amp;tstp=MN&amp;t1=1/1/2017&amp;t2=5/1/2017&amp;format=4" htmlTables="1" htmlFormat="all"/>
  </connection>
  <connection id="2340" xr16:uid="{00000000-0015-0000-FFFF-FFFF98040000}" name="Connection577" type="4" refreshedVersion="5" background="1" saveData="1">
    <webPr xl2000="1" url="http://ibr3lcrsrv01.bor.doi.net:8080/HDB_CGI.com?svr=lchdb2&amp;sdi=2146&amp;tstp=DY&amp;t1=6/1/2017&amp;t2=6/1/2017&amp;format=4" htmlTables="1" htmlFormat="all"/>
  </connection>
  <connection id="2341" xr16:uid="{00000000-0015-0000-FFFF-FFFF99040000}" name="Connection578" type="4" refreshedVersion="5" background="1" saveData="1">
    <webPr xl2000="1" url="http://ibr3lcrsrv01.bor.doi.net:8080/HDB_CGI.com?svr=lchdb2&amp;sdi=2146&amp;tstp=DY&amp;t1=6/2/2017&amp;t2=6/30/2017&amp;table=M&amp;mrid=4&amp;format=4" htmlTables="1" htmlFormat="all"/>
  </connection>
  <connection id="2342" xr16:uid="{00000000-0015-0000-FFFF-FFFF9A040000}" name="Connection579" type="4" refreshedVersion="5" background="1" saveData="1">
    <webPr xl2000="1" url="http://ibr3lcrsrv01.bor.doi.net:8080/HDB_CGI.com?svr=lchdb2&amp;sdi=2116&amp;tstp=MN&amp;t1=1/1/2017&amp;t2=5/1/2017&amp;format=4" htmlTables="1" htmlFormat="all"/>
  </connection>
  <connection id="2343" xr16:uid="{00000000-0015-0000-FFFF-FFFF9B040000}" name="Connection58" type="4" refreshedVersion="5" background="1" saveData="1">
    <webPr xl2000="1" url="http://ibr3lcrsrv01.bor.doi.net:8080/HDB_CGI.com?svr=lchdb2&amp;sdi=3132&amp;tstp=MN&amp;t1=1/1/2018&amp;t2=12/1/2018&amp;table=M&amp;mrid=106541&amp;format=4" htmlTables="1" htmlFormat="all"/>
  </connection>
  <connection id="2344" xr16:uid="{00000000-0015-0000-FFFF-FFFF9C040000}" name="Connection580" type="4" refreshedVersion="5" background="1" saveData="1">
    <webPr xl2000="1" url="http://ibr3lcrsrv01.bor.doi.net:8080/HDB_CGI.com?svr=lchdb2&amp;sdi=2146&amp;tstp=DY&amp;t1=6/1/2017&amp;t2=6/1/2017&amp;format=4" htmlTables="1" htmlFormat="all"/>
  </connection>
  <connection id="2345" xr16:uid="{00000000-0015-0000-FFFF-FFFF9D040000}" name="Connection581" type="4" refreshedVersion="5" background="1" saveData="1">
    <webPr xl2000="1" url="http://ibr3lcrsrv01.bor.doi.net:8080/HDB_CGI.com?svr=lchdb2&amp;sdi=2146&amp;tstp=DY&amp;t1=6/2/2017&amp;t2=6/30/2017&amp;table=M&amp;mrid=4&amp;format=4" htmlTables="1" htmlFormat="all"/>
  </connection>
  <connection id="2346" xr16:uid="{00000000-0015-0000-FFFF-FFFF9E040000}" name="Connection582" type="4" refreshedVersion="5" background="1" saveData="1">
    <webPr xl2000="1" url="http://ibr3lcrsrv01.bor.doi.net:8080/HDB_CGI.com?svr=lchdb2&amp;sdi=2116&amp;tstp=MN&amp;t1=1/1/2017&amp;t2=5/1/2017&amp;format=4" htmlTables="1" htmlFormat="all"/>
  </connection>
  <connection id="2347" xr16:uid="{00000000-0015-0000-FFFF-FFFF9F040000}" name="Connection583" type="4" refreshedVersion="5" background="1" saveData="1">
    <webPr xl2000="1" url="http://ibr3lcrsrv01.bor.doi.net:8080/HDB_CGI.com?svr=lchdb2&amp;sdi=2146&amp;tstp=DY&amp;t1=6/1/2017&amp;t2=6/1/2017&amp;format=4" htmlTables="1" htmlFormat="all"/>
  </connection>
  <connection id="2348" xr16:uid="{00000000-0015-0000-FFFF-FFFFA0040000}" name="Connection584" type="4" refreshedVersion="5" background="1" saveData="1">
    <webPr xl2000="1" url="http://ibr3lcrsrv01.bor.doi.net:8080/HDB_CGI.com?svr=lchdb2&amp;sdi=2146&amp;tstp=DY&amp;t1=6/2/2017&amp;t2=6/30/2017&amp;table=M&amp;mrid=4&amp;format=4" htmlTables="1" htmlFormat="all"/>
  </connection>
  <connection id="2349" xr16:uid="{00000000-0015-0000-FFFF-FFFFA1040000}" name="Connection585" type="4" refreshedVersion="5" background="1" saveData="1">
    <webPr xl2000="1" url="http://ibr3lcrsrv01.bor.doi.net:8080/HDB_CGI.com?svr=lchdb2&amp;sdi=2116&amp;tstp=MN&amp;t1=1/1/2017&amp;t2=5/1/2017&amp;format=4" htmlTables="1" htmlFormat="all"/>
  </connection>
  <connection id="2350" xr16:uid="{00000000-0015-0000-FFFF-FFFFA2040000}" name="Connection586" type="4" refreshedVersion="5" background="1" saveData="1">
    <webPr xl2000="1" url="http://ibr3lcrsrv01.bor.doi.net:8080/HDB_CGI.com?svr=lchdb2&amp;sdi=2146&amp;tstp=DY&amp;t1=6/1/2017&amp;t2=6/1/2017&amp;format=4" htmlTables="1" htmlFormat="all"/>
  </connection>
  <connection id="2351" xr16:uid="{00000000-0015-0000-FFFF-FFFFA3040000}" name="Connection587" type="4" refreshedVersion="5" background="1" saveData="1">
    <webPr xl2000="1" url="http://ibr3lcrsrv01.bor.doi.net:8080/HDB_CGI.com?svr=lchdb2&amp;sdi=2146&amp;tstp=DY&amp;t1=6/2/2017&amp;t2=6/30/2017&amp;table=M&amp;mrid=4&amp;format=4" htmlTables="1" htmlFormat="all"/>
  </connection>
  <connection id="2352" xr16:uid="{00000000-0015-0000-FFFF-FFFFA4040000}" name="Connection588" type="4" refreshedVersion="5" background="1" saveData="1">
    <webPr xl2000="1" url="http://ibr3lcrsrv01.bor.doi.net:8080/HDB_CGI.com?svr=lchdb2&amp;sdi=2116&amp;tstp=MN&amp;t1=1/1/2017&amp;t2=5/1/2017&amp;format=4" htmlTables="1" htmlFormat="all"/>
  </connection>
  <connection id="2353" xr16:uid="{00000000-0015-0000-FFFF-FFFFA5040000}" name="Connection589" type="4" refreshedVersion="5" background="1" saveData="1">
    <webPr xl2000="1" url="http://ibr3lcrsrv01.bor.doi.net:8080/HDB_CGI.com?svr=lchdb2&amp;sdi=2146&amp;tstp=DY&amp;t1=6/1/2017&amp;t2=6/1/2017&amp;format=4" htmlTables="1" htmlFormat="all"/>
  </connection>
  <connection id="2354" xr16:uid="{00000000-0015-0000-FFFF-FFFFA6040000}" name="Connection59" type="4" refreshedVersion="5" background="1" saveData="1">
    <webPr xl2000="1" url="http://ibr3lcrsrv01.bor.doi.net:8080/HDB_CGI.com?svr=lchdb2&amp;sdi=3132&amp;tstp=MN&amp;t1=1/1/2019&amp;t2=12/1/2019&amp;table=M&amp;mrid=106473&amp;format=4" htmlTables="1" htmlFormat="all"/>
  </connection>
  <connection id="2355" xr16:uid="{00000000-0015-0000-FFFF-FFFFA7040000}" name="Connection590" type="4" refreshedVersion="5" background="1" saveData="1">
    <webPr xl2000="1" url="http://ibr3lcrsrv01.bor.doi.net:8080/HDB_CGI.com?svr=lchdb2&amp;sdi=2146&amp;tstp=DY&amp;t1=6/2/2017&amp;t2=6/30/2017&amp;table=M&amp;mrid=4&amp;format=4" htmlTables="1" htmlFormat="all"/>
  </connection>
  <connection id="2356" xr16:uid="{00000000-0015-0000-FFFF-FFFFA8040000}" name="Connection591" type="4" refreshedVersion="5" background="1" saveData="1">
    <webPr xl2000="1" url="http://ibr3lcrsrv01.bor.doi.net:8080/HDB_CGI.com?svr=lchdb2&amp;sdi=2069&amp;tstp=MN&amp;t1=1/1/2017&amp;t2=5/1/2017&amp;format=4" htmlTables="1" htmlFormat="all"/>
  </connection>
  <connection id="2357" xr16:uid="{00000000-0015-0000-FFFF-FFFFA9040000}" name="Connection5911" type="4" refreshedVersion="5" background="1" saveData="1">
    <webPr xl2000="1" url="http://ibr3lcrsrv01.bor.doi.net:8080/HDB_CGI.com?svr=lchdb2&amp;sdi=2069&amp;tstp=MN&amp;t1=1/1/2017&amp;t2=5/1/2017&amp;format=4" htmlTables="1" htmlFormat="all"/>
  </connection>
  <connection id="2358" xr16:uid="{00000000-0015-0000-FFFF-FFFFAA040000}" name="Connection592" type="4" refreshedVersion="5" background="1" saveData="1">
    <webPr xl2000="1" url="http://ibr3lcrsrv01.bor.doi.net:8080/HDB_CGI.com?svr=lchdb2&amp;sdi=9783,2993,2771,2982&amp;tstp=MN&amp;t1=1/1/2017&amp;t2=5/1/2017&amp;format=4" htmlTables="1" htmlFormat="all"/>
  </connection>
  <connection id="2359" xr16:uid="{00000000-0015-0000-FFFF-FFFFAB040000}" name="Connection593" type="4" refreshedVersion="5" background="1" saveData="1">
    <webPr xl2000="1" url="http://ibr3lcrsrv01.bor.doi.net:8080/HDB_CGI.com?svr=lchdb2&amp;sdi=9783,2993,2771,2982&amp;tstp=MN&amp;t1=6/1/2017&amp;t2=12/1/2017&amp;table=M&amp;mrid=994216&amp;format=4" htmlTables="1" htmlFormat="all"/>
  </connection>
  <connection id="2360" xr16:uid="{00000000-0015-0000-FFFF-FFFFAC040000}" name="Connection594" type="4" refreshedVersion="5" background="1" saveData="1">
    <webPr xl2000="1" url="http://ibr3lcrsrv01.bor.doi.net:8080/HDB_CGI.com?svr=lchdb2&amp;sdi=2069&amp;tstp=MN&amp;t1=1/1/2017&amp;t2=5/1/2017&amp;format=4" htmlTables="1" htmlFormat="all"/>
  </connection>
  <connection id="2361" xr16:uid="{00000000-0015-0000-FFFF-FFFFAD040000}" name="Connection5941" type="4" refreshedVersion="5" background="1" saveData="1">
    <webPr xl2000="1" url="http://ibr3lcrsrv01.bor.doi.net:8080/HDB_CGI.com?svr=lchdb2&amp;sdi=2069&amp;tstp=MN&amp;t1=1/1/2017&amp;t2=5/1/2017&amp;format=4" htmlTables="1" htmlFormat="all"/>
  </connection>
  <connection id="2362" xr16:uid="{00000000-0015-0000-FFFF-FFFFAE040000}" name="Connection595" type="4" refreshedVersion="5" background="1" saveData="1">
    <webPr xl2000="1" url="http://ibr3lcrsrv01.bor.doi.net:8080/HDB_CGI.com?svr=lchdb2&amp;sdi=2069&amp;tstp=MN&amp;t1=1/1/2017&amp;t2=5/1/2017&amp;format=4" htmlTables="1" htmlFormat="all"/>
  </connection>
  <connection id="2363" xr16:uid="{00000000-0015-0000-FFFF-FFFFAF040000}" name="Connection5951" type="4" refreshedVersion="5" background="1" saveData="1">
    <webPr xl2000="1" url="http://ibr3lcrsrv01.bor.doi.net:8080/HDB_CGI.com?svr=lchdb2&amp;sdi=2069&amp;tstp=MN&amp;t1=1/1/2017&amp;t2=5/1/2017&amp;format=4" htmlTables="1" htmlFormat="all"/>
  </connection>
  <connection id="2364" xr16:uid="{00000000-0015-0000-FFFF-FFFFB0040000}" name="Connection596" type="4" refreshedVersion="5" background="1" saveData="1">
    <webPr xl2000="1" url="http://ibr3lcrsrv01.bor.doi.net:8080/HDB_CGI.com?svr=lchdb2&amp;sdi=3132&amp;tstp=MN&amp;t1=1/1/2018&amp;t2=12/1/2018&amp;table=M&amp;mrid=106541&amp;format=4" htmlTables="1" htmlFormat="all"/>
  </connection>
  <connection id="2365" xr16:uid="{00000000-0015-0000-FFFF-FFFFB1040000}" name="Connection597" type="4" refreshedVersion="5" background="1" saveData="1">
    <webPr xl2000="1" url="http://ibr3lcrsrv01.bor.doi.net:8080/HDB_CGI.com?svr=lchdb2&amp;sdi=3132&amp;tstp=MN&amp;t1=1/1/2019&amp;t2=12/1/2019&amp;table=M&amp;mrid=106473&amp;format=4" htmlTables="1" htmlFormat="all"/>
  </connection>
  <connection id="2366" xr16:uid="{00000000-0015-0000-FFFF-FFFFB2040000}" name="Connection598" type="4" refreshedVersion="5" background="1" saveData="1">
    <webPr xl2000="1" url="http://ibr3lcrsrv01.bor.doi.net:8080/HDB_CGI.com?svr=lchdb2&amp;sdi=3132&amp;tstp=MN&amp;t1=1/1/2018&amp;t2=12/1/2018&amp;table=M&amp;mrid=106541&amp;format=4" htmlTables="1" htmlFormat="all"/>
  </connection>
  <connection id="2367" xr16:uid="{00000000-0015-0000-FFFF-FFFFB3040000}" name="Connection599" type="4" refreshedVersion="5" background="1" saveData="1">
    <webPr xl2000="1" url="http://ibr3lcrsrv01.bor.doi.net:8080/HDB_CGI.com?svr=lchdb2&amp;sdi=3132&amp;tstp=MN&amp;t1=1/1/2019&amp;t2=12/1/2019&amp;table=M&amp;mrid=106473&amp;format=4" htmlTables="1" htmlFormat="all"/>
  </connection>
  <connection id="2368" xr16:uid="{00000000-0015-0000-FFFF-FFFFB4040000}" name="Connection6" type="4" refreshedVersion="5" background="1" saveData="1">
    <webPr xl2000="1" url="http://ibr3lcrsrv01.bor.doi.net:8080/HDB_CGI.com?svr=lchdb2&amp;sdi=2069&amp;tstp=MN&amp;t1=1/1/2017&amp;t2=4/1/2017&amp;format=4" htmlTables="1" htmlFormat="all"/>
  </connection>
  <connection id="2369" xr16:uid="{00000000-0015-0000-FFFF-FFFFB5040000}" name="Connection60" type="4" refreshedVersion="5" background="1" saveData="1">
    <webPr xl2000="1" url="http://ibr3lcrsrv01.bor.doi.net:8080/HDB_CGI.com?svr=lchdb2&amp;sdi=2069&amp;tstp=MN&amp;t1=1/1/2017&amp;t2=4/1/2017&amp;format=4" htmlTables="1" htmlFormat="all"/>
  </connection>
  <connection id="2370" xr16:uid="{00000000-0015-0000-FFFF-FFFFB6040000}" name="Connection600" type="4" refreshedVersion="5" background="1" saveData="1">
    <webPr xl2000="1" url="http://ibr3lcrsrv01.bor.doi.net:8080/HDB_CGI.com?svr=lchdb2&amp;sdi=2069&amp;tstp=MN&amp;t1=1/1/2017&amp;t2=5/1/2017&amp;format=4" htmlTables="1" htmlFormat="all"/>
  </connection>
  <connection id="2371" xr16:uid="{00000000-0015-0000-FFFF-FFFFB7040000}" name="Connection6001" type="4" refreshedVersion="5" background="1" saveData="1">
    <webPr xl2000="1" url="http://ibr3lcrsrv01.bor.doi.net:8080/HDB_CGI.com?svr=lchdb2&amp;sdi=2069&amp;tstp=MN&amp;t1=1/1/2017&amp;t2=5/1/2017&amp;format=4" htmlTables="1" htmlFormat="all"/>
  </connection>
  <connection id="2372" xr16:uid="{00000000-0015-0000-FFFF-FFFFB8040000}" name="Connection601" type="4" refreshedVersion="5" background="1" saveData="1">
    <webPr xl2000="1" url="http://ibr3lcrsrv01.bor.doi.net:8080/HDB_CGI.com?svr=lchdb2&amp;sdi=2069&amp;tstp=MN&amp;t1=1/1/2017&amp;t2=5/1/2017&amp;format=4" htmlTables="1" htmlFormat="all"/>
  </connection>
  <connection id="2373" xr16:uid="{00000000-0015-0000-FFFF-FFFFB9040000}" name="Connection6010" type="4" refreshedVersion="5" background="1" saveData="1">
    <webPr xl2000="1" url="http://ibr3lcrsrv01.bor.doi.net:8080/HDB_CGI.com?svr=lchdb2&amp;sdi=2069&amp;tstp=MN&amp;t1=1/1/2017&amp;t2=4/1/2017&amp;format=4" htmlTables="1" htmlFormat="all"/>
  </connection>
  <connection id="2374" xr16:uid="{00000000-0015-0000-FFFF-FFFFBA040000}" name="Connection6011" type="4" refreshedVersion="5" background="1" saveData="1">
    <webPr xl2000="1" url="http://ibr3lcrsrv01.bor.doi.net:8080/HDB_CGI.com?svr=lchdb2&amp;sdi=2069&amp;tstp=MN&amp;t1=1/1/2017&amp;t2=5/1/2017&amp;format=4" htmlTables="1" htmlFormat="all"/>
  </connection>
  <connection id="2375" xr16:uid="{00000000-0015-0000-FFFF-FFFFBB040000}" name="Connection602" type="4" refreshedVersion="5" background="1" saveData="1">
    <webPr xl2000="1" url="http://ibr3lcrsrv01.bor.doi.net:8080/HDB_CGI.com?svr=lchdb2&amp;sdi=2069&amp;tstp=MN&amp;t1=1/1/2017&amp;t2=5/1/2017&amp;format=4" htmlTables="1" htmlFormat="all"/>
  </connection>
  <connection id="2376" xr16:uid="{00000000-0015-0000-FFFF-FFFFBC040000}" name="Connection6021" type="4" refreshedVersion="5" background="1" saveData="1">
    <webPr xl2000="1" url="http://ibr3lcrsrv01.bor.doi.net:8080/HDB_CGI.com?svr=lchdb2&amp;sdi=2069&amp;tstp=MN&amp;t1=1/1/2017&amp;t2=5/1/2017&amp;format=4" htmlTables="1" htmlFormat="all"/>
  </connection>
  <connection id="2377" xr16:uid="{00000000-0015-0000-FFFF-FFFFBD040000}" name="Connection603" type="4" refreshedVersion="5" background="1" saveData="1">
    <webPr xl2000="1" url="http://ibr3lcrsrv01.bor.doi.net:8080/HDB_CGI.com?svr=lchdb2&amp;sdi=2116&amp;tstp=MN&amp;t1=1/1/2017&amp;t2=5/1/2017&amp;format=4" htmlTables="1" htmlFormat="all"/>
  </connection>
  <connection id="2378" xr16:uid="{00000000-0015-0000-FFFF-FFFFBE040000}" name="Connection604" type="4" refreshedVersion="5" background="1" saveData="1">
    <webPr xl2000="1" url="http://ibr3lcrsrv01.bor.doi.net:8080/HDB_CGI.com?svr=lchdb2&amp;sdi=2146&amp;tstp=DY&amp;t1=6/1/2017&amp;t2=6/6/2017&amp;format=4" htmlTables="1" htmlFormat="all"/>
  </connection>
  <connection id="2379" xr16:uid="{00000000-0015-0000-FFFF-FFFFBF040000}" name="Connection605" type="4" refreshedVersion="5" background="1" saveData="1">
    <webPr xl2000="1" url="http://ibr3lcrsrv01.bor.doi.net:8080/HDB_CGI.com?svr=lchdb2&amp;sdi=2146&amp;tstp=DY&amp;t1=6/7/2017&amp;t2=6/30/2017&amp;table=M&amp;mrid=4&amp;format=4" htmlTables="1" htmlFormat="all"/>
  </connection>
  <connection id="2380" xr16:uid="{00000000-0015-0000-FFFF-FFFFC0040000}" name="Connection606" type="4" refreshedVersion="5" background="1" saveData="1">
    <webPr xl2000="1" url="http://ibr3lcrsrv01.bor.doi.net:8080/HDB_CGI.com?svr=lchdb2&amp;sdi=9783,2993,2771,2982&amp;tstp=MN&amp;t1=6/1/2017&amp;t2=12/1/2017&amp;table=M&amp;mrid=994216&amp;format=4" htmlTables="1" htmlFormat="all"/>
  </connection>
  <connection id="2381" xr16:uid="{00000000-0015-0000-FFFF-FFFFC1040000}" name="Connection607" type="4" refreshedVersion="5" background="1" saveData="1">
    <webPr xl2000="1" url="http://ibr3lcrsrv01.bor.doi.net:8080/HDB_CGI.com?svr=lchdb2&amp;sdi=9783,2993,2771,2982&amp;tstp=MN&amp;t1=1/1/2018&amp;t2=12/1/2018&amp;table=M&amp;mrid=106541&amp;format=4" htmlTables="1" htmlFormat="all"/>
  </connection>
  <connection id="2382" xr16:uid="{00000000-0015-0000-FFFF-FFFFC2040000}" name="Connection608" type="4" refreshedVersion="5" background="1" saveData="1">
    <webPr xl2000="1" url="http://ibr3lcrsrv01.bor.doi.net:8080/HDB_CGI.com?svr=lchdb2&amp;sdi=9783,2993,2771,2982&amp;tstp=MN&amp;t1=1/1/2019&amp;t2=12/1/2019&amp;table=M&amp;mrid=106473&amp;format=4" htmlTables="1" htmlFormat="all"/>
  </connection>
  <connection id="2383" xr16:uid="{00000000-0015-0000-FFFF-FFFFC3040000}" name="Connection609" type="4" refreshedVersion="5" background="1" saveData="1">
    <webPr xl2000="1" url="http://ibr3lcrsrv01.bor.doi.net:8080/HDB_CGI.com?svr=lchdb2&amp;sdi=2069&amp;tstp=MN&amp;t1=1/1/2017&amp;t2=5/1/2017&amp;format=4" htmlTables="1" htmlFormat="all"/>
  </connection>
  <connection id="2384" xr16:uid="{00000000-0015-0000-FFFF-FFFFC4040000}" name="Connection6091" type="4" refreshedVersion="5" background="1" saveData="1">
    <webPr xl2000="1" url="http://ibr3lcrsrv01.bor.doi.net:8080/HDB_CGI.com?svr=lchdb2&amp;sdi=2069&amp;tstp=MN&amp;t1=1/1/2017&amp;t2=5/1/2017&amp;format=4" htmlTables="1" htmlFormat="all"/>
  </connection>
  <connection id="2385" xr16:uid="{00000000-0015-0000-FFFF-FFFFC5040000}" name="Connection61" type="4" refreshedVersion="5" background="1" saveData="1">
    <webPr xl2000="1" url="http://ibr3lcrsrv01.bor.doi.net:8080/HDB_CGI.com?svr=lchdb2&amp;sdi=3132&amp;tstp=MN&amp;t1=1/1/2018&amp;t2=12/1/2018&amp;table=M&amp;mrid=106541&amp;format=4" htmlTables="1" htmlFormat="all"/>
  </connection>
  <connection id="2386" xr16:uid="{00000000-0015-0000-FFFF-FFFFC6040000}" name="Connection610" type="4" refreshedVersion="5" background="1" saveData="1">
    <webPr xl2000="1" url="http://ibr3lcrsrv01.bor.doi.net:8080/HDB_CGI.com?svr=lchdb2&amp;sdi=3132&amp;tstp=MN&amp;t1=1/1/2018&amp;t2=12/1/2018&amp;table=M&amp;mrid=106541&amp;format=4" htmlTables="1" htmlFormat="all"/>
  </connection>
  <connection id="2387" xr16:uid="{00000000-0015-0000-FFFF-FFFFC7040000}" name="Connection6100" type="4" refreshedVersion="5" background="1" saveData="1">
    <webPr xl2000="1" url="http://ibr3lcrsrv01.bor.doi.net:8080/HDB_CGI.com?svr=lchdb2&amp;sdi=2069&amp;tstp=MN&amp;t1=1/1/2017&amp;t2=4/1/2017&amp;format=4" htmlTables="1" htmlFormat="all"/>
  </connection>
  <connection id="2388" xr16:uid="{00000000-0015-0000-FFFF-FFFFC8040000}" name="Connection611" type="4" refreshedVersion="5" background="1" saveData="1">
    <webPr xl2000="1" url="http://ibr3lcrsrv01.bor.doi.net:8080/HDB_CGI.com?svr=lchdb2&amp;sdi=3132&amp;tstp=MN&amp;t1=1/1/2019&amp;t2=12/1/2019&amp;table=M&amp;mrid=106473&amp;format=4" htmlTables="1" htmlFormat="all"/>
  </connection>
  <connection id="2389" xr16:uid="{00000000-0015-0000-FFFF-FFFFC9040000}" name="Connection612" type="4" refreshedVersion="5" background="1" saveData="1">
    <webPr xl2000="1" url="http://ibr3lcrsrv01.bor.doi.net:8080/HDB_CGI.com?svr=lchdb2&amp;sdi=3132&amp;tstp=MN&amp;t1=1/1/2018&amp;t2=12/1/2018&amp;table=M&amp;mrid=106541&amp;format=4" htmlTables="1" htmlFormat="all"/>
  </connection>
  <connection id="2390" xr16:uid="{00000000-0015-0000-FFFF-FFFFCA040000}" name="Connection613" type="4" refreshedVersion="5" background="1" saveData="1">
    <webPr xl2000="1" url="http://ibr3lcrsrv01.bor.doi.net:8080/HDB_CGI.com?svr=lchdb2&amp;sdi=3132&amp;tstp=MN&amp;t1=1/1/2019&amp;t2=12/1/2019&amp;table=M&amp;mrid=106473&amp;format=4" htmlTables="1" htmlFormat="all"/>
  </connection>
  <connection id="2391" xr16:uid="{00000000-0015-0000-FFFF-FFFFCB040000}" name="Connection614" type="4" refreshedVersion="5" background="1" saveData="1">
    <webPr xl2000="1" url="http://ibr3lcrsrv01.bor.doi.net:8080/HDB_CGI.com?svr=lchdb2&amp;sdi=9783,2993,2771,2982&amp;tstp=MN&amp;t1=1/1/2017&amp;t2=5/1/2017&amp;format=4" htmlTables="1" htmlFormat="all"/>
  </connection>
  <connection id="2392" xr16:uid="{00000000-0015-0000-FFFF-FFFFCC040000}" name="Connection615" type="4" refreshedVersion="5" background="1" saveData="1">
    <webPr xl2000="1" url="http://ibr3lcrsrv01.bor.doi.net:8080/HDB_CGI.com?svr=lchdb2&amp;sdi=9783,2993,2771,2982&amp;tstp=MN&amp;t1=6/1/2017&amp;t2=12/1/2017&amp;table=M&amp;mrid=994216&amp;format=4" htmlTables="1" htmlFormat="all"/>
  </connection>
  <connection id="2393" xr16:uid="{00000000-0015-0000-FFFF-FFFFCD040000}" name="Connection616" type="4" refreshedVersion="5" background="1" saveData="1">
    <webPr xl2000="1" url="http://ibr3lcrsrv01.bor.doi.net:8080/HDB_CGI.com?svr=lchdb2&amp;sdi=9783,2993,2771,2982&amp;tstp=MN&amp;t1=1/1/2018&amp;t2=12/1/2018&amp;table=M&amp;mrid=106541&amp;format=4" htmlTables="1" htmlFormat="all"/>
  </connection>
  <connection id="2394" xr16:uid="{00000000-0015-0000-FFFF-FFFFCE040000}" name="Connection617" type="4" refreshedVersion="5" background="1" saveData="1">
    <webPr xl2000="1" url="http://ibr3lcrsrv01.bor.doi.net:8080/HDB_CGI.com?svr=lchdb2&amp;sdi=9783,2993,2771,2982&amp;tstp=MN&amp;t1=1/1/2019&amp;t2=12/1/2019&amp;table=M&amp;mrid=106473&amp;format=4" htmlTables="1" htmlFormat="all"/>
  </connection>
  <connection id="2395" xr16:uid="{00000000-0015-0000-FFFF-FFFFCF040000}" name="Connection618" type="4" refreshedVersion="5" background="1" saveData="1">
    <webPr xl2000="1" url="http://ibr3lcrsrv01.bor.doi.net:8080/HDB_CGI.com?svr=lchdb2&amp;sdi=2116&amp;tstp=MN&amp;t1=1/1/2017&amp;t2=5/1/2017&amp;format=4" htmlTables="1" htmlFormat="all"/>
  </connection>
  <connection id="2396" xr16:uid="{00000000-0015-0000-FFFF-FFFFD0040000}" name="Connection619" type="4" refreshedVersion="5" background="1" saveData="1">
    <webPr xl2000="1" url="http://ibr3lcrsrv01.bor.doi.net:8080/HDB_CGI.com?svr=lchdb2&amp;sdi=2146&amp;tstp=DY&amp;t1=6/1/2017&amp;t2=6/6/2017&amp;format=4" htmlTables="1" htmlFormat="all"/>
  </connection>
  <connection id="2397" xr16:uid="{00000000-0015-0000-FFFF-FFFFD1040000}" name="Connection62" type="4" refreshedVersion="5" background="1" saveData="1">
    <webPr xl2000="1" url="http://ibr3lcrsrv01.bor.doi.net:8080/HDB_CGI.com?svr=lchdb2&amp;sdi=3132&amp;tstp=MN&amp;t1=1/1/2019&amp;t2=12/1/2019&amp;table=M&amp;mrid=106473&amp;format=4" htmlTables="1" htmlFormat="all"/>
  </connection>
  <connection id="2398" xr16:uid="{00000000-0015-0000-FFFF-FFFFD2040000}" name="Connection620" type="4" refreshedVersion="5" background="1" saveData="1">
    <webPr xl2000="1" url="http://ibr3lcrsrv01.bor.doi.net:8080/HDB_CGI.com?svr=lchdb2&amp;sdi=2146&amp;tstp=DY&amp;t1=6/7/2017&amp;t2=6/30/2017&amp;table=M&amp;mrid=4&amp;format=4" htmlTables="1" htmlFormat="all"/>
  </connection>
  <connection id="2399" xr16:uid="{00000000-0015-0000-FFFF-FFFFD3040000}" name="Connection621" type="4" refreshedVersion="5" background="1" saveData="1">
    <webPr xl2000="1" url="http://ibr3lcrsrv01.bor.doi.net:8080/HDB_CGI.com?svr=lchdb2&amp;sdi=2116&amp;tstp=MN&amp;t1=1/1/2017&amp;t2=5/1/2017&amp;format=4" htmlTables="1" htmlFormat="all"/>
  </connection>
  <connection id="2400" xr16:uid="{00000000-0015-0000-FFFF-FFFFD4040000}" name="Connection622" type="4" refreshedVersion="5" background="1" saveData="1">
    <webPr xl2000="1" url="http://ibr3lcrsrv01.bor.doi.net:8080/HDB_CGI.com?svr=lchdb2&amp;sdi=2146&amp;tstp=DY&amp;t1=6/1/2017&amp;t2=6/6/2017&amp;format=4" htmlTables="1" htmlFormat="all"/>
  </connection>
  <connection id="2401" xr16:uid="{00000000-0015-0000-FFFF-FFFFD5040000}" name="Connection623" type="4" refreshedVersion="5" background="1" saveData="1">
    <webPr xl2000="1" url="http://ibr3lcrsrv01.bor.doi.net:8080/HDB_CGI.com?svr=lchdb2&amp;sdi=2146&amp;tstp=DY&amp;t1=6/7/2017&amp;t2=6/30/2017&amp;table=M&amp;mrid=4&amp;format=4" htmlTables="1" htmlFormat="all"/>
  </connection>
  <connection id="2402" xr16:uid="{00000000-0015-0000-FFFF-FFFFD6040000}" name="Connection624" type="4" refreshedVersion="5" background="1" saveData="1">
    <webPr xl2000="1" url="http://ibr3lcrsrv01.bor.doi.net:8080/HDB_CGI.com?svr=lchdb2&amp;sdi=2116&amp;tstp=MN&amp;t1=1/1/2017&amp;t2=5/1/2017&amp;format=4" htmlTables="1" htmlFormat="all"/>
  </connection>
  <connection id="2403" xr16:uid="{00000000-0015-0000-FFFF-FFFFD7040000}" name="Connection625" type="4" refreshedVersion="5" background="1" saveData="1">
    <webPr xl2000="1" url="http://ibr3lcrsrv01.bor.doi.net:8080/HDB_CGI.com?svr=lchdb2&amp;sdi=2146&amp;tstp=DY&amp;t1=6/1/2017&amp;t2=6/8/2017&amp;format=4" htmlTables="1" htmlFormat="all"/>
  </connection>
  <connection id="2404" xr16:uid="{00000000-0015-0000-FFFF-FFFFD8040000}" name="Connection626" type="4" refreshedVersion="5" background="1" saveData="1">
    <webPr xl2000="1" url="http://ibr3lcrsrv01.bor.doi.net:8080/HDB_CGI.com?svr=lchdb2&amp;sdi=2146&amp;tstp=DY&amp;t1=6/9/2017&amp;t2=6/30/2017&amp;table=M&amp;mrid=4&amp;format=4" htmlTables="1" htmlFormat="all"/>
  </connection>
  <connection id="2405" xr16:uid="{00000000-0015-0000-FFFF-FFFFD9040000}" name="Connection627" type="4" refreshedVersion="5" background="1" saveData="1">
    <webPr xl2000="1" url="http://ibr3lcrsrv01.bor.doi.net:8080/HDB_CGI.com?svr=lchdb2&amp;sdi=2116&amp;tstp=MN&amp;t1=1/1/2017&amp;t2=6/1/2017&amp;format=4" htmlTables="1" htmlFormat="all"/>
  </connection>
  <connection id="2406" xr16:uid="{00000000-0015-0000-FFFF-FFFFDA040000}" name="Connection628" type="4" refreshedVersion="5" background="1" saveData="1">
    <webPr xl2000="1" url="http://ibr3lcrsrv01.bor.doi.net:8080/HDB_CGI.com?svr=lchdb2&amp;sdi=2146&amp;tstp=DY&amp;t1=7/1/2017&amp;t2=7/9/2017&amp;format=4" htmlTables="1" htmlFormat="all"/>
  </connection>
  <connection id="2407" xr16:uid="{00000000-0015-0000-FFFF-FFFFDB040000}" name="Connection629" type="4" refreshedVersion="5" background="1" saveData="1">
    <webPr xl2000="1" url="http://ibr3lcrsrv01.bor.doi.net:8080/HDB_CGI.com?svr=lchdb2&amp;sdi=2146&amp;tstp=DY&amp;t1=7/10/2017&amp;t2=7/31/2017&amp;table=M&amp;mrid=4&amp;format=4" htmlTables="1" htmlFormat="all"/>
  </connection>
  <connection id="2408" xr16:uid="{00000000-0015-0000-FFFF-FFFFDC040000}" name="Connection63" type="4" refreshedVersion="5" background="1" saveData="1">
    <webPr xl2000="1" url="http://ibr3lcrsrv01.bor.doi.net:8080/HDB_CGI.com?svr=lchdb2&amp;sdi=2069&amp;tstp=MN&amp;t1=1/1/2017&amp;t2=4/1/2017&amp;format=4" htmlTables="1" htmlFormat="all"/>
  </connection>
  <connection id="2409" xr16:uid="{00000000-0015-0000-FFFF-FFFFDD040000}" name="Connection630" type="4" refreshedVersion="5" background="1" saveData="1">
    <webPr xl2000="1" url="http://ibr3lcrsrv01.bor.doi.net:8080/HDB_CGI.com?svr=lchdb2&amp;sdi=2069&amp;tstp=MN&amp;t1=1/1/2017&amp;t2=6/1/2017&amp;format=4" htmlTables="1" htmlFormat="all"/>
  </connection>
  <connection id="2410" xr16:uid="{00000000-0015-0000-FFFF-FFFFDE040000}" name="Connection6301" type="4" refreshedVersion="5" background="1" saveData="1">
    <webPr xl2000="1" url="http://ibr3lcrsrv01.bor.doi.net:8080/HDB_CGI.com?svr=lchdb2&amp;sdi=2069&amp;tstp=MN&amp;t1=1/1/2017&amp;t2=6/1/2017&amp;format=4" htmlTables="1" htmlFormat="all"/>
  </connection>
  <connection id="2411" xr16:uid="{00000000-0015-0000-FFFF-FFFFDF040000}" name="Connection631" type="4" refreshedVersion="5" background="1" saveData="1">
    <webPr xl2000="1" url="http://ibr3lcrsrv01.bor.doi.net:8080/HDB_CGI.com?svr=lchdb2&amp;sdi=9783,2993,2771,2982&amp;tstp=MN&amp;t1=1/1/2017&amp;t2=6/1/2017&amp;format=4" htmlTables="1" htmlFormat="all"/>
  </connection>
  <connection id="2412" xr16:uid="{00000000-0015-0000-FFFF-FFFFE0040000}" name="Connection6310" type="4" refreshedVersion="5" background="1" saveData="1">
    <webPr xl2000="1" url="http://ibr3lcrsrv01.bor.doi.net:8080/HDB_CGI.com?svr=lchdb2&amp;sdi=2069&amp;tstp=MN&amp;t1=1/1/2017&amp;t2=4/1/2017&amp;format=4" htmlTables="1" htmlFormat="all"/>
  </connection>
  <connection id="2413" xr16:uid="{00000000-0015-0000-FFFF-FFFFE1040000}" name="Connection632" type="4" refreshedVersion="5" background="1" saveData="1">
    <webPr xl2000="1" url="http://ibr3lcrsrv01.bor.doi.net:8080/HDB_CGI.com?svr=lchdb2&amp;sdi=9783,2993,2771,2982&amp;tstp=MN&amp;t1=7/1/2017&amp;t2=12/1/2017&amp;table=M&amp;mrid=994216&amp;format=4" htmlTables="1" htmlFormat="all"/>
  </connection>
  <connection id="2414" xr16:uid="{00000000-0015-0000-FFFF-FFFFE2040000}" name="Connection633" type="4" refreshedVersion="5" background="1" saveData="1">
    <webPr xl2000="1" url="http://ibr3lcrsrv01.bor.doi.net:8080/HDB_CGI.com?svr=lchdb2&amp;sdi=2116&amp;tstp=MN&amp;t1=1/1/2017&amp;t2=6/1/2017&amp;format=4" htmlTables="1" htmlFormat="all"/>
  </connection>
  <connection id="2415" xr16:uid="{00000000-0015-0000-FFFF-FFFFE3040000}" name="Connection634" type="4" refreshedVersion="5" background="1" saveData="1">
    <webPr xl2000="1" url="http://ibr3lcrsrv01.bor.doi.net:8080/HDB_CGI.com?svr=lchdb2&amp;sdi=2146&amp;tstp=DY&amp;t1=7/1/2017&amp;t2=7/9/2017&amp;format=4" htmlTables="1" htmlFormat="all"/>
  </connection>
  <connection id="2416" xr16:uid="{00000000-0015-0000-FFFF-FFFFE4040000}" name="Connection635" type="4" refreshedVersion="5" background="1" saveData="1">
    <webPr xl2000="1" url="http://ibr3lcrsrv01.bor.doi.net:8080/HDB_CGI.com?svr=lchdb2&amp;sdi=2146&amp;tstp=DY&amp;t1=7/10/2017&amp;t2=7/31/2017&amp;table=M&amp;mrid=4&amp;format=4" htmlTables="1" htmlFormat="all"/>
  </connection>
  <connection id="2417" xr16:uid="{00000000-0015-0000-FFFF-FFFFE5040000}" name="Connection636" type="4" refreshedVersion="5" background="1" saveData="1">
    <webPr xl2000="1" url="http://ibr3lcrsrv01.bor.doi.net:8080/HDB_CGI.com?svr=lchdb2&amp;sdi=2116&amp;tstp=MN&amp;t1=1/1/2017&amp;t2=6/1/2017&amp;format=4" htmlTables="1" htmlFormat="all"/>
  </connection>
  <connection id="2418" xr16:uid="{00000000-0015-0000-FFFF-FFFFE6040000}" name="Connection637" type="4" refreshedVersion="5" background="1" saveData="1">
    <webPr xl2000="1" url="http://ibr3lcrsrv01.bor.doi.net:8080/HDB_CGI.com?svr=lchdb2&amp;sdi=2146&amp;tstp=DY&amp;t1=7/1/2017&amp;t2=7/9/2017&amp;format=4" htmlTables="1" htmlFormat="all"/>
  </connection>
  <connection id="2419" xr16:uid="{00000000-0015-0000-FFFF-FFFFE7040000}" name="Connection638" type="4" refreshedVersion="5" background="1" saveData="1">
    <webPr xl2000="1" url="http://ibr3lcrsrv01.bor.doi.net:8080/HDB_CGI.com?svr=lchdb2&amp;sdi=2146&amp;tstp=DY&amp;t1=7/10/2017&amp;t2=7/31/2017&amp;table=M&amp;mrid=4&amp;format=4" htmlTables="1" htmlFormat="all"/>
  </connection>
  <connection id="2420" xr16:uid="{00000000-0015-0000-FFFF-FFFFE8040000}" name="Connection639" type="4" refreshedVersion="5" background="1" saveData="1">
    <webPr xl2000="1" url="http://ibr3lcrsrv01.bor.doi.net:8080/HDB_CGI.com?svr=lchdb2&amp;sdi=2116&amp;tstp=MN&amp;t1=1/1/2017&amp;t2=6/1/2017&amp;format=4" htmlTables="1" htmlFormat="all"/>
  </connection>
  <connection id="2421" xr16:uid="{00000000-0015-0000-FFFF-FFFFE9040000}" name="Connection64" type="4" refreshedVersion="5" background="1" saveData="1">
    <webPr xl2000="1" url="http://ibr3lcrsrv01.bor.doi.net:8080/HDB_CGI.com?svr=lchdb2&amp;sdi=3132&amp;tstp=MN&amp;t1=1/1/2018&amp;t2=12/1/2018&amp;table=M&amp;mrid=106541&amp;format=4" htmlTables="1" htmlFormat="all"/>
  </connection>
  <connection id="2422" xr16:uid="{00000000-0015-0000-FFFF-FFFFEA040000}" name="Connection640" type="4" refreshedVersion="5" background="1" saveData="1">
    <webPr xl2000="1" url="http://ibr3lcrsrv01.bor.doi.net:8080/HDB_CGI.com?svr=lchdb2&amp;sdi=2146&amp;tstp=DY&amp;t1=7/1/2017&amp;t2=7/9/2017&amp;format=4" htmlTables="1" htmlFormat="all"/>
  </connection>
  <connection id="2423" xr16:uid="{00000000-0015-0000-FFFF-FFFFEB040000}" name="Connection641" type="4" refreshedVersion="5" background="1" saveData="1">
    <webPr xl2000="1" url="http://ibr3lcrsrv01.bor.doi.net:8080/HDB_CGI.com?svr=lchdb2&amp;sdi=2146&amp;tstp=DY&amp;t1=7/10/2017&amp;t2=7/31/2017&amp;table=M&amp;mrid=4&amp;format=4" htmlTables="1" htmlFormat="all"/>
  </connection>
  <connection id="2424" xr16:uid="{00000000-0015-0000-FFFF-FFFFEC040000}" name="Connection642" type="4" refreshedVersion="5" background="1" saveData="1">
    <webPr xl2000="1" url="http://ibr3lcrsrv01.bor.doi.net:8080/HDB_CGI.com?svr=lchdb2&amp;sdi=2069&amp;tstp=MN&amp;t1=1/1/2017&amp;t2=7/1/2017&amp;format=4" htmlTables="1" htmlFormat="all"/>
  </connection>
  <connection id="2425" xr16:uid="{00000000-0015-0000-FFFF-FFFFED040000}" name="Connection6421" type="4" refreshedVersion="5" background="1" saveData="1">
    <webPr xl2000="1" url="http://ibr3lcrsrv01.bor.doi.net:8080/HDB_CGI.com?svr=lchdb2&amp;sdi=2069&amp;tstp=MN&amp;t1=1/1/2017&amp;t2=7/1/2017&amp;format=4" htmlTables="1" htmlFormat="all"/>
  </connection>
  <connection id="2426" xr16:uid="{00000000-0015-0000-FFFF-FFFFEE040000}" name="Connection643" type="4" refreshedVersion="5" background="1" saveData="1">
    <webPr xl2000="1" url="http://ibr3lcrsrv01.bor.doi.net:8080/HDB_CGI.com?svr=lchdb2&amp;sdi=2069&amp;tstp=MN&amp;t1=1/1/2017&amp;t2=7/1/2017&amp;format=4" htmlTables="1" htmlFormat="all"/>
  </connection>
  <connection id="2427" xr16:uid="{00000000-0015-0000-FFFF-FFFFEF040000}" name="Connection6431" type="4" refreshedVersion="5" background="1" saveData="1">
    <webPr xl2000="1" url="http://ibr3lcrsrv01.bor.doi.net:8080/HDB_CGI.com?svr=lchdb2&amp;sdi=2069&amp;tstp=MN&amp;t1=1/1/2017&amp;t2=7/1/2017&amp;format=4" htmlTables="1" htmlFormat="all"/>
  </connection>
  <connection id="2428" xr16:uid="{00000000-0015-0000-FFFF-FFFFF0040000}" name="Connection644" type="4" refreshedVersion="5" background="1" saveData="1">
    <webPr xl2000="1" url="http://ibr3lcrsrv01.bor.doi.net:8080/HDB_CGI.com?svr=lchdb2&amp;sdi=3132&amp;tstp=MN&amp;t1=1/1/2018&amp;t2=12/1/2018&amp;table=M&amp;mrid=994414&amp;format=4" htmlTables="1" htmlFormat="all"/>
  </connection>
  <connection id="2429" xr16:uid="{00000000-0015-0000-FFFF-FFFFF1040000}" name="Connection645" type="4" refreshedVersion="5" background="1" saveData="1">
    <webPr xl2000="1" url="http://ibr3lcrsrv01.bor.doi.net:8080/HDB_CGI.com?svr=lchdb2&amp;sdi=3132&amp;tstp=MN&amp;t1=1/1/2019&amp;t2=12/1/2019&amp;table=M&amp;mrid=994415&amp;format=4" htmlTables="1" htmlFormat="all"/>
  </connection>
  <connection id="2430" xr16:uid="{00000000-0015-0000-FFFF-FFFFF2040000}" name="Connection646" type="4" refreshedVersion="5" background="1" saveData="1">
    <webPr xl2000="1" url="http://ibr3lcrsrv01.bor.doi.net:8080/HDB_CGI.com?svr=lchdb2&amp;sdi=9783,2993,2771,2982&amp;tstp=MN&amp;t1=1/1/2017&amp;t2=7/1/2017&amp;format=4" htmlTables="1" htmlFormat="all"/>
  </connection>
  <connection id="2431" xr16:uid="{00000000-0015-0000-FFFF-FFFFF3040000}" name="Connection647" type="4" refreshedVersion="5" background="1" saveData="1">
    <webPr xl2000="1" url="http://ibr3lcrsrv01.bor.doi.net:8080/HDB_CGI.com?svr=lchdb2&amp;sdi=9783,2993,2771,2982&amp;tstp=MN&amp;t1=8/1/2017&amp;t2=12/1/2017&amp;table=M&amp;mrid=994390&amp;format=4" htmlTables="1" htmlFormat="all"/>
  </connection>
  <connection id="2432" xr16:uid="{00000000-0015-0000-FFFF-FFFFF4040000}" name="Connection648" type="4" refreshedVersion="5" background="1" saveData="1">
    <webPr xl2000="1" url="http://ibr3lcrsrv01.bor.doi.net:8080/HDB_CGI.com?svr=lchdb2&amp;sdi=9783,2993,2771,2982&amp;tstp=MN&amp;t1=1/1/2018&amp;t2=12/1/2018&amp;table=M&amp;mrid=994414&amp;format=4" htmlTables="1" htmlFormat="all"/>
  </connection>
  <connection id="2433" xr16:uid="{00000000-0015-0000-FFFF-FFFFF5040000}" name="Connection649" type="4" refreshedVersion="5" background="1" saveData="1">
    <webPr xl2000="1" url="http://ibr3lcrsrv01.bor.doi.net:8080/HDB_CGI.com?svr=lchdb2&amp;sdi=9783,2993,2771,2982&amp;tstp=MN&amp;t1=1/1/2019&amp;t2=12/1/2019&amp;table=M&amp;mrid=994415&amp;format=4" htmlTables="1" htmlFormat="all"/>
  </connection>
  <connection id="2434" xr16:uid="{00000000-0015-0000-FFFF-FFFFF6040000}" name="Connection65" type="4" refreshedVersion="5" background="1" saveData="1">
    <webPr xl2000="1" url="http://ibr3lcrsrv01.bor.doi.net:8080/HDB_CGI.com?svr=lchdb2&amp;sdi=3132&amp;tstp=MN&amp;t1=1/1/2019&amp;t2=12/1/2019&amp;table=M&amp;mrid=106473&amp;format=4" htmlTables="1" htmlFormat="all"/>
  </connection>
  <connection id="2435" xr16:uid="{00000000-0015-0000-FFFF-FFFFF7040000}" name="Connection650" type="4" refreshedVersion="5" background="1" saveData="1">
    <webPr xl2000="1" url="http://ibr3lcrsrv01.bor.doi.net:8080/HDB_CGI.com?svr=lchdb2&amp;sdi=2116&amp;tstp=MN&amp;t1=1/1/2017&amp;t2=7/1/2017&amp;format=4" htmlTables="1" htmlFormat="all"/>
  </connection>
  <connection id="2436" xr16:uid="{00000000-0015-0000-FFFF-FFFFF8040000}" name="Connection651" type="4" refreshedVersion="5" background="1" saveData="1">
    <webPr xl2000="1" url="http://ibr3lcrsrv01.bor.doi.net:8080/HDB_CGI.com?svr=lchdb2&amp;sdi=2146&amp;tstp=DY&amp;t1=8/1/2017&amp;t2=8/2/2017&amp;format=4" htmlTables="1" htmlFormat="all"/>
  </connection>
  <connection id="2437" xr16:uid="{00000000-0015-0000-FFFF-FFFFF9040000}" name="Connection652" type="4" refreshedVersion="5" background="1" saveData="1">
    <webPr xl2000="1" url="http://ibr3lcrsrv01.bor.doi.net:8080/HDB_CGI.com?svr=lchdb2&amp;sdi=2146&amp;tstp=DY&amp;t1=8/3/2017&amp;t2=8/31/2017&amp;table=M&amp;mrid=4&amp;format=4" htmlTables="1" htmlFormat="all"/>
  </connection>
  <connection id="2438" xr16:uid="{00000000-0015-0000-FFFF-FFFFFA040000}" name="Connection653" type="4" refreshedVersion="5" background="1" saveData="1">
    <webPr xl2000="1" url="http://ibr3lcrsrv01.bor.doi.net:8080/HDB_CGI.com?svr=lchdb2&amp;sdi=2116&amp;tstp=MN&amp;t1=1/1/2017&amp;t2=7/1/2017&amp;format=4" htmlTables="1" htmlFormat="all"/>
  </connection>
  <connection id="2439" xr16:uid="{00000000-0015-0000-FFFF-FFFFFB040000}" name="Connection654" type="4" refreshedVersion="5" background="1" saveData="1">
    <webPr xl2000="1" url="http://ibr3lcrsrv01.bor.doi.net:8080/HDB_CGI.com?svr=lchdb2&amp;sdi=2146&amp;tstp=DY&amp;t1=8/1/2017&amp;t2=8/8/2017&amp;format=4" htmlTables="1" htmlFormat="all"/>
  </connection>
  <connection id="2440" xr16:uid="{00000000-0015-0000-FFFF-FFFFFC040000}" name="Connection655" type="4" refreshedVersion="5" background="1" saveData="1">
    <webPr xl2000="1" url="http://ibr3lcrsrv01.bor.doi.net:8080/HDB_CGI.com?svr=lchdb2&amp;sdi=2146&amp;tstp=DY&amp;t1=8/9/2017&amp;t2=8/31/2017&amp;table=M&amp;mrid=4&amp;format=4" htmlTables="1" htmlFormat="all"/>
  </connection>
  <connection id="2441" xr16:uid="{00000000-0015-0000-FFFF-FFFFFD040000}" name="Connection656" type="4" refreshedVersion="5" background="1" saveData="1">
    <webPr xl2000="1" url="http://ibr3lcrsrv01.bor.doi.net:8080/HDB_CGI.com?svr=lchdb2&amp;sdi=2116&amp;tstp=MN&amp;t1=1/1/2017&amp;t2=7/1/2017&amp;format=4" htmlTables="1" htmlFormat="all"/>
  </connection>
  <connection id="2442" xr16:uid="{00000000-0015-0000-FFFF-FFFFFE040000}" name="Connection657" type="4" refreshedVersion="5" background="1" saveData="1">
    <webPr xl2000="1" url="http://ibr3lcrsrv01.bor.doi.net:8080/HDB_CGI.com?svr=lchdb2&amp;sdi=2146&amp;tstp=DY&amp;t1=8/1/2017&amp;t2=8/8/2017&amp;format=4" htmlTables="1" htmlFormat="all"/>
  </connection>
  <connection id="2443" xr16:uid="{00000000-0015-0000-FFFF-FFFFFF040000}" name="Connection658" type="4" refreshedVersion="5" background="1" saveData="1">
    <webPr xl2000="1" url="http://ibr3lcrsrv01.bor.doi.net:8080/HDB_CGI.com?svr=lchdb2&amp;sdi=2146&amp;tstp=DY&amp;t1=8/9/2017&amp;t2=8/31/2017&amp;table=M&amp;mrid=4&amp;format=4" htmlTables="1" htmlFormat="all"/>
  </connection>
  <connection id="2444" xr16:uid="{00000000-0015-0000-FFFF-FFFF00050000}" name="Connection659" type="4" refreshedVersion="5" background="1" saveData="1">
    <webPr xl2000="1" url="http://ibr3lcrsrv01.bor.doi.net:8080/HDB_CGI.com?svr=lchdb2&amp;sdi=2116&amp;tstp=MN&amp;t1=1/1/2017&amp;t2=7/1/2017&amp;format=4" htmlTables="1" htmlFormat="all"/>
  </connection>
  <connection id="2445" xr16:uid="{00000000-0015-0000-FFFF-FFFF01050000}" name="Connection66" type="4" refreshedVersion="5" background="1" saveData="1">
    <webPr xl2000="1" url="http://ibr3lcrsrv01.bor.doi.net:8080/HDB_CGI.com?svr=lchdb2&amp;sdi=2069&amp;tstp=MN&amp;t1=1/1/2017&amp;t2=4/1/2017&amp;format=4" htmlTables="1" htmlFormat="all"/>
  </connection>
  <connection id="2446" xr16:uid="{00000000-0015-0000-FFFF-FFFF02050000}" name="Connection660" type="4" refreshedVersion="5" background="1" saveData="1">
    <webPr xl2000="1" url="http://ibr3lcrsrv01.bor.doi.net:8080/HDB_CGI.com?svr=lchdb2&amp;sdi=2146&amp;tstp=DY&amp;t1=8/1/2017&amp;t2=8/13/2017&amp;format=4" htmlTables="1" htmlFormat="all"/>
  </connection>
  <connection id="2447" xr16:uid="{00000000-0015-0000-FFFF-FFFF03050000}" name="Connection661" type="4" refreshedVersion="5" background="1" saveData="1">
    <webPr xl2000="1" url="http://ibr3lcrsrv01.bor.doi.net:8080/HDB_CGI.com?svr=lchdb2&amp;sdi=2146&amp;tstp=DY&amp;t1=8/14/2017&amp;t2=8/31/2017&amp;table=M&amp;mrid=4&amp;format=4" htmlTables="1" htmlFormat="all"/>
  </connection>
  <connection id="2448" xr16:uid="{00000000-0015-0000-FFFF-FFFF04050000}" name="Connection6610" type="4" refreshedVersion="5" background="1" saveData="1">
    <webPr xl2000="1" url="http://ibr3lcrsrv01.bor.doi.net:8080/HDB_CGI.com?svr=lchdb2&amp;sdi=2069&amp;tstp=MN&amp;t1=1/1/2017&amp;t2=4/1/2017&amp;format=4" htmlTables="1" htmlFormat="all"/>
  </connection>
  <connection id="2449" xr16:uid="{00000000-0015-0000-FFFF-FFFF05050000}" name="Connection662" type="4" refreshedVersion="5" background="1" saveData="1">
    <webPr xl2000="1" url="http://ibr3lcrsrv01.bor.doi.net:8080/HDB_CGI.com?svr=lchdb2&amp;sdi=2069&amp;tstp=MN&amp;t1=1/1/2017&amp;t2=8/1/2017&amp;format=4" htmlTables="1" htmlFormat="all"/>
  </connection>
  <connection id="2450" xr16:uid="{00000000-0015-0000-FFFF-FFFF06050000}" name="Connection6621" type="4" refreshedVersion="5" background="1" saveData="1">
    <webPr xl2000="1" url="http://ibr3lcrsrv01.bor.doi.net:8080/HDB_CGI.com?svr=lchdb2&amp;sdi=2069&amp;tstp=MN&amp;t1=1/1/2017&amp;t2=8/1/2017&amp;format=4" htmlTables="1" htmlFormat="all"/>
  </connection>
  <connection id="2451" xr16:uid="{00000000-0015-0000-FFFF-FFFF07050000}" name="Connection663" type="4" refreshedVersion="5" background="1" saveData="1">
    <webPr xl2000="1" url="http://ibr3lcrsrv01.bor.doi.net:8080/HDB_CGI.com?svr=lchdb2&amp;sdi=3132&amp;tstp=MN&amp;t1=1/1/2018&amp;t2=12/1/2018&amp;table=M&amp;mrid=994414&amp;format=4" htmlTables="1" htmlFormat="all"/>
  </connection>
  <connection id="2452" xr16:uid="{00000000-0015-0000-FFFF-FFFF08050000}" name="Connection664" type="4" refreshedVersion="5" background="1" saveData="1">
    <webPr xl2000="1" url="http://ibr3lcrsrv01.bor.doi.net:8080/HDB_CGI.com?svr=lchdb2&amp;sdi=3132&amp;tstp=MN&amp;t1=1/1/2019&amp;t2=12/1/2019&amp;table=M&amp;mrid=994415&amp;format=4" htmlTables="1" htmlFormat="all"/>
  </connection>
  <connection id="2453" xr16:uid="{00000000-0015-0000-FFFF-FFFF09050000}" name="Connection665" type="4" refreshedVersion="5" background="1" saveData="1">
    <webPr xl2000="1" url="http://ibr3lcrsrv01.bor.doi.net:8080/HDB_CGI.com?svr=lchdb2&amp;sdi=9783,2993,2771,2982&amp;tstp=MN&amp;t1=1/1/2017&amp;t2=8/1/2017&amp;format=4" htmlTables="1" htmlFormat="all"/>
  </connection>
  <connection id="2454" xr16:uid="{00000000-0015-0000-FFFF-FFFF0A050000}" name="Connection666" type="4" refreshedVersion="5" background="1" saveData="1">
    <webPr xl2000="1" url="http://ibr3lcrsrv01.bor.doi.net:8080/HDB_CGI.com?svr=lchdb2&amp;sdi=9783,2993,2771,2982&amp;tstp=MN&amp;t1=9/1/2017&amp;t2=12/1/2017&amp;table=M&amp;mrid=994390&amp;format=4" htmlTables="1" htmlFormat="all"/>
  </connection>
  <connection id="2455" xr16:uid="{00000000-0015-0000-FFFF-FFFF0B050000}" name="Connection667" type="4" refreshedVersion="5" background="1" saveData="1">
    <webPr xl2000="1" url="http://ibr3lcrsrv01.bor.doi.net:8080/HDB_CGI.com?svr=lchdb2&amp;sdi=9783,2993,2771,2982&amp;tstp=MN&amp;t1=1/1/2018&amp;t2=12/1/2018&amp;table=M&amp;mrid=994414&amp;format=4" htmlTables="1" htmlFormat="all"/>
  </connection>
  <connection id="2456" xr16:uid="{00000000-0015-0000-FFFF-FFFF0C050000}" name="Connection668" type="4" refreshedVersion="5" background="1" saveData="1">
    <webPr xl2000="1" url="http://ibr3lcrsrv01.bor.doi.net:8080/HDB_CGI.com?svr=lchdb2&amp;sdi=9783,2993,2771,2982&amp;tstp=MN&amp;t1=1/1/2019&amp;t2=12/1/2019&amp;table=M&amp;mrid=994415&amp;format=4" htmlTables="1" htmlFormat="all"/>
  </connection>
  <connection id="2457" xr16:uid="{00000000-0015-0000-FFFF-FFFF0D050000}" name="Connection669" type="4" refreshedVersion="5" background="1" saveData="1">
    <webPr xl2000="1" url="http://ibr3lcrsrv01.bor.doi.net:8080/HDB_CGI.com?svr=lchdb2&amp;sdi=2116&amp;tstp=MN&amp;t1=1/1/2017&amp;t2=8/1/2017&amp;format=4" htmlTables="1" htmlFormat="all"/>
  </connection>
  <connection id="2458" xr16:uid="{00000000-0015-0000-FFFF-FFFF0E050000}" name="Connection67" type="4" refreshedVersion="5" background="1" saveData="1">
    <webPr xl2000="1" url="http://ibr3lcrsrv01.bor.doi.net:8080/HDB_CGI.com?svr=lchdb2&amp;sdi=3132&amp;tstp=MN&amp;t1=1/1/2018&amp;t2=12/1/2018&amp;table=M&amp;mrid=106541&amp;format=4" htmlTables="1" htmlFormat="all"/>
  </connection>
  <connection id="2459" xr16:uid="{00000000-0015-0000-FFFF-FFFF0F050000}" name="Connection670" type="4" refreshedVersion="5" background="1" saveData="1">
    <webPr xl2000="1" url="http://ibr3lcrsrv01.bor.doi.net:8080/HDB_CGI.com?svr=lchdb2&amp;sdi=2146&amp;tstp=DY&amp;t1=9/1/2017&amp;t2=9/6/2017&amp;format=4" htmlTables="1" htmlFormat="all"/>
  </connection>
  <connection id="2460" xr16:uid="{00000000-0015-0000-FFFF-FFFF10050000}" name="Connection671" type="4" refreshedVersion="5" background="1" saveData="1">
    <webPr xl2000="1" url="http://ibr3lcrsrv01.bor.doi.net:8080/HDB_CGI.com?svr=lchdb2&amp;sdi=2146&amp;tstp=DY&amp;t1=9/7/2017&amp;t2=9/30/2017&amp;table=M&amp;mrid=4&amp;format=4" htmlTables="1" htmlFormat="all"/>
  </connection>
  <connection id="2461" xr16:uid="{00000000-0015-0000-FFFF-FFFF11050000}" name="Connection672" type="4" refreshedVersion="5" background="1" saveData="1">
    <webPr xl2000="1" url="http://ibr3lcrsrv01.bor.doi.net:8080/HDB_CGI.com?svr=lchdb2&amp;sdi=2116&amp;tstp=MN&amp;t1=1/1/2017&amp;t2=8/1/2017&amp;format=4" htmlTables="1" htmlFormat="all"/>
  </connection>
  <connection id="2462" xr16:uid="{00000000-0015-0000-FFFF-FFFF12050000}" name="Connection673" type="4" refreshedVersion="5" background="1" saveData="1">
    <webPr xl2000="1" url="http://ibr3lcrsrv01.bor.doi.net:8080/HDB_CGI.com?svr=lchdb2&amp;sdi=2097&amp;tstp=DY&amp;t1=9/1/2017&amp;t2=9/28/2017&amp;format=4" htmlTables="1" htmlFormat="all"/>
  </connection>
  <connection id="2463" xr16:uid="{00000000-0015-0000-FFFF-FFFF13050000}" name="Connection674" type="4" refreshedVersion="5" background="1" saveData="1">
    <webPr xl2000="1" url="http://ibr3lcrsrv01.bor.doi.net:8080/HDB_CGI.com?svr=lchdb2&amp;sdi=2146&amp;tstp=DY&amp;t1=9/29/2017&amp;t2=9/30/2017&amp;table=M&amp;mrid=4&amp;format=4" htmlTables="1" htmlFormat="all"/>
  </connection>
  <connection id="2464" xr16:uid="{00000000-0015-0000-FFFF-FFFF14050000}" name="Connection675" type="4" refreshedVersion="5" background="1" saveData="1">
    <webPr xl2000="1" url="http://ibr3lcrsrv01.bor.doi.net:8080/HDB_CGI.com?svr=lchdb2&amp;sdi=2069&amp;tstp=MN&amp;t1=1/1/2017&amp;t2=9/1/2017&amp;format=4" htmlTables="1" htmlFormat="all"/>
  </connection>
  <connection id="2465" xr16:uid="{00000000-0015-0000-FFFF-FFFF15050000}" name="Connection6751" type="4" refreshedVersion="5" background="1" saveData="1">
    <webPr xl2000="1" url="http://ibr3lcrsrv01.bor.doi.net:8080/HDB_CGI.com?svr=lchdb2&amp;sdi=2069&amp;tstp=MN&amp;t1=1/1/2017&amp;t2=9/1/2017&amp;format=4" htmlTables="1" htmlFormat="all"/>
  </connection>
  <connection id="2466" xr16:uid="{00000000-0015-0000-FFFF-FFFF16050000}" name="Connection676" type="4" refreshedVersion="5" background="1" saveData="1">
    <webPr xl2000="1" url="http://ibr3lcrsrv01.bor.doi.net:8080/HDB_CGI.com?svr=lchdb2&amp;sdi=3132&amp;tstp=MN&amp;t1=1/1/2018&amp;t2=12/1/2018&amp;table=M&amp;mrid=994547&amp;format=4" htmlTables="1" htmlFormat="all"/>
  </connection>
  <connection id="2467" xr16:uid="{00000000-0015-0000-FFFF-FFFF17050000}" name="Connection677" type="4" refreshedVersion="5" background="1" saveData="1">
    <webPr xl2000="1" url="http://ibr3lcrsrv01.bor.doi.net:8080/HDB_CGI.com?svr=lchdb2&amp;sdi=3132&amp;tstp=MN&amp;t1=1/1/2019&amp;t2=12/1/2019&amp;table=M&amp;mrid=994415&amp;format=4" htmlTables="1" htmlFormat="all"/>
  </connection>
  <connection id="2468" xr16:uid="{00000000-0015-0000-FFFF-FFFF18050000}" name="Connection678" type="4" refreshedVersion="5" background="1" saveData="1">
    <webPr xl2000="1" url="http://ibr3lcrsrv01.bor.doi.net:8080/HDB_CGI.com?svr=lchdb2&amp;sdi=9783,2993,2771,2982&amp;tstp=MN&amp;t1=1/1/2017&amp;t2=9/1/2017&amp;format=4" htmlTables="1" htmlFormat="all"/>
  </connection>
  <connection id="2469" xr16:uid="{00000000-0015-0000-FFFF-FFFF19050000}" name="Connection679" type="4" refreshedVersion="5" background="1" saveData="1">
    <webPr xl2000="1" url="http://ibr3lcrsrv01.bor.doi.net:8080/HDB_CGI.com?svr=lchdb2&amp;sdi=9783,2993,2771,2982&amp;tstp=MN&amp;t1=10/1/2017&amp;t2=12/1/2017&amp;table=M&amp;mrid=994390&amp;format=4" htmlTables="1" htmlFormat="all"/>
  </connection>
  <connection id="2470" xr16:uid="{00000000-0015-0000-FFFF-FFFF1A050000}" name="Connection68" type="4" refreshedVersion="5" background="1" saveData="1">
    <webPr xl2000="1" url="http://ibr3lcrsrv01.bor.doi.net:8080/HDB_CGI.com?svr=lchdb2&amp;sdi=3132&amp;tstp=MN&amp;t1=1/1/2019&amp;t2=12/1/2019&amp;table=M&amp;mrid=106473&amp;format=4" htmlTables="1" htmlFormat="all"/>
  </connection>
  <connection id="2471" xr16:uid="{00000000-0015-0000-FFFF-FFFF1B050000}" name="Connection680" type="4" refreshedVersion="5" background="1" saveData="1">
    <webPr xl2000="1" url="http://ibr3lcrsrv01.bor.doi.net:8080/HDB_CGI.com?svr=lchdb2&amp;sdi=9783,2993,2771,2982&amp;tstp=MN&amp;t1=1/1/2018&amp;t2=12/1/2018&amp;table=M&amp;mrid=994547&amp;format=4" htmlTables="1" htmlFormat="all"/>
  </connection>
  <connection id="2472" xr16:uid="{00000000-0015-0000-FFFF-FFFF1C050000}" name="Connection681" type="4" refreshedVersion="5" background="1" saveData="1">
    <webPr xl2000="1" url="http://ibr3lcrsrv01.bor.doi.net:8080/HDB_CGI.com?svr=lchdb2&amp;sdi=9783,2993,2771,2982&amp;tstp=MN&amp;t1=1/1/2019&amp;t2=12/1/2019&amp;table=M&amp;mrid=994415&amp;format=4" htmlTables="1" htmlFormat="all"/>
  </connection>
  <connection id="2473" xr16:uid="{00000000-0015-0000-FFFF-FFFF1D050000}" name="Connection682" type="4" refreshedVersion="5" background="1" saveData="1">
    <webPr xl2000="1" url="http://ibr3lcrsrv01.bor.doi.net:8080/HDB_CGI.com?svr=lchdb2&amp;sdi=2116&amp;tstp=MN&amp;t1=1/1/2017&amp;t2=9/1/2017&amp;format=4" htmlTables="1" htmlFormat="all"/>
  </connection>
  <connection id="2474" xr16:uid="{00000000-0015-0000-FFFF-FFFF1E050000}" name="Connection683" type="4" refreshedVersion="5" background="1" saveData="1">
    <webPr xl2000="1" url="http://ibr3lcrsrv01.bor.doi.net:8080/HDB_CGI.com?svr=lchdb2&amp;sdi=2097&amp;tstp=DY&amp;t1=10/1/2017&amp;t2=10/4/2017&amp;format=4" htmlTables="1" htmlFormat="all"/>
  </connection>
  <connection id="2475" xr16:uid="{00000000-0015-0000-FFFF-FFFF1F050000}" name="Connection684" type="4" refreshedVersion="5" background="1" saveData="1">
    <webPr xl2000="1" url="http://ibr3lcrsrv01.bor.doi.net:8080/HDB_CGI.com?svr=lchdb2&amp;sdi=2146&amp;tstp=DY&amp;t1=10/5/2017&amp;t2=10/31/2017&amp;table=M&amp;mrid=4&amp;format=4" htmlTables="1" htmlFormat="all"/>
  </connection>
  <connection id="2476" xr16:uid="{00000000-0015-0000-FFFF-FFFF20050000}" name="Connection685" type="4" refreshedVersion="5" background="1" saveData="1">
    <webPr xl2000="1" url="http://ibr3lcrsrv01.bor.doi.net:8080/HDB_CGI.com?svr=lchdb2&amp;sdi=2069&amp;tstp=MN&amp;t1=1/1/2017&amp;t2=10/1/2017&amp;format=4" htmlTables="1" htmlFormat="all"/>
  </connection>
  <connection id="2477" xr16:uid="{00000000-0015-0000-FFFF-FFFF21050000}" name="Connection6851" type="4" refreshedVersion="5" background="1" saveData="1">
    <webPr xl2000="1" url="http://ibr3lcrsrv01.bor.doi.net:8080/HDB_CGI.com?svr=lchdb2&amp;sdi=2069&amp;tstp=MN&amp;t1=1/1/2017&amp;t2=10/1/2017&amp;format=4" htmlTables="1" htmlFormat="all"/>
  </connection>
  <connection id="2478" xr16:uid="{00000000-0015-0000-FFFF-FFFF22050000}" name="Connection686" type="4" refreshedVersion="5" background="1" saveData="1">
    <webPr xl2000="1" url="http://ibr3lcrsrv01.bor.doi.net:8080/HDB_CGI.com?svr=lchdb2&amp;sdi=3132&amp;tstp=MN&amp;t1=1/1/2018&amp;t2=12/1/2018&amp;table=M&amp;mrid=994609&amp;format=4" htmlTables="1" htmlFormat="all"/>
  </connection>
  <connection id="2479" xr16:uid="{00000000-0015-0000-FFFF-FFFF23050000}" name="Connection687" type="4" refreshedVersion="5" background="1" saveData="1">
    <webPr xl2000="1" url="http://ibr3lcrsrv01.bor.doi.net:8080/HDB_CGI.com?svr=lchdb2&amp;sdi=3132&amp;tstp=MN&amp;t1=1/1/2019&amp;t2=12/1/2019&amp;table=M&amp;mrid=994611&amp;format=4" htmlTables="1" htmlFormat="all"/>
  </connection>
  <connection id="2480" xr16:uid="{00000000-0015-0000-FFFF-FFFF24050000}" name="Connection688" type="4" refreshedVersion="5" background="1" saveData="1">
    <webPr xl2000="1" url="http://ibr3lcrsrv01.bor.doi.net:8080/HDB_CGI.com?svr=lchdb2&amp;sdi=9783,2993,2771,2982&amp;tstp=MN&amp;t1=1/1/2017&amp;t2=10/1/2017&amp;format=4" htmlTables="1" htmlFormat="all"/>
  </connection>
  <connection id="2481" xr16:uid="{00000000-0015-0000-FFFF-FFFF25050000}" name="Connection689" type="4" refreshedVersion="5" background="1" saveData="1">
    <webPr xl2000="1" url="http://ibr3lcrsrv01.bor.doi.net:8080/HDB_CGI.com?svr=lchdb2&amp;sdi=9783,2993,2771,2982&amp;tstp=MN&amp;t1=11/1/2017&amp;t2=12/1/2017&amp;table=M&amp;mrid=994511&amp;format=4" htmlTables="1" htmlFormat="all"/>
  </connection>
  <connection id="2482" xr16:uid="{00000000-0015-0000-FFFF-FFFF26050000}" name="Connection69" type="4" refreshedVersion="5" background="1" saveData="1">
    <webPr xl2000="1" url="http://ibr3lcrsrv01.bor.doi.net:8080/HDB_CGI.com?svr=lchdb2&amp;sdi=2069&amp;tstp=MN&amp;t1=1/1/2017&amp;t2=4/1/2017&amp;format=4" htmlTables="1" htmlFormat="all"/>
  </connection>
  <connection id="2483" xr16:uid="{00000000-0015-0000-FFFF-FFFF27050000}" name="Connection690" type="4" refreshedVersion="5" background="1" saveData="1">
    <webPr xl2000="1" url="http://ibr3lcrsrv01.bor.doi.net:8080/HDB_CGI.com?svr=lchdb2&amp;sdi=9783,2993,2771,2982&amp;tstp=MN&amp;t1=1/1/2018&amp;t2=12/1/2018&amp;table=M&amp;mrid=994609&amp;format=4" htmlTables="1" htmlFormat="all"/>
  </connection>
  <connection id="2484" xr16:uid="{00000000-0015-0000-FFFF-FFFF28050000}" name="Connection691" type="4" refreshedVersion="5" background="1" saveData="1">
    <webPr xl2000="1" url="http://ibr3lcrsrv01.bor.doi.net:8080/HDB_CGI.com?svr=lchdb2&amp;sdi=9783,2993,2771,2982&amp;tstp=MN&amp;t1=1/1/2019&amp;t2=12/1/2019&amp;table=M&amp;mrid=994611&amp;format=4" htmlTables="1" htmlFormat="all"/>
  </connection>
  <connection id="2485" xr16:uid="{00000000-0015-0000-FFFF-FFFF29050000}" name="Connection6910" type="4" refreshedVersion="5" background="1" saveData="1">
    <webPr xl2000="1" url="http://ibr3lcrsrv01.bor.doi.net:8080/HDB_CGI.com?svr=lchdb2&amp;sdi=2069&amp;tstp=MN&amp;t1=1/1/2017&amp;t2=4/1/2017&amp;format=4" htmlTables="1" htmlFormat="all"/>
  </connection>
  <connection id="2486" xr16:uid="{00000000-0015-0000-FFFF-FFFF2A050000}" name="Connection692" type="4" refreshedVersion="5" background="1" saveData="1">
    <webPr xl2000="1" url="http://ibr3lcrsrv01.bor.doi.net:8080/HDB_CGI.com?svr=lchdb2&amp;sdi=9783,2993,2771,2982&amp;tstp=MN&amp;t1=1/1/2017&amp;t2=10/1/2017&amp;format=4" htmlTables="1" htmlFormat="all"/>
  </connection>
  <connection id="2487" xr16:uid="{00000000-0015-0000-FFFF-FFFF2B050000}" name="Connection693" type="4" refreshedVersion="5" background="1" saveData="1">
    <webPr xl2000="1" url="http://ibr3lcrsrv01.bor.doi.net:8080/HDB_CGI.com?svr=lchdb2&amp;sdi=2116&amp;tstp=MN&amp;t1=1/1/2017&amp;t2=10/1/2017&amp;format=4" htmlTables="1" htmlFormat="all"/>
  </connection>
  <connection id="2488" xr16:uid="{00000000-0015-0000-FFFF-FFFF2C050000}" name="Connection694" type="4" refreshedVersion="5" background="1" saveData="1">
    <webPr xl2000="1" url="http://ibr3lcrsrv01.bor.doi.net:8080/HDB_CGI.com?svr=lchdb2&amp;sdi=2097&amp;tstp=DY&amp;t1=11/1/2017&amp;t2=11/5/2017&amp;format=4" htmlTables="1" htmlFormat="all"/>
  </connection>
  <connection id="2489" xr16:uid="{00000000-0015-0000-FFFF-FFFF2D050000}" name="Connection695" type="4" refreshedVersion="5" background="1" saveData="1">
    <webPr xl2000="1" url="http://ibr3lcrsrv01.bor.doi.net:8080/HDB_CGI.com?svr=lchdb2&amp;sdi=2146&amp;tstp=DY&amp;t1=11/6/2017&amp;t2=11/30/2017&amp;table=M&amp;mrid=4&amp;format=4" htmlTables="1" htmlFormat="all"/>
  </connection>
  <connection id="2490" xr16:uid="{00000000-0015-0000-FFFF-FFFF2E050000}" name="Connection696" type="4" refreshedVersion="5" background="1" saveData="1">
    <webPr xl2000="1" url="http://ibr3lcrsrv01.bor.doi.net:8080/HDB_CGI.com?svr=lchdb2&amp;sdi=2069&amp;tstp=MN&amp;t1=1/1/2017&amp;t2=10/1/2017&amp;format=4" htmlTables="1" htmlFormat="all"/>
  </connection>
  <connection id="2491" xr16:uid="{00000000-0015-0000-FFFF-FFFF2F050000}" name="Connection6961" type="4" refreshedVersion="5" background="1" saveData="1">
    <webPr xl2000="1" url="http://ibr3lcrsrv01.bor.doi.net:8080/HDB_CGI.com?svr=lchdb2&amp;sdi=2069&amp;tstp=MN&amp;t1=1/1/2017&amp;t2=10/1/2017&amp;format=4" htmlTables="1" htmlFormat="all"/>
  </connection>
  <connection id="2492" xr16:uid="{00000000-0015-0000-FFFF-FFFF30050000}" name="Connection697" type="4" refreshedVersion="5" background="1" saveData="1">
    <webPr xl2000="1" url="http://ibr3lcrsrv01.bor.doi.net:8080/HDB_CGI.com?svr=lchdb2&amp;sdi=2116&amp;tstp=MN&amp;t1=1/1/2017&amp;t2=10/1/2017&amp;format=4" htmlTables="1" htmlFormat="all"/>
  </connection>
  <connection id="2493" xr16:uid="{00000000-0015-0000-FFFF-FFFF31050000}" name="Connection698" type="4" refreshedVersion="5" background="1" saveData="1">
    <webPr xl2000="1" url="http://ibr3lcrsrv01.bor.doi.net:8080/HDB_CGI.com?svr=lchdb2&amp;sdi=2097&amp;tstp=DY&amp;t1=11/1/2017&amp;t2=11/6/2017&amp;format=4" htmlTables="1" htmlFormat="all"/>
  </connection>
  <connection id="2494" xr16:uid="{00000000-0015-0000-FFFF-FFFF32050000}" name="Connection699" type="4" refreshedVersion="5" background="1" saveData="1">
    <webPr xl2000="1" url="http://ibr3lcrsrv01.bor.doi.net:8080/HDB_CGI.com?svr=lchdb2&amp;sdi=2146&amp;tstp=DY&amp;t1=11/7/2017&amp;t2=11/30/2017&amp;table=M&amp;mrid=4&amp;format=4" htmlTables="1" htmlFormat="all"/>
  </connection>
  <connection id="2495" xr16:uid="{00000000-0015-0000-FFFF-FFFF33050000}" name="Connection7" type="4" refreshedVersion="5" background="1" saveData="1">
    <webPr xl2000="1" url="http://ibr3lcrsrv01.bor.doi.net:8080/HDB_CGI.com?svr=lchdb2&amp;sdi=2069&amp;tstp=MN&amp;t1=5/1/2017&amp;t2=12/1/2017&amp;table=M&amp;mrid=3035&amp;format=4" htmlTables="1" htmlFormat="all"/>
  </connection>
  <connection id="2496" xr16:uid="{00000000-0015-0000-FFFF-FFFF34050000}" name="Connection70" type="4" refreshedVersion="5" background="1" saveData="1">
    <webPr xl2000="1" url="http://ibr3lcrsrv01.bor.doi.net:8080/HDB_CGI.com?svr=lchdb2&amp;sdi=3132&amp;tstp=MN&amp;t1=1/1/2018&amp;t2=12/1/2018&amp;table=M&amp;mrid=106541&amp;format=4" htmlTables="1" htmlFormat="all"/>
  </connection>
  <connection id="2497" xr16:uid="{00000000-0015-0000-FFFF-FFFF35050000}" name="Connection700" type="4" refreshedVersion="5" background="1" saveData="1">
    <webPr xl2000="1" url="http://ibr3lcrsrv01.bor.doi.net:8080/HDB_CGI.com?svr=lchdb2&amp;sdi=2069&amp;tstp=MN&amp;t1=1/1/2017&amp;t2=11/1/2017&amp;format=4" htmlTables="1" htmlFormat="all"/>
  </connection>
  <connection id="2498" xr16:uid="{00000000-0015-0000-FFFF-FFFF36050000}" name="Connection7001" type="4" refreshedVersion="5" background="1" saveData="1">
    <webPr xl2000="1" url="http://ibr3lcrsrv01.bor.doi.net:8080/HDB_CGI.com?svr=lchdb2&amp;sdi=2069&amp;tstp=MN&amp;t1=1/1/2017&amp;t2=11/1/2017&amp;format=4" htmlTables="1" htmlFormat="all"/>
  </connection>
  <connection id="2499" xr16:uid="{00000000-0015-0000-FFFF-FFFF37050000}" name="Connection701" type="4" refreshedVersion="5" background="1" saveData="1">
    <webPr xl2000="1" url="http://ibr3lcrsrv01.bor.doi.net:8080/HDB_CGI.com?svr=lchdb2&amp;sdi=2069&amp;tstp=MN&amp;t1=1/1/2017&amp;t2=11/1/2017&amp;format=4" htmlTables="1" htmlFormat="all"/>
  </connection>
  <connection id="2500" xr16:uid="{00000000-0015-0000-FFFF-FFFF38050000}" name="Connection7011" type="4" refreshedVersion="5" background="1" saveData="1">
    <webPr xl2000="1" url="http://ibr3lcrsrv01.bor.doi.net:8080/HDB_CGI.com?svr=lchdb2&amp;sdi=2069&amp;tstp=MN&amp;t1=1/1/2017&amp;t2=11/1/2017&amp;format=4" htmlTables="1" htmlFormat="all"/>
  </connection>
  <connection id="2501" xr16:uid="{00000000-0015-0000-FFFF-FFFF39050000}" name="Connection702" type="4" refreshedVersion="5" background="1" saveData="1">
    <webPr xl2000="1" url="http://ibr3lcrsrv01.bor.doi.net:8080/HDB_CGI.com?svr=lchdb2&amp;sdi=3132&amp;tstp=MN&amp;t1=1/1/2018&amp;t2=12/1/2018&amp;table=M&amp;mrid=994609&amp;format=4" htmlTables="1" htmlFormat="all"/>
  </connection>
  <connection id="2502" xr16:uid="{00000000-0015-0000-FFFF-FFFF3A050000}" name="Connection703" type="4" refreshedVersion="5" background="1" saveData="1">
    <webPr xl2000="1" url="http://ibr3lcrsrv01.bor.doi.net:8080/HDB_CGI.com?svr=lchdb2&amp;sdi=3132&amp;tstp=MN&amp;t1=1/1/2019&amp;t2=12/1/2019&amp;table=M&amp;mrid=994611&amp;format=4" htmlTables="1" htmlFormat="all"/>
  </connection>
  <connection id="2503" xr16:uid="{00000000-0015-0000-FFFF-FFFF3B050000}" name="Connection704" type="4" refreshedVersion="5" background="1" saveData="1">
    <webPr xl2000="1" url="http://ibr3lcrsrv01.bor.doi.net:8080/HDB_CGI.com?svr=lchdb2&amp;sdi=9783,2993,2771,2982&amp;tstp=MN&amp;t1=1/1/2017&amp;t2=11/1/2017&amp;format=4" htmlTables="1" htmlFormat="all"/>
  </connection>
  <connection id="2504" xr16:uid="{00000000-0015-0000-FFFF-FFFF3C050000}" name="Connection705" type="4" refreshedVersion="5" background="1" saveData="1">
    <webPr xl2000="1" url="http://ibr3lcrsrv01.bor.doi.net:8080/HDB_CGI.com?svr=lchdb2&amp;sdi=9783,2993,2771,2982&amp;tstp=MN&amp;t1=12/1/2017&amp;t2=12/1/2017&amp;table=M&amp;mrid=994637&amp;format=4" htmlTables="1" htmlFormat="all"/>
  </connection>
  <connection id="2505" xr16:uid="{00000000-0015-0000-FFFF-FFFF3D050000}" name="Connection706" type="4" refreshedVersion="5" background="1" saveData="1">
    <webPr xl2000="1" url="http://ibr3lcrsrv01.bor.doi.net:8080/HDB_CGI.com?svr=lchdb2&amp;sdi=9783,2993,2771,2982&amp;tstp=MN&amp;t1=1/1/2018&amp;t2=12/1/2018&amp;table=M&amp;mrid=994609&amp;format=4" htmlTables="1" htmlFormat="all"/>
  </connection>
  <connection id="2506" xr16:uid="{00000000-0015-0000-FFFF-FFFF3E050000}" name="Connection707" type="4" refreshedVersion="5" background="1" saveData="1">
    <webPr xl2000="1" url="http://ibr3lcrsrv01.bor.doi.net:8080/HDB_CGI.com?svr=lchdb2&amp;sdi=9783,2993,2771,2982&amp;tstp=MN&amp;t1=1/1/2019&amp;t2=12/1/2019&amp;table=M&amp;mrid=994611&amp;format=4" htmlTables="1" htmlFormat="all"/>
  </connection>
  <connection id="2507" xr16:uid="{00000000-0015-0000-FFFF-FFFF3F050000}" name="Connection708" type="4" refreshedVersion="5" background="1" saveData="1">
    <webPr xl2000="1" url="http://ibr3lcrsrv01.bor.doi.net:8080/HDB_CGI.com?svr=lchdb2&amp;sdi=9783,2993,2771,2982&amp;tstp=MN&amp;t1=1/1/2019&amp;t2=12/1/2019&amp;table=M&amp;mrid=994611&amp;format=4" htmlTables="1" htmlFormat="all"/>
  </connection>
  <connection id="2508" xr16:uid="{00000000-0015-0000-FFFF-FFFF40050000}" name="Connection709" type="4" refreshedVersion="5" background="1" saveData="1">
    <webPr xl2000="1" url="http://ibr3lcrsrv01.bor.doi.net:8080/HDB_CGI.com?svr=lchdb2&amp;sdi=3132&amp;tstp=MN&amp;t1=1/1/2019&amp;t2=12/1/2019&amp;table=M&amp;mrid=994609&amp;format=4" htmlTables="1" htmlFormat="all"/>
  </connection>
  <connection id="2509" xr16:uid="{00000000-0015-0000-FFFF-FFFF41050000}" name="Connection71" type="4" refreshedVersion="5" background="1" saveData="1">
    <webPr xl2000="1" url="http://ibr3lcrsrv01.bor.doi.net:8080/HDB_CGI.com?svr=lchdb2&amp;sdi=3132&amp;tstp=MN&amp;t1=1/1/2019&amp;t2=12/1/2019&amp;table=M&amp;mrid=106473&amp;format=4" htmlTables="1" htmlFormat="all"/>
  </connection>
  <connection id="2510" xr16:uid="{00000000-0015-0000-FFFF-FFFF42050000}" name="Connection710" type="4" refreshedVersion="5" background="1" saveData="1">
    <webPr xl2000="1" url="http://ibr3lcrsrv01.bor.doi.net:8080/HDB_CGI.com?svr=lchdb2&amp;sdi=3132&amp;tstp=MN&amp;t1=1/1/2020&amp;t2=12/1/2020&amp;table=M&amp;mrid=994611&amp;format=4" htmlTables="1" htmlFormat="all"/>
  </connection>
  <connection id="2511" xr16:uid="{00000000-0015-0000-FFFF-FFFF43050000}" name="Connection7100" type="4" refreshedVersion="5" background="1" saveData="1">
    <webPr xl2000="1" url="http://ibr3lcrsrv01.bor.doi.net:8080/HDB_CGI.com?svr=lchdb2&amp;sdi=2069&amp;tstp=MN&amp;t1=5/1/2017&amp;t2=12/1/2017&amp;table=M&amp;mrid=3035&amp;format=4" htmlTables="1" htmlFormat="all"/>
  </connection>
  <connection id="2512" xr16:uid="{00000000-0015-0000-FFFF-FFFF44050000}" name="Connection711" type="4" refreshedVersion="5" background="1" saveData="1">
    <webPr xl2000="1" url="http://ibr3lcrsrv01.bor.doi.net:8080/HDB_CGI.com?svr=lchdb2&amp;sdi=3132&amp;tstp=MN&amp;t1=1/1/2019&amp;t2=12/1/2019&amp;table=M&amp;mrid=994609&amp;format=4" htmlTables="1" htmlFormat="all"/>
  </connection>
  <connection id="2513" xr16:uid="{00000000-0015-0000-FFFF-FFFF45050000}" name="Connection712" type="4" refreshedVersion="5" background="1" saveData="1">
    <webPr xl2000="1" url="http://ibr3lcrsrv01.bor.doi.net:8080/HDB_CGI.com?svr=lchdb2&amp;sdi=3132&amp;tstp=MN&amp;t1=1/1/2020&amp;t2=12/1/2020&amp;table=M&amp;mrid=994611&amp;format=4" htmlTables="1" htmlFormat="all"/>
  </connection>
  <connection id="2514" xr16:uid="{00000000-0015-0000-FFFF-FFFF46050000}" name="Connection713" type="4" refreshedVersion="5" background="1" saveData="1">
    <webPr xl2000="1" url="http://ibr3lcrsrv01.bor.doi.net:8080/HDB_CGI.com?svr=lchdb2&amp;sdi=3132&amp;tstp=MN&amp;t1=1/1/2019&amp;t2=12/1/2019&amp;table=M&amp;mrid=994609&amp;format=4" htmlTables="1" htmlFormat="all"/>
  </connection>
  <connection id="2515" xr16:uid="{00000000-0015-0000-FFFF-FFFF47050000}" name="Connection714" type="4" refreshedVersion="5" background="1" saveData="1">
    <webPr xl2000="1" url="http://ibr3lcrsrv01.bor.doi.net:8080/HDB_CGI.com?svr=lchdb2&amp;sdi=3132&amp;tstp=MN&amp;t1=1/1/2020&amp;t2=12/1/2020&amp;table=M&amp;mrid=994611&amp;format=4" htmlTables="1" htmlFormat="all"/>
  </connection>
  <connection id="2516" xr16:uid="{00000000-0015-0000-FFFF-FFFF48050000}" name="Connection715" type="4" refreshedVersion="5" background="1" saveData="1">
    <webPr xl2000="1" url="http://ibr3lcrsrv01.bor.doi.net:8080/HDB_CGI.com?svr=lchdb2&amp;sdi=3132&amp;tstp=MN&amp;t1=1/1/2019&amp;t2=12/1/2019&amp;table=M&amp;mrid=994611&amp;format=4" htmlTables="1" htmlFormat="all"/>
  </connection>
  <connection id="2517" xr16:uid="{00000000-0015-0000-FFFF-FFFF49050000}" name="Connection716" type="4" refreshedVersion="5" background="1" saveData="1">
    <webPr xl2000="1" url="http://ibr3lcrsrv01.bor.doi.net:8080/HDB_CGI.com?svr=lchdb2&amp;sdi=2097&amp;tstp=DY&amp;t1=1/1/2018&amp;t2=1/8/2018&amp;format=4" htmlTables="1" htmlFormat="all"/>
  </connection>
  <connection id="2518" xr16:uid="{00000000-0015-0000-FFFF-FFFF4A050000}" name="Connection717" type="4" refreshedVersion="5" background="1" saveData="1">
    <webPr xl2000="1" url="http://ibr3lcrsrv01.bor.doi.net:8080/HDB_CGI.com?svr=lchdb2&amp;sdi=2146&amp;tstp=DY&amp;t1=1/9/2018&amp;t2=1/31/2018&amp;table=M&amp;mrid=4&amp;format=4" htmlTables="1" htmlFormat="all"/>
  </connection>
  <connection id="2519" xr16:uid="{00000000-0015-0000-FFFF-FFFF4B050000}" name="Connection718" type="4" refreshedVersion="5" background="1" saveData="1">
    <webPr xl2000="1" url="http://ibr3lcrsrv01.bor.doi.net:8080/HDB_CGI.com?svr=lchdb2&amp;sdi=2097&amp;tstp=DY&amp;t1=1/1/2018&amp;t2=1/8/2018&amp;format=4" htmlTables="1" htmlFormat="all"/>
  </connection>
  <connection id="2520" xr16:uid="{00000000-0015-0000-FFFF-FFFF4C050000}" name="Connection719" type="4" refreshedVersion="5" background="1" saveData="1">
    <webPr xl2000="1" url="http://ibr3lcrsrv01.bor.doi.net:8080/HDB_CGI.com?svr=lchdb2&amp;sdi=2146&amp;tstp=DY&amp;t1=1/9/2018&amp;t2=1/31/2018&amp;table=M&amp;mrid=4&amp;format=4" htmlTables="1" htmlFormat="all"/>
  </connection>
  <connection id="2521" xr16:uid="{00000000-0015-0000-FFFF-FFFF4D050000}" name="Connection72" type="4" refreshedVersion="5" background="1" saveData="1">
    <webPr xl2000="1" url="http://ibr3lcrsrv01.bor.doi.net:8080/HDB_CGI.com?svr=lchdb2&amp;sdi=2069&amp;tstp=MN&amp;t1=1/1/2017&amp;t2=4/1/2017&amp;format=4" htmlTables="1" htmlFormat="all"/>
  </connection>
  <connection id="2522" xr16:uid="{00000000-0015-0000-FFFF-FFFF4E050000}" name="Connection720" type="4" refreshedVersion="5" background="1" saveData="1">
    <webPr xl2000="1" url="http://ibr3lcrsrv01.bor.doi.net:8080/HDB_CGI.com?svr=lchdb2&amp;sdi=2097&amp;tstp=DY&amp;t1=1/1/2018&amp;t2=1/8/2018&amp;format=4" htmlTables="1" htmlFormat="all"/>
  </connection>
  <connection id="2523" xr16:uid="{00000000-0015-0000-FFFF-FFFF4F050000}" name="Connection721" type="4" refreshedVersion="5" background="1" saveData="1">
    <webPr xl2000="1" url="http://ibr3lcrsrv01.bor.doi.net:8080/HDB_CGI.com?svr=lchdb2&amp;sdi=2146&amp;tstp=DY&amp;t1=1/9/2018&amp;t2=1/31/2018&amp;table=M&amp;mrid=4&amp;format=4" htmlTables="1" htmlFormat="all"/>
  </connection>
  <connection id="2524" xr16:uid="{00000000-0015-0000-FFFF-FFFF50050000}" name="Connection7210" type="4" refreshedVersion="5" background="1" saveData="1">
    <webPr xl2000="1" url="http://ibr3lcrsrv01.bor.doi.net:8080/HDB_CGI.com?svr=lchdb2&amp;sdi=2069&amp;tstp=MN&amp;t1=1/1/2017&amp;t2=4/1/2017&amp;format=4" htmlTables="1" htmlFormat="all"/>
  </connection>
  <connection id="2525" xr16:uid="{00000000-0015-0000-FFFF-FFFF51050000}" name="Connection722" type="4" refreshedVersion="5" background="1" saveData="1">
    <webPr xl2000="1" url="http://ibr3lcrsrv01.bor.doi.net:8080/HDB_CGI.com?svr=lchdb2&amp;sdi=2097&amp;tstp=DY&amp;t1=1/1/2018&amp;t2=1/8/2018&amp;format=4" htmlTables="1" htmlFormat="all"/>
  </connection>
  <connection id="2526" xr16:uid="{00000000-0015-0000-FFFF-FFFF52050000}" name="Connection723" type="4" refreshedVersion="5" background="1" saveData="1">
    <webPr xl2000="1" url="http://ibr3lcrsrv01.bor.doi.net:8080/HDB_CGI.com?svr=lchdb2&amp;sdi=2146&amp;tstp=DY&amp;t1=1/9/2018&amp;t2=1/31/2018&amp;table=M&amp;mrid=4&amp;format=4" htmlTables="1" htmlFormat="all"/>
  </connection>
  <connection id="2527" xr16:uid="{00000000-0015-0000-FFFF-FFFF53050000}" name="Connection724" type="4" refreshedVersion="5" background="1" saveData="1">
    <webPr xl2000="1" url="http://ibr3lcrsrv01.bor.doi.net:8080/HDB_CGI.com?svr=lchdb2&amp;sdi=2097&amp;tstp=DY&amp;t1=1/1/2018&amp;t2=1/8/2018&amp;format=4" htmlTables="1" htmlFormat="all"/>
  </connection>
  <connection id="2528" xr16:uid="{00000000-0015-0000-FFFF-FFFF54050000}" name="Connection725" type="4" refreshedVersion="5" background="1" saveData="1">
    <webPr xl2000="1" url="http://ibr3lcrsrv01.bor.doi.net:8080/HDB_CGI.com?svr=lchdb2&amp;sdi=2146&amp;tstp=DY&amp;t1=1/9/2018&amp;t2=1/31/2018&amp;table=M&amp;mrid=4&amp;format=4" htmlTables="1" htmlFormat="all"/>
  </connection>
  <connection id="2529" xr16:uid="{00000000-0015-0000-FFFF-FFFF55050000}" name="Connection726" type="4" refreshedVersion="5" background="1" saveData="1">
    <webPr xl2000="1" url="http://ibr3lcrsrv01.bor.doi.net:8080/HDB_CGI.com?svr=lchdb2&amp;sdi=2097&amp;tstp=DY&amp;t1=1/1/2018&amp;t2=1/8/2018&amp;format=4" htmlTables="1" htmlFormat="all"/>
  </connection>
  <connection id="2530" xr16:uid="{00000000-0015-0000-FFFF-FFFF56050000}" name="Connection727" type="4" refreshedVersion="5" background="1" saveData="1">
    <webPr xl2000="1" url="http://ibr3lcrsrv01.bor.doi.net:8080/HDB_CGI.com?svr=lchdb2&amp;sdi=2146&amp;tstp=DY&amp;t1=1/9/2018&amp;t2=1/31/2018&amp;table=M&amp;mrid=4&amp;format=4" htmlTables="1" htmlFormat="all"/>
  </connection>
  <connection id="2531" xr16:uid="{00000000-0015-0000-FFFF-FFFF57050000}" name="Connection728" type="4" refreshedVersion="5" background="1" saveData="1">
    <webPr xl2000="1" url="http://ibr3lcrsrv01.bor.doi.net:8080/HDB_CGI.com?svr=lchdb2&amp;sdi=3132&amp;tstp=MN&amp;t1=1/1/2019&amp;t2=12/1/2019&amp;table=M&amp;mrid=994611&amp;format=4" htmlTables="1" htmlFormat="all"/>
  </connection>
  <connection id="2532" xr16:uid="{00000000-0015-0000-FFFF-FFFF58050000}" name="Connection729" type="4" refreshedVersion="5" background="1" saveData="1">
    <webPr xl2000="1" url="http://ibr3lcrsrv01.bor.doi.net:8080/HDB_CGI.com?svr=lchdb2&amp;sdi=9783,2993,2771,2982&amp;tstp=MN&amp;t1=1/1/2019&amp;t2=12/1/2019&amp;table=M&amp;mrid=994611&amp;format=4" htmlTables="1" htmlFormat="all"/>
  </connection>
  <connection id="2533" xr16:uid="{00000000-0015-0000-FFFF-FFFF59050000}" name="Connection73" type="4" refreshedVersion="5" background="1" saveData="1">
    <webPr xl2000="1" url="http://ibr3lcrsrv01.bor.doi.net:8080/HDB_CGI.com?svr=lchdb2&amp;sdi=3132&amp;tstp=MN&amp;t1=1/1/2018&amp;t2=12/1/2018&amp;table=M&amp;mrid=106541&amp;format=4" htmlTables="1" htmlFormat="all"/>
  </connection>
  <connection id="2534" xr16:uid="{00000000-0015-0000-FFFF-FFFF5A050000}" name="Connection730" type="4" refreshedVersion="5" background="1" saveData="1">
    <webPr xl2000="1" url="http://ibr3lcrsrv01.bor.doi.net:8080/HDB_CGI.com?svr=lchdb2&amp;sdi=9783,2993,2771,2982&amp;tstp=MN&amp;t1=1/1/2018&amp;t2=12/1/2018&amp;table=M&amp;mrid=994609&amp;format=4" htmlTables="1" htmlFormat="all"/>
  </connection>
  <connection id="2535" xr16:uid="{00000000-0015-0000-FFFF-FFFF5B050000}" name="Connection731" type="4" refreshedVersion="5" background="1" saveData="1">
    <webPr xl2000="1" url="http://ibr3lcrsrv01.bor.doi.net:8080/HDB_CGI.com?svr=lchdb2&amp;sdi=9783,2993,2771,2982&amp;tstp=MN&amp;t1=1/1/2019&amp;t2=12/1/2019&amp;table=M&amp;mrid=994611&amp;format=4" htmlTables="1" htmlFormat="all"/>
  </connection>
  <connection id="2536" xr16:uid="{00000000-0015-0000-FFFF-FFFF5C050000}" name="Connection732" type="4" refreshedVersion="5" background="1" saveData="1">
    <webPr xl2000="1" url="http://ibr3lcrsrv01.bor.doi.net:8080/HDB_CGI.com?svr=lchdb2&amp;sdi=9783,2993,2771,2982&amp;tstp=MN&amp;t1=1/1/2018&amp;t2=12/1/2018&amp;table=M&amp;mrid=994609&amp;format=4" htmlTables="1" htmlFormat="all"/>
  </connection>
  <connection id="2537" xr16:uid="{00000000-0015-0000-FFFF-FFFF5D050000}" name="Connection733" type="4" refreshedVersion="5" background="1" saveData="1">
    <webPr xl2000="1" url="http://ibr3lcrsrv01.bor.doi.net:8080/HDB_CGI.com?svr=lchdb2&amp;sdi=9783,2993,2771,2982&amp;tstp=MN&amp;t1=1/1/2019&amp;t2=12/1/2019&amp;table=M&amp;mrid=994611&amp;format=4" htmlTables="1" htmlFormat="all"/>
  </connection>
  <connection id="2538" xr16:uid="{00000000-0015-0000-FFFF-FFFF5E050000}" name="Connection734" type="4" refreshedVersion="5" background="1" saveData="1">
    <webPr xl2000="1" url="http://ibr3lcrsrv01.bor.doi.net:8080/HDB_CGI.com?svr=lchdb2&amp;sdi=9783,2993,2771,2982&amp;tstp=MN&amp;t1=1/1/2019&amp;t2=12/1/2019&amp;table=M&amp;mrid=994611&amp;format=4" htmlTables="1" htmlFormat="all"/>
  </connection>
  <connection id="2539" xr16:uid="{00000000-0015-0000-FFFF-FFFF5F050000}" name="Connection735" type="4" refreshedVersion="5" background="1" saveData="1">
    <webPr xl2000="1" url="http://ibr3lcrsrv01.bor.doi.net:8080/HDB_CGI.com?svr=lchdb2&amp;sdi=9783,2993,2771,2982&amp;tstp=MN&amp;t1=1/1/2020&amp;t2=12/1/2020&amp;table=M&amp;mrid=994611&amp;format=4" htmlTables="1" htmlFormat="all"/>
  </connection>
  <connection id="2540" xr16:uid="{00000000-0015-0000-FFFF-FFFF60050000}" name="Connection736" type="4" refreshedVersion="5" background="1" saveData="1">
    <webPr xl2000="1" url="http://ibr3lcrsrv01.bor.doi.net:8080/HDB_CGI.com?svr=lchdb2&amp;sdi=3132&amp;tstp=MN&amp;t1=1/1/2019&amp;t2=12/1/2019&amp;table=M&amp;mrid=994611&amp;format=4" htmlTables="1" htmlFormat="all"/>
  </connection>
  <connection id="2541" xr16:uid="{00000000-0015-0000-FFFF-FFFF61050000}" name="Connection737" type="4" refreshedVersion="5" background="1" saveData="1">
    <webPr xl2000="1" url="http://ibr3lcrsrv01.bor.doi.net:8080/HDB_CGI.com?svr=lchdb2&amp;sdi=3132&amp;tstp=MN&amp;t1=1/1/2020&amp;t2=12/1/2020&amp;table=M&amp;mrid=994611&amp;format=4" htmlTables="1" htmlFormat="all"/>
  </connection>
  <connection id="2542" xr16:uid="{00000000-0015-0000-FFFF-FFFF62050000}" name="Connection738" type="4" refreshedVersion="5" background="1" saveData="1">
    <webPr xl2000="1" url="http://ibr3lcrsrv01.bor.doi.net:8080/HDB_CGI.com?svr=lchdb2&amp;sdi=2069&amp;tstp=MN&amp;t1=1/1/2018&amp;t2=1/1/2018&amp;format=4" htmlTables="1" htmlFormat="all"/>
  </connection>
  <connection id="2543" xr16:uid="{00000000-0015-0000-FFFF-FFFF63050000}" name="Connection7381" type="4" refreshedVersion="5" background="1" saveData="1">
    <webPr xl2000="1" url="http://ibr3lcrsrv01.bor.doi.net:8080/HDB_CGI.com?svr=lchdb2&amp;sdi=2069&amp;tstp=MN&amp;t1=1/1/2018&amp;t2=1/1/2018&amp;format=4" htmlTables="1" htmlFormat="all"/>
  </connection>
  <connection id="2544" xr16:uid="{00000000-0015-0000-FFFF-FFFF64050000}" name="Connection739" type="4" refreshedVersion="5" background="1" saveData="1">
    <webPr xl2000="1" url="http://ibr3lcrsrv01.bor.doi.net:8080/HDB_CGI.com?svr=lchdb2&amp;sdi=3132&amp;tstp=MN&amp;t1=1/1/2019&amp;t2=12/1/2019&amp;table=M&amp;mrid=994611&amp;format=4" htmlTables="1" htmlFormat="all"/>
  </connection>
  <connection id="2545" xr16:uid="{00000000-0015-0000-FFFF-FFFF65050000}" name="Connection74" type="4" refreshedVersion="5" background="1" saveData="1">
    <webPr xl2000="1" url="http://ibr3lcrsrv01.bor.doi.net:8080/HDB_CGI.com?svr=lchdb2&amp;sdi=3132&amp;tstp=MN&amp;t1=1/1/2019&amp;t2=12/1/2019&amp;table=M&amp;mrid=106473&amp;format=4" htmlTables="1" htmlFormat="all"/>
  </connection>
  <connection id="2546" xr16:uid="{00000000-0015-0000-FFFF-FFFF66050000}" name="Connection740" type="4" refreshedVersion="5" background="1" saveData="1">
    <webPr xl2000="1" url="http://ibr3lcrsrv01.bor.doi.net:8080/HDB_CGI.com?svr=lchdb2&amp;sdi=3132&amp;tstp=MN&amp;t1=1/1/2020&amp;t2=12/1/2020&amp;table=M&amp;mrid=994611&amp;format=4" htmlTables="1" htmlFormat="all"/>
  </connection>
  <connection id="2547" xr16:uid="{00000000-0015-0000-FFFF-FFFF67050000}" name="Connection741" type="4" refreshedVersion="5" background="1" saveData="1">
    <webPr xl2000="1" url="http://ibr3lcrsrv01.bor.doi.net:8080/HDB_CGI.com?svr=lchdb2&amp;sdi=9783,2993,2771,2982&amp;tstp=MN&amp;t1=1/1/2018&amp;t2=12/1/2018&amp;table=M&amp;mrid=994609&amp;format=4" htmlTables="1" htmlFormat="all"/>
  </connection>
  <connection id="2548" xr16:uid="{00000000-0015-0000-FFFF-FFFF68050000}" name="Connection742" type="4" refreshedVersion="5" background="1" saveData="1">
    <webPr xl2000="1" url="http://ibr3lcrsrv01.bor.doi.net:8080/HDB_CGI.com?svr=lchdb2&amp;sdi=9783,2993,2771,2982&amp;tstp=MN&amp;t1=1/1/2019&amp;t2=12/1/2019&amp;table=M&amp;mrid=994611&amp;format=4" htmlTables="1" htmlFormat="all"/>
  </connection>
  <connection id="2549" xr16:uid="{00000000-0015-0000-FFFF-FFFF69050000}" name="Connection743" type="4" refreshedVersion="5" background="1" saveData="1">
    <webPr xl2000="1" url="http://ibr3lcrsrv01.bor.doi.net:8080/HDB_CGI.com?svr=lchdb2&amp;sdi=9783,2993,2771,2982&amp;tstp=MN&amp;t1=1/1/2020&amp;t2=12/1/2020&amp;table=M&amp;mrid=994611&amp;format=4" htmlTables="1" htmlFormat="all"/>
  </connection>
  <connection id="2550" xr16:uid="{00000000-0015-0000-FFFF-FFFF6A050000}" name="Connection744" type="4" refreshedVersion="5" background="1" saveData="1">
    <webPr xl2000="1" url="http://ibr3lcrsrv01.bor.doi.net:8080/HDB_CGI.com?svr=lchdb2&amp;sdi=2097&amp;tstp=DY&amp;t1=1/1/2018&amp;t2=1/8/2018&amp;format=4" htmlTables="1" htmlFormat="all"/>
  </connection>
  <connection id="2551" xr16:uid="{00000000-0015-0000-FFFF-FFFF6B050000}" name="Connection745" type="4" refreshedVersion="5" background="1" saveData="1">
    <webPr xl2000="1" url="http://ibr3lcrsrv01.bor.doi.net:8080/HDB_CGI.com?svr=lchdb2&amp;sdi=2146&amp;tstp=DY&amp;t1=1/9/2018&amp;t2=1/31/2018&amp;table=M&amp;mrid=4&amp;format=4" htmlTables="1" htmlFormat="all"/>
  </connection>
  <connection id="2552" xr16:uid="{00000000-0015-0000-FFFF-FFFF6C050000}" name="Connection746" type="4" refreshedVersion="5" background="1" saveData="1">
    <webPr xl2000="1" url="http://ibr3lcrsrv01.bor.doi.net:8080/HDB_CGI.com?svr=lchdb2&amp;sdi=2097&amp;tstp=DY&amp;t1=1/1/2018&amp;t2=1/8/2018&amp;format=4" htmlTables="1" htmlFormat="all"/>
  </connection>
  <connection id="2553" xr16:uid="{00000000-0015-0000-FFFF-FFFF6D050000}" name="Connection747" type="4" refreshedVersion="5" background="1" saveData="1">
    <webPr xl2000="1" url="http://ibr3lcrsrv01.bor.doi.net:8080/HDB_CGI.com?svr=lchdb2&amp;sdi=2146&amp;tstp=DY&amp;t1=1/9/2018&amp;t2=1/31/2018&amp;table=M&amp;mrid=4&amp;format=4" htmlTables="1" htmlFormat="all"/>
  </connection>
  <connection id="2554" xr16:uid="{00000000-0015-0000-FFFF-FFFF6E050000}" name="Connection748" type="4" refreshedVersion="5" background="1" saveData="1">
    <webPr xl2000="1" url="http://ibr3lcrsrv01.bor.doi.net:8080/HDB_CGI.com?svr=lchdb2&amp;sdi=3132&amp;tstp=MN&amp;t1=1/1/2019&amp;t2=12/1/2019&amp;table=M&amp;mrid=994611&amp;format=4" htmlTables="1" htmlFormat="all"/>
  </connection>
  <connection id="2555" xr16:uid="{00000000-0015-0000-FFFF-FFFF6F050000}" name="Connection749" type="4" refreshedVersion="5" background="1" saveData="1">
    <webPr xl2000="1" url="http://ibr3lcrsrv01.bor.doi.net:8080/HDB_CGI.com?svr=lchdb2&amp;sdi=3132&amp;tstp=MN&amp;t1=1/1/2020&amp;t2=12/1/2020&amp;table=M&amp;mrid=994758&amp;format=4" htmlTables="1" htmlFormat="all"/>
  </connection>
  <connection id="2556" xr16:uid="{00000000-0015-0000-FFFF-FFFF70050000}" name="Connection75" type="4" refreshedVersion="5" background="1" saveData="1">
    <webPr xl2000="1" url="http://ibr3lcrsrv01.bor.doi.net:8080/HDB_CGI.com?svr=lchdb2&amp;sdi=2069&amp;tstp=MN&amp;t1=1/1/2017&amp;t2=4/1/2017&amp;format=4" htmlTables="1" htmlFormat="all"/>
  </connection>
  <connection id="2557" xr16:uid="{00000000-0015-0000-FFFF-FFFF71050000}" name="Connection750" type="4" refreshedVersion="5" background="1" saveData="1">
    <webPr xl2000="1" url="http://ibr3lcrsrv01.bor.doi.net:8080/HDB_CGI.com?svr=lchdb2&amp;sdi=9783,2993,2771,2982&amp;tstp=MN&amp;t1=1/1/2018&amp;t2=1/1/2018&amp;format=4" htmlTables="1" htmlFormat="all"/>
  </connection>
  <connection id="2558" xr16:uid="{00000000-0015-0000-FFFF-FFFF72050000}" name="Connection751" type="4" refreshedVersion="5" background="1" saveData="1">
    <webPr xl2000="1" url="http://ibr3lcrsrv01.bor.doi.net:8080/HDB_CGI.com?svr=lchdb2&amp;sdi=9783,2993,2771,2982&amp;tstp=MN&amp;t1=2/1/2018&amp;t2=12/1/2018&amp;table=M&amp;mrid=994609&amp;format=4" htmlTables="1" htmlFormat="all"/>
  </connection>
  <connection id="2559" xr16:uid="{00000000-0015-0000-FFFF-FFFF73050000}" name="Connection7510" type="4" refreshedVersion="5" background="1" saveData="1">
    <webPr xl2000="1" url="http://ibr3lcrsrv01.bor.doi.net:8080/HDB_CGI.com?svr=lchdb2&amp;sdi=2069&amp;tstp=MN&amp;t1=1/1/2017&amp;t2=4/1/2017&amp;format=4" htmlTables="1" htmlFormat="all"/>
  </connection>
  <connection id="2560" xr16:uid="{00000000-0015-0000-FFFF-FFFF74050000}" name="Connection752" type="4" refreshedVersion="5" background="1" saveData="1">
    <webPr xl2000="1" url="http://ibr3lcrsrv01.bor.doi.net:8080/HDB_CGI.com?svr=lchdb2&amp;sdi=9783,2993,2771,2982&amp;tstp=MN&amp;t1=1/1/2019&amp;t2=12/1/2019&amp;table=M&amp;mrid=994611&amp;format=4" htmlTables="1" htmlFormat="all"/>
  </connection>
  <connection id="2561" xr16:uid="{00000000-0015-0000-FFFF-FFFF75050000}" name="Connection753" type="4" refreshedVersion="5" background="1" saveData="1">
    <webPr xl2000="1" url="http://ibr3lcrsrv01.bor.doi.net:8080/HDB_CGI.com?svr=lchdb2&amp;sdi=9783,2993,2771,2982&amp;tstp=MN&amp;t1=1/1/2020&amp;t2=12/1/2020&amp;table=M&amp;mrid=994758&amp;format=4" htmlTables="1" htmlFormat="all"/>
  </connection>
  <connection id="2562" xr16:uid="{00000000-0015-0000-FFFF-FFFF76050000}" name="Connection754" type="4" refreshedVersion="5" background="1" saveData="1">
    <webPr xl2000="1" url="http://ibr3lcrsrv01.bor.doi.net:8080/HDB_CGI.com?svr=lchdb2&amp;sdi=2116&amp;tstp=MN&amp;t1=1/1/2018&amp;t2=1/1/2018&amp;format=4" htmlTables="1" htmlFormat="all"/>
  </connection>
  <connection id="2563" xr16:uid="{00000000-0015-0000-FFFF-FFFF77050000}" name="Connection755" type="4" refreshedVersion="5" background="1" saveData="1">
    <webPr xl2000="1" url="http://ibr3lcrsrv01.bor.doi.net:8080/HDB_CGI.com?svr=lchdb2&amp;sdi=2097&amp;tstp=DY&amp;t1=2/1/2018&amp;t2=2/6/2018&amp;format=4" htmlTables="1" htmlFormat="all"/>
  </connection>
  <connection id="2564" xr16:uid="{00000000-0015-0000-FFFF-FFFF78050000}" name="Connection756" type="4" refreshedVersion="5" background="1" saveData="1">
    <webPr xl2000="1" url="http://ibr3lcrsrv01.bor.doi.net:8080/HDB_CGI.com?svr=lchdb2&amp;sdi=2146&amp;tstp=DY&amp;t1=2/7/2018&amp;t2=2/28/2018&amp;table=M&amp;mrid=4&amp;format=4" htmlTables="1" htmlFormat="all"/>
  </connection>
  <connection id="2565" xr16:uid="{00000000-0015-0000-FFFF-FFFF79050000}" name="Connection757" type="4" refreshedVersion="5" background="1" saveData="1">
    <webPr xl2000="1" url="http://ibr3lcrsrv01.bor.doi.net:8080/HDB_CGI.com?svr=lchdb2&amp;sdi=2069&amp;tstp=MN&amp;t1=1/1/2018&amp;t2=2/1/2018&amp;format=4" htmlTables="1" htmlFormat="all"/>
  </connection>
  <connection id="2566" xr16:uid="{00000000-0015-0000-FFFF-FFFF7A050000}" name="Connection7571" type="4" refreshedVersion="5" background="1" saveData="1">
    <webPr xl2000="1" url="http://ibr3lcrsrv01.bor.doi.net:8080/HDB_CGI.com?svr=lchdb2&amp;sdi=2069&amp;tstp=MN&amp;t1=1/1/2018&amp;t2=2/1/2018&amp;format=4" htmlTables="1" htmlFormat="all"/>
  </connection>
  <connection id="2567" xr16:uid="{00000000-0015-0000-FFFF-FFFF7B050000}" name="Connection758" type="4" refreshedVersion="5" background="1" saveData="1">
    <webPr xl2000="1" url="http://ibr3lcrsrv01.bor.doi.net:8080/HDB_CGI.com?svr=lchdb2&amp;sdi=3132&amp;tstp=MN&amp;t1=1/1/2019&amp;t2=12/1/2019&amp;table=M&amp;mrid=994611&amp;format=4" htmlTables="1" htmlFormat="all"/>
  </connection>
  <connection id="2568" xr16:uid="{00000000-0015-0000-FFFF-FFFF7C050000}" name="Connection759" type="4" refreshedVersion="5" background="1" saveData="1">
    <webPr xl2000="1" url="http://ibr3lcrsrv01.bor.doi.net:8080/HDB_CGI.com?svr=lchdb2&amp;sdi=3132&amp;tstp=MN&amp;t1=1/1/2020&amp;t2=12/1/2020&amp;table=M&amp;mrid=994758&amp;format=4" htmlTables="1" htmlFormat="all"/>
  </connection>
  <connection id="2569" xr16:uid="{00000000-0015-0000-FFFF-FFFF7D050000}" name="Connection76" type="4" refreshedVersion="5" background="1" saveData="1">
    <webPr xl2000="1" url="http://ibr3lcrsrv01.bor.doi.net:8080/HDB_CGI.com?svr=lchdb2&amp;sdi=3132&amp;tstp=MN&amp;t1=1/1/2018&amp;t2=12/1/2018&amp;table=M&amp;mrid=106541&amp;format=4" htmlTables="1" htmlFormat="all"/>
  </connection>
  <connection id="2570" xr16:uid="{00000000-0015-0000-FFFF-FFFF7E050000}" name="Connection760" type="4" refreshedVersion="5" background="1" saveData="1">
    <webPr xl2000="1" url="http://ibr3lcrsrv01.bor.doi.net:8080/HDB_CGI.com?svr=lchdb2&amp;sdi=9783,2993,2771,2982&amp;tstp=MN&amp;t1=1/1/2018&amp;t2=2/1/2018&amp;format=4" htmlTables="1" htmlFormat="all"/>
  </connection>
  <connection id="2571" xr16:uid="{00000000-0015-0000-FFFF-FFFF7F050000}" name="Connection761" type="4" refreshedVersion="5" background="1" saveData="1">
    <webPr xl2000="1" url="http://ibr3lcrsrv01.bor.doi.net:8080/HDB_CGI.com?svr=lchdb2&amp;sdi=9783,2993,2771,2982&amp;tstp=MN&amp;t1=1/1/2018&amp;t2=2/1/2018&amp;format=4" htmlTables="1" htmlFormat="all"/>
  </connection>
  <connection id="2572" xr16:uid="{00000000-0015-0000-FFFF-FFFF80050000}" name="Connection762" type="4" refreshedVersion="5" background="1" saveData="1">
    <webPr xl2000="1" url="http://ibr3lcrsrv01.bor.doi.net:8080/HDB_CGI.com?svr=lchdb2&amp;sdi=9783,2993,2771,2982&amp;tstp=MN&amp;t1=1/1/2019&amp;t2=12/1/2019&amp;table=M&amp;mrid=994611&amp;format=4" htmlTables="1" htmlFormat="all"/>
  </connection>
  <connection id="2573" xr16:uid="{00000000-0015-0000-FFFF-FFFF81050000}" name="Connection763" type="4" refreshedVersion="5" background="1" saveData="1">
    <webPr xl2000="1" url="http://ibr3lcrsrv01.bor.doi.net:8080/HDB_CGI.com?svr=lchdb2&amp;sdi=9783,2993,2771,2982&amp;tstp=MN&amp;t1=1/1/2020&amp;t2=12/1/2020&amp;table=M&amp;mrid=994758&amp;format=4" htmlTables="1" htmlFormat="all"/>
  </connection>
  <connection id="2574" xr16:uid="{00000000-0015-0000-FFFF-FFFF82050000}" name="Connection764" type="4" refreshedVersion="5" background="1" saveData="1">
    <webPr xl2000="1" url="http://ibr3lcrsrv01.bor.doi.net:8080/HDB_CGI.com?svr=lchdb2&amp;sdi=2069&amp;tstp=MN&amp;t1=1/1/2018&amp;t2=2/1/2018&amp;format=4" htmlTables="1" htmlFormat="all"/>
  </connection>
  <connection id="2575" xr16:uid="{00000000-0015-0000-FFFF-FFFF83050000}" name="Connection7641" type="4" refreshedVersion="5" background="1" saveData="1">
    <webPr xl2000="1" url="http://ibr3lcrsrv01.bor.doi.net:8080/HDB_CGI.com?svr=lchdb2&amp;sdi=2069&amp;tstp=MN&amp;t1=1/1/2018&amp;t2=2/1/2018&amp;format=4" htmlTables="1" htmlFormat="all"/>
  </connection>
  <connection id="2576" xr16:uid="{00000000-0015-0000-FFFF-FFFF84050000}" name="Connection765" type="4" refreshedVersion="5" background="1" saveData="1">
    <webPr xl2000="1" url="http://ibr3lcrsrv01.bor.doi.net:8080/HDB_CGI.com?svr=lchdb2&amp;sdi=2069&amp;tstp=MN&amp;t1=1/1/2018&amp;t2=2/1/2018&amp;format=4" htmlTables="1" htmlFormat="all"/>
  </connection>
  <connection id="2577" xr16:uid="{00000000-0015-0000-FFFF-FFFF85050000}" name="Connection7651" type="4" refreshedVersion="5" background="1" saveData="1">
    <webPr xl2000="1" url="http://ibr3lcrsrv01.bor.doi.net:8080/HDB_CGI.com?svr=lchdb2&amp;sdi=2069&amp;tstp=MN&amp;t1=1/1/2018&amp;t2=2/1/2018&amp;format=4" htmlTables="1" htmlFormat="all"/>
  </connection>
  <connection id="2578" xr16:uid="{00000000-0015-0000-FFFF-FFFF86050000}" name="Connection766" type="4" refreshedVersion="5" background="1" saveData="1">
    <webPr xl2000="1" url="http://ibr3lcrsrv01.bor.doi.net:8080/HDB_CGI.com?svr=lchdb2&amp;sdi=3132&amp;tstp=MN&amp;t1=1/1/2019&amp;t2=12/1/2019&amp;table=M&amp;mrid=994611&amp;format=4" htmlTables="1" htmlFormat="all"/>
  </connection>
  <connection id="2579" xr16:uid="{00000000-0015-0000-FFFF-FFFF87050000}" name="Connection767" type="4" refreshedVersion="5" background="1" saveData="1">
    <webPr xl2000="1" url="http://ibr3lcrsrv01.bor.doi.net:8080/HDB_CGI.com?svr=lchdb2&amp;sdi=3132&amp;tstp=MN&amp;t1=1/1/2020&amp;t2=12/1/2020&amp;table=M&amp;mrid=994758&amp;format=4" htmlTables="1" htmlFormat="all"/>
  </connection>
  <connection id="2580" xr16:uid="{00000000-0015-0000-FFFF-FFFF88050000}" name="Connection768" type="4" refreshedVersion="5" background="1" saveData="1">
    <webPr xl2000="1" url="http://ibr3lcrsrv01.bor.doi.net:8080/HDB_CGI.com?svr=lchdb2&amp;sdi=9783,2993,2771,2982&amp;tstp=MN&amp;t1=1/1/2018&amp;t2=2/1/2018&amp;format=4" htmlTables="1" htmlFormat="all"/>
  </connection>
  <connection id="2581" xr16:uid="{00000000-0015-0000-FFFF-FFFF89050000}" name="Connection769" type="4" refreshedVersion="5" background="1" saveData="1">
    <webPr xl2000="1" url="http://ibr3lcrsrv01.bor.doi.net:8080/HDB_CGI.com?svr=lchdb2&amp;sdi=9783,2993,2771,2982&amp;tstp=MN&amp;t1=3/1/2018&amp;t2=12/1/2018&amp;table=M&amp;mrid=994872&amp;format=4" htmlTables="1" htmlFormat="all"/>
  </connection>
  <connection id="2582" xr16:uid="{00000000-0015-0000-FFFF-FFFF8A050000}" name="Connection77" type="4" refreshedVersion="5" background="1" saveData="1">
    <webPr xl2000="1" url="http://ibr3lcrsrv01.bor.doi.net:8080/HDB_CGI.com?svr=lchdb2&amp;sdi=3132&amp;tstp=MN&amp;t1=1/1/2019&amp;t2=12/1/2019&amp;table=M&amp;mrid=106473&amp;format=4" htmlTables="1" htmlFormat="all"/>
  </connection>
  <connection id="2583" xr16:uid="{00000000-0015-0000-FFFF-FFFF8B050000}" name="Connection770" type="4" refreshedVersion="5" background="1" saveData="1">
    <webPr xl2000="1" url="http://ibr3lcrsrv01.bor.doi.net:8080/HDB_CGI.com?svr=lchdb2&amp;sdi=9783,2993,2771,2982&amp;tstp=MN&amp;t1=1/1/2019&amp;t2=12/1/2019&amp;table=M&amp;mrid=994611&amp;format=4" htmlTables="1" htmlFormat="all"/>
  </connection>
  <connection id="2584" xr16:uid="{00000000-0015-0000-FFFF-FFFF8C050000}" name="Connection771" type="4" refreshedVersion="5" background="1" saveData="1">
    <webPr xl2000="1" url="http://ibr3lcrsrv01.bor.doi.net:8080/HDB_CGI.com?svr=lchdb2&amp;sdi=9783,2993,2771,2982&amp;tstp=MN&amp;t1=1/1/2020&amp;t2=12/1/2020&amp;table=M&amp;mrid=994758&amp;format=4" htmlTables="1" htmlFormat="all"/>
  </connection>
  <connection id="2585" xr16:uid="{00000000-0015-0000-FFFF-FFFF8D050000}" name="Connection772" type="4" refreshedVersion="5" background="1" saveData="1">
    <webPr xl2000="1" url="http://ibr3lcrsrv01.bor.doi.net:8080/HDB_CGI.com?svr=lchdb2&amp;sdi=2116&amp;tstp=MN&amp;t1=1/1/2018&amp;t2=2/1/2018&amp;format=4" htmlTables="1" htmlFormat="all"/>
  </connection>
  <connection id="2586" xr16:uid="{00000000-0015-0000-FFFF-FFFF8E050000}" name="Connection773" type="4" refreshedVersion="5" background="1" saveData="1">
    <webPr xl2000="1" url="http://ibr3lcrsrv01.bor.doi.net:8080/HDB_CGI.com?svr=lchdb2&amp;sdi=2097&amp;tstp=DY&amp;t1=3/1/2018&amp;t2=3/6/2018&amp;format=4" htmlTables="1" htmlFormat="all"/>
  </connection>
  <connection id="2587" xr16:uid="{00000000-0015-0000-FFFF-FFFF8F050000}" name="Connection774" type="4" refreshedVersion="5" background="1" saveData="1">
    <webPr xl2000="1" url="http://ibr3lcrsrv01.bor.doi.net:8080/HDB_CGI.com?svr=lchdb2&amp;sdi=2146&amp;tstp=DY&amp;t1=3/7/2018&amp;t2=3/31/2018&amp;table=M&amp;mrid=4&amp;format=4" htmlTables="1" htmlFormat="all"/>
  </connection>
  <connection id="2588" xr16:uid="{00000000-0015-0000-FFFF-FFFF90050000}" name="Connection775" type="4" refreshedVersion="5" background="1" saveData="1">
    <webPr xl2000="1" url="http://ibr3lcrsrv01.bor.doi.net:8080/HDB_CGI.com?svr=lchdb2&amp;sdi=2069&amp;tstp=MN&amp;t1=1/1/2018&amp;t2=3/1/2018&amp;format=4" htmlTables="1" htmlFormat="all"/>
  </connection>
  <connection id="2589" xr16:uid="{00000000-0015-0000-FFFF-FFFF91050000}" name="Connection7751" type="4" refreshedVersion="5" background="1" saveData="1">
    <webPr xl2000="1" url="http://ibr3lcrsrv01.bor.doi.net:8080/HDB_CGI.com?svr=lchdb2&amp;sdi=2069&amp;tstp=MN&amp;t1=1/1/2018&amp;t2=3/1/2018&amp;format=4" htmlTables="1" htmlFormat="all"/>
  </connection>
  <connection id="2590" xr16:uid="{00000000-0015-0000-FFFF-FFFF92050000}" name="Connection776" type="4" refreshedVersion="5" background="1" saveData="1">
    <webPr xl2000="1" url="http://ibr3lcrsrv01.bor.doi.net:8080/HDB_CGI.com?svr=lchdb2&amp;sdi=3132&amp;tstp=MN&amp;t1=1/1/2019&amp;t2=12/1/2019&amp;table=M&amp;mrid=994611&amp;format=4" htmlTables="1" htmlFormat="all"/>
  </connection>
  <connection id="2591" xr16:uid="{00000000-0015-0000-FFFF-FFFF93050000}" name="Connection777" type="4" refreshedVersion="5" background="1" saveData="1">
    <webPr xl2000="1" url="http://ibr3lcrsrv01.bor.doi.net:8080/HDB_CGI.com?svr=lchdb2&amp;sdi=3132&amp;tstp=MN&amp;t1=1/1/2020&amp;t2=12/1/2020&amp;table=M&amp;mrid=994758&amp;format=4" htmlTables="1" htmlFormat="all"/>
  </connection>
  <connection id="2592" xr16:uid="{00000000-0015-0000-FFFF-FFFF94050000}" name="Connection778" type="4" refreshedVersion="5" background="1" saveData="1">
    <webPr xl2000="1" url="http://ibr3lcrsrv01.bor.doi.net:8080/HDB_CGI.com?svr=lchdb2&amp;sdi=9783,2993,2771,2982&amp;tstp=MN&amp;t1=1/1/2018&amp;t2=3/1/2018&amp;format=4" htmlTables="1" htmlFormat="all"/>
  </connection>
  <connection id="2593" xr16:uid="{00000000-0015-0000-FFFF-FFFF95050000}" name="Connection779" type="4" refreshedVersion="5" background="1" saveData="1">
    <webPr xl2000="1" url="http://ibr3lcrsrv01.bor.doi.net:8080/HDB_CGI.com?svr=lchdb2&amp;sdi=9783,2993,2771,2982&amp;tstp=MN&amp;t1=4/1/2018&amp;t2=12/1/2018&amp;table=M&amp;mrid=994872&amp;format=4" htmlTables="1" htmlFormat="all"/>
  </connection>
  <connection id="2594" xr16:uid="{00000000-0015-0000-FFFF-FFFF96050000}" name="Connection78" type="4" refreshedVersion="5" background="1" saveData="1">
    <webPr xl2000="1" url="http://ibr3lcrsrv01.bor.doi.net:8080/HDB_CGI.com?svr=lchdb2&amp;sdi=2069&amp;tstp=MN&amp;t1=1/1/2017&amp;t2=4/1/2017&amp;format=4" htmlTables="1" htmlFormat="all"/>
  </connection>
  <connection id="2595" xr16:uid="{00000000-0015-0000-FFFF-FFFF97050000}" name="Connection780" type="4" refreshedVersion="5" background="1" saveData="1">
    <webPr xl2000="1" url="http://ibr3lcrsrv01.bor.doi.net:8080/HDB_CGI.com?svr=lchdb2&amp;sdi=9783,2993,2771,2982&amp;tstp=MN&amp;t1=1/1/2019&amp;t2=12/1/2019&amp;table=M&amp;mrid=994611&amp;format=4" htmlTables="1" htmlFormat="all"/>
  </connection>
  <connection id="2596" xr16:uid="{00000000-0015-0000-FFFF-FFFF98050000}" name="Connection781" type="4" refreshedVersion="5" background="1" saveData="1">
    <webPr xl2000="1" url="http://ibr3lcrsrv01.bor.doi.net:8080/HDB_CGI.com?svr=lchdb2&amp;sdi=9783,2993,2771,2982&amp;tstp=MN&amp;t1=1/1/2020&amp;t2=12/1/2020&amp;table=M&amp;mrid=994758&amp;format=4" htmlTables="1" htmlFormat="all"/>
  </connection>
  <connection id="2597" xr16:uid="{00000000-0015-0000-FFFF-FFFF99050000}" name="Connection7810" type="4" refreshedVersion="5" background="1" saveData="1">
    <webPr xl2000="1" url="http://ibr3lcrsrv01.bor.doi.net:8080/HDB_CGI.com?svr=lchdb2&amp;sdi=2069&amp;tstp=MN&amp;t1=1/1/2017&amp;t2=4/1/2017&amp;format=4" htmlTables="1" htmlFormat="all"/>
  </connection>
  <connection id="2598" xr16:uid="{00000000-0015-0000-FFFF-FFFF9A050000}" name="Connection782" type="4" refreshedVersion="5" background="1" saveData="1">
    <webPr xl2000="1" url="http://ibr3lcrsrv01.bor.doi.net:8080/HDB_CGI.com?svr=lchdb2&amp;sdi=2116&amp;tstp=MN&amp;t1=1/1/2018&amp;t2=3/1/2018&amp;format=4" htmlTables="1" htmlFormat="all"/>
  </connection>
  <connection id="2599" xr16:uid="{00000000-0015-0000-FFFF-FFFF9B050000}" name="Connection783" type="4" refreshedVersion="5" background="1" saveData="1">
    <webPr xl2000="1" url="http://ibr3lcrsrv01.bor.doi.net:8080/HDB_CGI.com?svr=lchdb2&amp;sdi=2097&amp;tstp=DY&amp;t1=4/1/2018&amp;t2=4/9/2018&amp;format=4" htmlTables="1" htmlFormat="all"/>
  </connection>
  <connection id="2600" xr16:uid="{00000000-0015-0000-FFFF-FFFF9C050000}" name="Connection784" type="4" refreshedVersion="5" background="1" saveData="1">
    <webPr xl2000="1" url="http://ibr3lcrsrv01.bor.doi.net:8080/HDB_CGI.com?svr=lchdb2&amp;sdi=2146&amp;tstp=DY&amp;t1=4/10/2018&amp;t2=4/30/2018&amp;table=M&amp;mrid=4&amp;format=4" htmlTables="1" htmlFormat="all"/>
  </connection>
  <connection id="2601" xr16:uid="{00000000-0015-0000-FFFF-FFFF9D050000}" name="Connection785" type="4" refreshedVersion="5" background="1" saveData="1">
    <webPr xl2000="1" url="http://ibr3lcrsrv01.bor.doi.net:8080/HDB_CGI.com?svr=lchdb2&amp;sdi=2069&amp;tstp=MN&amp;t1=1/1/2018&amp;t2=4/1/2018&amp;format=4" htmlTables="1" htmlFormat="all"/>
  </connection>
  <connection id="2602" xr16:uid="{00000000-0015-0000-FFFF-FFFF9E050000}" name="Connection7851" type="4" refreshedVersion="5" background="1" saveData="1">
    <webPr xl2000="1" url="http://ibr3lcrsrv01.bor.doi.net:8080/HDB_CGI.com?svr=lchdb2&amp;sdi=2069&amp;tstp=MN&amp;t1=1/1/2018&amp;t2=4/1/2018&amp;format=4" htmlTables="1" htmlFormat="all"/>
  </connection>
  <connection id="2603" xr16:uid="{00000000-0015-0000-FFFF-FFFF9F050000}" name="Connection786" type="4" refreshedVersion="5" background="1" saveData="1">
    <webPr xl2000="1" url="http://ibr3lcrsrv01.bor.doi.net:8080/HDB_CGI.com?svr=lchdb2&amp;sdi=3132&amp;tstp=MN&amp;t1=1/1/2019&amp;t2=12/1/2019&amp;table=M&amp;mrid=994611&amp;format=4" htmlTables="1" htmlFormat="all"/>
  </connection>
  <connection id="2604" xr16:uid="{00000000-0015-0000-FFFF-FFFFA0050000}" name="Connection787" type="4" refreshedVersion="5" background="1" saveData="1">
    <webPr xl2000="1" url="http://ibr3lcrsrv01.bor.doi.net:8080/HDB_CGI.com?svr=lchdb2&amp;sdi=3132&amp;tstp=MN&amp;t1=1/1/2020&amp;t2=12/1/2020&amp;table=M&amp;mrid=994758&amp;format=4" htmlTables="1" htmlFormat="all"/>
  </connection>
  <connection id="2605" xr16:uid="{00000000-0015-0000-FFFF-FFFFA1050000}" name="Connection788" type="4" refreshedVersion="5" background="1" saveData="1">
    <webPr xl2000="1" url="http://ibr3lcrsrv01.bor.doi.net:8080/HDB_CGI.com?svr=lchdb2&amp;sdi=9783,2993,2771,2982&amp;tstp=MN&amp;t1=1/1/2018&amp;t2=4/1/2018&amp;format=4" htmlTables="1" htmlFormat="all"/>
  </connection>
  <connection id="2606" xr16:uid="{00000000-0015-0000-FFFF-FFFFA2050000}" name="Connection789" type="4" refreshedVersion="5" background="1" saveData="1">
    <webPr xl2000="1" url="http://ibr3lcrsrv01.bor.doi.net:8080/HDB_CGI.com?svr=lchdb2&amp;sdi=9783,2993,2771,2982&amp;tstp=MN&amp;t1=5/1/2018&amp;t2=12/1/2018&amp;table=M&amp;mrid=994872&amp;format=4" htmlTables="1" htmlFormat="all"/>
  </connection>
  <connection id="2607" xr16:uid="{00000000-0015-0000-FFFF-FFFFA3050000}" name="Connection79" type="4" refreshedVersion="5" background="1" saveData="1">
    <webPr xl2000="1" url="http://ibr3lcrsrv01.bor.doi.net:8080/HDB_CGI.com?svr=lchdb2&amp;sdi=3132&amp;tstp=MN&amp;t1=1/1/2018&amp;t2=12/1/2018&amp;table=M&amp;mrid=106541&amp;format=4" htmlTables="1" htmlFormat="all"/>
  </connection>
  <connection id="2608" xr16:uid="{00000000-0015-0000-FFFF-FFFFA4050000}" name="Connection790" type="4" refreshedVersion="5" background="1" saveData="1">
    <webPr xl2000="1" url="http://ibr3lcrsrv01.bor.doi.net:8080/HDB_CGI.com?svr=lchdb2&amp;sdi=9783,2993,2771,2982&amp;tstp=MN&amp;t1=1/1/2019&amp;t2=12/1/2019&amp;table=M&amp;mrid=994611&amp;format=4" htmlTables="1" htmlFormat="all"/>
  </connection>
  <connection id="2609" xr16:uid="{00000000-0015-0000-FFFF-FFFFA5050000}" name="Connection791" type="4" refreshedVersion="5" background="1" saveData="1">
    <webPr xl2000="1" url="http://ibr3lcrsrv01.bor.doi.net:8080/HDB_CGI.com?svr=lchdb2&amp;sdi=9783,2993,2771,2982&amp;tstp=MN&amp;t1=1/1/2020&amp;t2=12/1/2020&amp;table=M&amp;mrid=994758&amp;format=4" htmlTables="1" htmlFormat="all"/>
  </connection>
  <connection id="2610" xr16:uid="{00000000-0015-0000-FFFF-FFFFA6050000}" name="Connection792" type="4" refreshedVersion="5" background="1" saveData="1">
    <webPr xl2000="1" url="http://ibr3lcrsrv01.bor.doi.net:8080/HDB_CGI.com?svr=lchdb2&amp;sdi=2116&amp;tstp=MN&amp;t1=1/1/2018&amp;t2=4/1/2018&amp;format=4" htmlTables="1" htmlFormat="all"/>
  </connection>
  <connection id="2611" xr16:uid="{00000000-0015-0000-FFFF-FFFFA7050000}" name="Connection793" type="4" refreshedVersion="5" background="1" saveData="1">
    <webPr xl2000="1" url="http://ibr3lcrsrv01.bor.doi.net:8080/HDB_CGI.com?svr=lchdb2&amp;sdi=2097&amp;tstp=DY&amp;t1=5/1/2018&amp;t2=5/6/2018&amp;format=4" htmlTables="1" htmlFormat="all"/>
  </connection>
  <connection id="2612" xr16:uid="{00000000-0015-0000-FFFF-FFFFA8050000}" name="Connection794" type="4" refreshedVersion="5" background="1" saveData="1">
    <webPr xl2000="1" url="http://ibr3lcrsrv01.bor.doi.net:8080/HDB_CGI.com?svr=lchdb2&amp;sdi=2146&amp;tstp=DY&amp;t1=5/7/2018&amp;t2=5/31/2018&amp;table=M&amp;mrid=4&amp;format=4" htmlTables="1" htmlFormat="all"/>
  </connection>
  <connection id="2613" xr16:uid="{00000000-0015-0000-FFFF-FFFFA9050000}" name="Connection795" type="4" refreshedVersion="5" background="1" saveData="1">
    <webPr xl2000="1" url="http://ibr3lcrsrv01.bor.doi.net:8080/HDB_CGI.com?svr=lchdb2&amp;sdi=2069&amp;tstp=MN&amp;t1=1/1/2018&amp;t2=5/1/2018&amp;format=4" htmlTables="1" htmlFormat="all"/>
  </connection>
  <connection id="2614" xr16:uid="{00000000-0015-0000-FFFF-FFFFAA050000}" name="Connection7951" type="4" refreshedVersion="5" background="1" saveData="1">
    <webPr xl2000="1" url="http://ibr3lcrsrv01.bor.doi.net:8080/HDB_CGI.com?svr=lchdb2&amp;sdi=2069&amp;tstp=MN&amp;t1=1/1/2018&amp;t2=5/1/2018&amp;format=4" htmlTables="1" htmlFormat="all"/>
  </connection>
  <connection id="2615" xr16:uid="{00000000-0015-0000-FFFF-FFFFAB050000}" name="Connection796" type="4" refreshedVersion="5" background="1" saveData="1">
    <webPr xl2000="1" url="http://ibr3lcrsrv01.bor.doi.net:8080/HDB_CGI.com?svr=lchdb2&amp;sdi=3132&amp;tstp=MN&amp;t1=1/1/2019&amp;t2=12/1/2019&amp;table=M&amp;mrid=994611&amp;format=4" htmlTables="1" htmlFormat="all"/>
  </connection>
  <connection id="2616" xr16:uid="{00000000-0015-0000-FFFF-FFFFAC050000}" name="Connection797" type="4" refreshedVersion="5" background="1" saveData="1">
    <webPr xl2000="1" url="http://ibr3lcrsrv01.bor.doi.net:8080/HDB_CGI.com?svr=lchdb2&amp;sdi=3132&amp;tstp=MN&amp;t1=1/1/2020&amp;t2=12/1/2020&amp;table=M&amp;mrid=994758&amp;format=4" htmlTables="1" htmlFormat="all"/>
  </connection>
  <connection id="2617" xr16:uid="{00000000-0015-0000-FFFF-FFFFAD050000}" name="Connection798" type="4" refreshedVersion="5" background="1" saveData="1">
    <webPr xl2000="1" url="http://ibr3lcrsrv01.bor.doi.net:8080/HDB_CGI.com?svr=lchdb2&amp;sdi=9783,2993,2771,2982&amp;tstp=MN&amp;t1=1/1/2018&amp;t2=5/1/2018&amp;format=4" htmlTables="1" htmlFormat="all"/>
  </connection>
  <connection id="2618" xr16:uid="{00000000-0015-0000-FFFF-FFFFAE050000}" name="Connection799" type="4" refreshedVersion="5" background="1" saveData="1">
    <webPr xl2000="1" url="http://ibr3lcrsrv01.bor.doi.net:8080/HDB_CGI.com?svr=lchdb2&amp;sdi=9783,2993,2771,2982&amp;tstp=MN&amp;t1=6/1/2018&amp;t2=12/1/2018&amp;table=M&amp;mrid=995051&amp;format=4" htmlTables="1" htmlFormat="all"/>
  </connection>
  <connection id="2619" xr16:uid="{00000000-0015-0000-FFFF-FFFFAF050000}" name="Connection8" type="4" refreshedVersion="5" background="1" saveData="1">
    <webPr xl2000="1" url="http://ibr3lcrsrv01.bor.doi.net:8080/HDB_CGI.com?svr=lchdb2&amp;sdi=2069&amp;tstp=MN&amp;t1=1/1/2017&amp;t2=4/1/2017&amp;format=4" htmlTables="1" htmlFormat="all"/>
  </connection>
  <connection id="2620" xr16:uid="{00000000-0015-0000-FFFF-FFFFB0050000}" name="Connection80" type="4" refreshedVersion="5" background="1" saveData="1">
    <webPr xl2000="1" url="http://ibr3lcrsrv01.bor.doi.net:8080/HDB_CGI.com?svr=lchdb2&amp;sdi=3132&amp;tstp=MN&amp;t1=1/1/2019&amp;t2=12/1/2019&amp;table=M&amp;mrid=106473&amp;format=4" htmlTables="1" htmlFormat="all"/>
  </connection>
  <connection id="2621" xr16:uid="{00000000-0015-0000-FFFF-FFFFB1050000}" name="Connection800" type="4" refreshedVersion="5" background="1" saveData="1">
    <webPr xl2000="1" url="http://ibr3lcrsrv01.bor.doi.net:8080/HDB_CGI.com?svr=lchdb2&amp;sdi=9783,2993,2771,2982&amp;tstp=MN&amp;t1=1/1/2019&amp;t2=12/1/2019&amp;table=M&amp;mrid=994611&amp;format=4" htmlTables="1" htmlFormat="all"/>
  </connection>
  <connection id="2622" xr16:uid="{00000000-0015-0000-FFFF-FFFFB2050000}" name="Connection801" type="4" refreshedVersion="5" background="1" saveData="1">
    <webPr xl2000="1" url="http://ibr3lcrsrv01.bor.doi.net:8080/HDB_CGI.com?svr=lchdb2&amp;sdi=9783,2993,2771,2982&amp;tstp=MN&amp;t1=1/1/2020&amp;t2=12/1/2020&amp;table=M&amp;mrid=994758&amp;format=4" htmlTables="1" htmlFormat="all"/>
  </connection>
  <connection id="2623" xr16:uid="{00000000-0015-0000-FFFF-FFFFB3050000}" name="Connection802" type="4" refreshedVersion="5" background="1" saveData="1">
    <webPr xl2000="1" url="http://ibr3lcrsrv01.bor.doi.net:8080/HDB_CGI.com?svr=lchdb2&amp;sdi=2069&amp;tstp=MN&amp;t1=1/1/2018&amp;t2=6/1/2018&amp;format=4" htmlTables="1" htmlFormat="all"/>
  </connection>
  <connection id="2624" xr16:uid="{00000000-0015-0000-FFFF-FFFFB4050000}" name="Connection8021" type="4" refreshedVersion="5" background="1" saveData="1">
    <webPr xl2000="1" url="http://ibr3lcrsrv01.bor.doi.net:8080/HDB_CGI.com?svr=lchdb2&amp;sdi=2069&amp;tstp=MN&amp;t1=1/1/2018&amp;t2=6/1/2018&amp;format=4" htmlTables="1" htmlFormat="all"/>
  </connection>
  <connection id="2625" xr16:uid="{00000000-0015-0000-FFFF-FFFFB5050000}" name="Connection803" type="4" refreshedVersion="5" background="1" saveData="1">
    <webPr xl2000="1" url="http://ibr3lcrsrv01.bor.doi.net:8080/HDB_CGI.com?svr=lchdb2&amp;sdi=2069&amp;tstp=MN&amp;t1=1/1/2018&amp;t2=6/1/2018&amp;format=4" htmlTables="1" htmlFormat="all"/>
  </connection>
  <connection id="2626" xr16:uid="{00000000-0015-0000-FFFF-FFFFB6050000}" name="Connection8031" type="4" refreshedVersion="5" background="1" saveData="1">
    <webPr xl2000="1" url="http://ibr3lcrsrv01.bor.doi.net:8080/HDB_CGI.com?svr=lchdb2&amp;sdi=2069&amp;tstp=MN&amp;t1=1/1/2018&amp;t2=6/1/2018&amp;format=4" htmlTables="1" htmlFormat="all"/>
  </connection>
  <connection id="2627" xr16:uid="{00000000-0015-0000-FFFF-FFFFB7050000}" name="Connection804" type="4" refreshedVersion="5" background="1" saveData="1">
    <webPr xl2000="1" url="http://ibr3lcrsrv01.bor.doi.net:8080/HDB_CGI.com?svr=lchdb2&amp;sdi=2069&amp;tstp=MN&amp;t1=1/1/2018&amp;t2=6/1/2018&amp;format=4" htmlTables="1" htmlFormat="all"/>
  </connection>
  <connection id="2628" xr16:uid="{00000000-0015-0000-FFFF-FFFFB8050000}" name="Connection8041" type="4" refreshedVersion="5" background="1" saveData="1">
    <webPr xl2000="1" url="http://ibr3lcrsrv01.bor.doi.net:8080/HDB_CGI.com?svr=lchdb2&amp;sdi=2069&amp;tstp=MN&amp;t1=1/1/2018&amp;t2=6/1/2018&amp;format=4" htmlTables="1" htmlFormat="all"/>
  </connection>
  <connection id="2629" xr16:uid="{00000000-0015-0000-FFFF-FFFFB9050000}" name="Connection805" type="4" refreshedVersion="5" background="1" saveData="1">
    <webPr xl2000="1" url="http://ibr3lcrsrv01.bor.doi.net:8080/HDB_CGI.com?svr=lchdb2&amp;sdi=2069&amp;tstp=MN&amp;t1=1/1/2018&amp;t2=6/1/2018&amp;format=4" htmlTables="1" htmlFormat="all"/>
  </connection>
  <connection id="2630" xr16:uid="{00000000-0015-0000-FFFF-FFFFBA050000}" name="Connection8051" type="4" refreshedVersion="5" background="1" saveData="1">
    <webPr xl2000="1" url="http://ibr3lcrsrv01.bor.doi.net:8080/HDB_CGI.com?svr=lchdb2&amp;sdi=2069&amp;tstp=MN&amp;t1=1/1/2018&amp;t2=6/1/2018&amp;format=4" htmlTables="1" htmlFormat="all"/>
  </connection>
  <connection id="2631" xr16:uid="{00000000-0015-0000-FFFF-FFFFBB050000}" name="Connection806" type="4" refreshedVersion="5" background="1" saveData="1">
    <webPr xl2000="1" url="http://ibr3lcrsrv01.bor.doi.net:8080/HDB_CGI.com?svr=lchdb2&amp;sdi=2069&amp;tstp=MN&amp;t1=1/1/2018&amp;t2=6/1/2018&amp;format=4" htmlTables="1" htmlFormat="all"/>
  </connection>
  <connection id="2632" xr16:uid="{00000000-0015-0000-FFFF-FFFFBC050000}" name="Connection8061" type="4" refreshedVersion="5" background="1" saveData="1">
    <webPr xl2000="1" url="http://ibr3lcrsrv01.bor.doi.net:8080/HDB_CGI.com?svr=lchdb2&amp;sdi=2069&amp;tstp=MN&amp;t1=1/1/2018&amp;t2=6/1/2018&amp;format=4" htmlTables="1" htmlFormat="all"/>
  </connection>
  <connection id="2633" xr16:uid="{00000000-0015-0000-FFFF-FFFFBD050000}" name="Connection807" type="4" refreshedVersion="5" background="1" saveData="1">
    <webPr xl2000="1" url="http://ibr3lcrsrv01.bor.doi.net:8080/HDB_CGI.com?svr=lchdb2&amp;sdi=2069&amp;tstp=MN&amp;t1=1/1/2018&amp;t2=6/1/2018&amp;format=4" htmlTables="1" htmlFormat="all"/>
  </connection>
  <connection id="2634" xr16:uid="{00000000-0015-0000-FFFF-FFFFBE050000}" name="Connection8071" type="4" refreshedVersion="5" background="1" saveData="1">
    <webPr xl2000="1" url="http://ibr3lcrsrv01.bor.doi.net:8080/HDB_CGI.com?svr=lchdb2&amp;sdi=2069&amp;tstp=MN&amp;t1=1/1/2018&amp;t2=6/1/2018&amp;format=4" htmlTables="1" htmlFormat="all"/>
  </connection>
  <connection id="2635" xr16:uid="{00000000-0015-0000-FFFF-FFFFBF050000}" name="Connection808" type="4" refreshedVersion="5" background="1" saveData="1">
    <webPr xl2000="1" url="http://ibr3lcrsrv01.bor.doi.net:8080/HDB_CGI.com?svr=lchdb2&amp;sdi=2069&amp;tstp=MN&amp;t1=1/1/2018&amp;t2=6/1/2018&amp;format=4" htmlTables="1" htmlFormat="all"/>
  </connection>
  <connection id="2636" xr16:uid="{00000000-0015-0000-FFFF-FFFFC0050000}" name="Connection8081" type="4" refreshedVersion="5" background="1" saveData="1">
    <webPr xl2000="1" url="http://ibr3lcrsrv01.bor.doi.net:8080/HDB_CGI.com?svr=lchdb2&amp;sdi=2069&amp;tstp=MN&amp;t1=1/1/2018&amp;t2=6/1/2018&amp;format=4" htmlTables="1" htmlFormat="all"/>
  </connection>
  <connection id="2637" xr16:uid="{00000000-0015-0000-FFFF-FFFFC1050000}" name="Connection809" type="4" refreshedVersion="5" background="1" saveData="1">
    <webPr xl2000="1" url="http://ibr3lcrsrv01.bor.doi.net:8080/HDB_CGI.com?svr=lchdb2&amp;sdi=2069&amp;tstp=MN&amp;t1=1/1/2018&amp;t2=6/1/2018&amp;format=4" htmlTables="1" htmlFormat="all"/>
  </connection>
  <connection id="2638" xr16:uid="{00000000-0015-0000-FFFF-FFFFC2050000}" name="Connection8091" type="4" refreshedVersion="5" background="1" saveData="1">
    <webPr xl2000="1" url="http://ibr3lcrsrv01.bor.doi.net:8080/HDB_CGI.com?svr=lchdb2&amp;sdi=2069&amp;tstp=MN&amp;t1=1/1/2018&amp;t2=6/1/2018&amp;format=4" htmlTables="1" htmlFormat="all"/>
  </connection>
  <connection id="2639" xr16:uid="{00000000-0015-0000-FFFF-FFFFC3050000}" name="Connection81" type="4" refreshedVersion="5" background="1" saveData="1">
    <webPr xl2000="1" url="http://ibr3lcrsrv01.bor.doi.net:8080/HDB_CGI.com?svr=lchdb2&amp;sdi=2069&amp;tstp=MN&amp;t1=1/1/2017&amp;t2=4/1/2017&amp;format=4" htmlTables="1" htmlFormat="all"/>
  </connection>
  <connection id="2640" xr16:uid="{00000000-0015-0000-FFFF-FFFFC4050000}" name="Connection810" type="4" refreshedVersion="5" background="1" saveData="1">
    <webPr xl2000="1" url="http://ibr3lcrsrv01.bor.doi.net:8080/HDB_CGI.com?svr=lchdb2&amp;sdi=2069&amp;tstp=MN&amp;t1=1/1/2018&amp;t2=6/1/2018&amp;format=4" htmlTables="1" htmlFormat="all"/>
  </connection>
  <connection id="2641" xr16:uid="{00000000-0015-0000-FFFF-FFFFC5050000}" name="Connection8100" type="4" refreshedVersion="5" background="1" saveData="1">
    <webPr xl2000="1" url="http://ibr3lcrsrv01.bor.doi.net:8080/HDB_CGI.com?svr=lchdb2&amp;sdi=2069&amp;tstp=MN&amp;t1=1/1/2017&amp;t2=4/1/2017&amp;format=4" htmlTables="1" htmlFormat="all"/>
  </connection>
  <connection id="2642" xr16:uid="{00000000-0015-0000-FFFF-FFFFC6050000}" name="Connection8101" type="4" refreshedVersion="5" background="1" saveData="1">
    <webPr xl2000="1" url="http://ibr3lcrsrv01.bor.doi.net:8080/HDB_CGI.com?svr=lchdb2&amp;sdi=2069&amp;tstp=MN&amp;t1=1/1/2018&amp;t2=6/1/2018&amp;format=4" htmlTables="1" htmlFormat="all"/>
  </connection>
  <connection id="2643" xr16:uid="{00000000-0015-0000-FFFF-FFFFC7050000}" name="Connection811" type="4" refreshedVersion="5" background="1" saveData="1">
    <webPr xl2000="1" url="http://ibr3lcrsrv01.bor.doi.net:8080/HDB_CGI.com?svr=lchdb2&amp;sdi=2069&amp;tstp=MN&amp;t1=1/1/2018&amp;t2=6/1/2018&amp;format=4" htmlTables="1" htmlFormat="all"/>
  </connection>
  <connection id="2644" xr16:uid="{00000000-0015-0000-FFFF-FFFFC8050000}" name="Connection8110" type="4" refreshedVersion="5" background="1" saveData="1">
    <webPr xl2000="1" url="http://ibr3lcrsrv01.bor.doi.net:8080/HDB_CGI.com?svr=lchdb2&amp;sdi=2069&amp;tstp=MN&amp;t1=1/1/2017&amp;t2=4/1/2017&amp;format=4" htmlTables="1" htmlFormat="all"/>
  </connection>
  <connection id="2645" xr16:uid="{00000000-0015-0000-FFFF-FFFFC9050000}" name="Connection8111" type="4" refreshedVersion="5" background="1" saveData="1">
    <webPr xl2000="1" url="http://ibr3lcrsrv01.bor.doi.net:8080/HDB_CGI.com?svr=lchdb2&amp;sdi=2069&amp;tstp=MN&amp;t1=1/1/2018&amp;t2=6/1/2018&amp;format=4" htmlTables="1" htmlFormat="all"/>
  </connection>
  <connection id="2646" xr16:uid="{00000000-0015-0000-FFFF-FFFFCA050000}" name="Connection812" type="4" refreshedVersion="5" background="1" saveData="1">
    <webPr xl2000="1" url="http://ibr3lcrsrv01.bor.doi.net:8080/HDB_CGI.com?svr=lchdb2&amp;sdi=2069&amp;tstp=MN&amp;t1=1/1/2018&amp;t2=6/1/2018&amp;format=4" htmlTables="1" htmlFormat="all"/>
  </connection>
  <connection id="2647" xr16:uid="{00000000-0015-0000-FFFF-FFFFCB050000}" name="Connection8121" type="4" refreshedVersion="5" background="1" saveData="1">
    <webPr xl2000="1" url="http://ibr3lcrsrv01.bor.doi.net:8080/HDB_CGI.com?svr=lchdb2&amp;sdi=2069&amp;tstp=MN&amp;t1=1/1/2018&amp;t2=6/1/2018&amp;format=4" htmlTables="1" htmlFormat="all"/>
  </connection>
  <connection id="2648" xr16:uid="{00000000-0015-0000-FFFF-FFFFCC050000}" name="Connection813" type="4" refreshedVersion="5" background="1" saveData="1">
    <webPr xl2000="1" url="http://ibr3lcrsrv01.bor.doi.net:8080/HDB_CGI.com?svr=lchdb2&amp;sdi=2069&amp;tstp=MN&amp;t1=1/1/2018&amp;t2=6/1/2018&amp;format=4" htmlTables="1" htmlFormat="all"/>
  </connection>
  <connection id="2649" xr16:uid="{00000000-0015-0000-FFFF-FFFFCD050000}" name="Connection8131" type="4" refreshedVersion="5" background="1" saveData="1">
    <webPr xl2000="1" url="http://ibr3lcrsrv01.bor.doi.net:8080/HDB_CGI.com?svr=lchdb2&amp;sdi=2069&amp;tstp=MN&amp;t1=1/1/2018&amp;t2=6/1/2018&amp;format=4" htmlTables="1" htmlFormat="all"/>
  </connection>
  <connection id="2650" xr16:uid="{00000000-0015-0000-FFFF-FFFFCE050000}" name="Connection814" type="4" refreshedVersion="5" background="1" saveData="1">
    <webPr xl2000="1" url="http://ibr3lcrsrv01.bor.doi.net:8080/HDB_CGI.com?svr=lchdb2&amp;sdi=3132&amp;tstp=MN&amp;t1=1/1/2019&amp;t2=12/1/2019&amp;table=M&amp;mrid=994611&amp;format=4" htmlTables="1" htmlFormat="all"/>
  </connection>
  <connection id="2651" xr16:uid="{00000000-0015-0000-FFFF-FFFFCF050000}" name="Connection815" type="4" refreshedVersion="5" background="1" saveData="1">
    <webPr xl2000="1" url="http://ibr3lcrsrv01.bor.doi.net:8080/HDB_CGI.com?svr=lchdb2&amp;sdi=3132&amp;tstp=MN&amp;t1=1/1/2020&amp;t2=12/1/2020&amp;table=M&amp;mrid=994758&amp;format=4" htmlTables="1" htmlFormat="all"/>
  </connection>
  <connection id="2652" xr16:uid="{00000000-0015-0000-FFFF-FFFFD0050000}" name="Connection816" type="4" refreshedVersion="5" background="1" saveData="1">
    <webPr xl2000="1" url="http://ibr3lcrsrv01.bor.doi.net:8080/HDB_CGI.com?svr=lchdb2&amp;sdi=9783,2993,2771,2982&amp;tstp=MN&amp;t1=1/1/2018&amp;t2=6/1/2018&amp;format=4" htmlTables="1" htmlFormat="all"/>
  </connection>
  <connection id="2653" xr16:uid="{00000000-0015-0000-FFFF-FFFFD1050000}" name="Connection817" type="4" refreshedVersion="5" background="1" saveData="1">
    <webPr xl2000="1" url="http://ibr3lcrsrv01.bor.doi.net:8080/HDB_CGI.com?svr=lchdb2&amp;sdi=2116&amp;tstp=MN&amp;t1=1/1/2018&amp;t2=6/1/2018&amp;format=4" htmlTables="1" htmlFormat="all"/>
  </connection>
  <connection id="2654" xr16:uid="{00000000-0015-0000-FFFF-FFFFD2050000}" name="Connection818" type="4" refreshedVersion="5" background="1" saveData="1">
    <webPr xl2000="1" url="http://ibr3lcrsrv01.bor.doi.net:8080/HDB_CGI.com?svr=lchdb2&amp;sdi=9783,2993,2771,2982&amp;tstp=MN&amp;t1=1/1/2018&amp;t2=6/1/2018&amp;format=4" htmlTables="1" htmlFormat="all"/>
  </connection>
  <connection id="2655" xr16:uid="{00000000-0015-0000-FFFF-FFFFD3050000}" name="Connection819" type="4" refreshedVersion="5" background="1" saveData="1">
    <webPr xl2000="1" url="http://ibr3lcrsrv01.bor.doi.net:8080/HDB_CGI.com?svr=lchdb2&amp;sdi=9783,2993,2771,2982&amp;tstp=MN&amp;t1=1/1/2018&amp;t2=6/1/2018&amp;format=4" htmlTables="1" htmlFormat="all"/>
  </connection>
  <connection id="2656" xr16:uid="{00000000-0015-0000-FFFF-FFFFD4050000}" name="Connection82" type="4" refreshedVersion="5" background="1" saveData="1">
    <webPr xl2000="1" url="http://ibr3lcrsrv01.bor.doi.net:8080/HDB_CGI.com?svr=lchdb2&amp;sdi=3132&amp;tstp=MN&amp;t1=1/1/2018&amp;t2=12/1/2018&amp;table=M&amp;mrid=106541&amp;format=4" htmlTables="1" htmlFormat="all"/>
  </connection>
  <connection id="2657" xr16:uid="{00000000-0015-0000-FFFF-FFFFD5050000}" name="Connection820" type="4" refreshedVersion="5" background="1" saveData="1">
    <webPr xl2000="1" url="http://ibr3lcrsrv01.bor.doi.net:8080/HDB_CGI.com?svr=lchdb2&amp;sdi=9783,2993,2771,2982&amp;tstp=MN&amp;t1=1/1/2018&amp;t2=6/1/2018&amp;format=4" htmlTables="1" htmlFormat="all"/>
  </connection>
  <connection id="2658" xr16:uid="{00000000-0015-0000-FFFF-FFFFD6050000}" name="Connection821" type="4" refreshedVersion="5" background="1" saveData="1">
    <webPr xl2000="1" url="http://ibr3lcrsrv01.bor.doi.net:8080/HDB_CGI.com?svr=lchdb2&amp;sdi=9783,2993,2771,2982&amp;tstp=MN&amp;t1=1/1/2018&amp;t2=6/1/2018&amp;format=4" htmlTables="1" htmlFormat="all"/>
  </connection>
  <connection id="2659" xr16:uid="{00000000-0015-0000-FFFF-FFFFD7050000}" name="Connection822" type="4" refreshedVersion="5" background="1" saveData="1">
    <webPr xl2000="1" url="http://ibr3lcrsrv01.bor.doi.net:8080/HDB_CGI.com?svr=lchdb2&amp;sdi=9783,2993,2771,2982&amp;tstp=MN&amp;t1=1/1/2018&amp;t2=6/1/2018&amp;format=4" htmlTables="1" htmlFormat="all"/>
  </connection>
  <connection id="2660" xr16:uid="{00000000-0015-0000-FFFF-FFFFD8050000}" name="Connection823" type="4" refreshedVersion="5" background="1" saveData="1">
    <webPr xl2000="1" url="http://ibr3lcrsrv01.bor.doi.net:8080/HDB_CGI.com?svr=lchdb2&amp;sdi=9783,2993,2771,2982&amp;tstp=MN&amp;t1=1/1/2018&amp;t2=6/1/2018&amp;format=4" htmlTables="1" htmlFormat="all"/>
  </connection>
  <connection id="2661" xr16:uid="{00000000-0015-0000-FFFF-FFFFD9050000}" name="Connection824" type="4" refreshedVersion="5" background="1" saveData="1">
    <webPr xl2000="1" url="http://ibr3lcrsrv01.bor.doi.net:8080/HDB_CGI.com?svr=lchdb2&amp;sdi=2097&amp;tstp=DY&amp;t1=7/1/2018&amp;t2=7/10/2018&amp;format=4" htmlTables="1" htmlFormat="all"/>
  </connection>
  <connection id="2662" xr16:uid="{00000000-0015-0000-FFFF-FFFFDA050000}" name="Connection825" type="4" refreshedVersion="5" background="1" saveData="1">
    <webPr xl2000="1" url="http://ibr3lcrsrv01.bor.doi.net:8080/HDB_CGI.com?svr=lchdb2&amp;sdi=2146&amp;tstp=DY&amp;t1=7/11/2018&amp;t2=7/31/2018&amp;table=M&amp;mrid=4&amp;format=4" htmlTables="1" htmlFormat="all"/>
  </connection>
  <connection id="2663" xr16:uid="{00000000-0015-0000-FFFF-FFFFDB050000}" name="Connection826" type="4" refreshedVersion="5" background="1" saveData="1">
    <webPr xl2000="1" url="http://ibr3lcrsrv01.bor.doi.net:8080/HDB_CGI.com?svr=lchdb2&amp;sdi=2116&amp;tstp=MN&amp;t1=1/1/2018&amp;t2=6/1/2018&amp;format=4" htmlTables="1" htmlFormat="all"/>
  </connection>
  <connection id="2664" xr16:uid="{00000000-0015-0000-FFFF-FFFFDC050000}" name="Connection827" type="4" refreshedVersion="5" background="1" saveData="1">
    <webPr xl2000="1" url="http://ibr3lcrsrv01.bor.doi.net:8080/HDB_CGI.com?svr=lchdb2&amp;sdi=2097&amp;tstp=DY&amp;t1=7/1/2018&amp;t2=7/10/2018&amp;format=4" htmlTables="1" htmlFormat="all"/>
  </connection>
  <connection id="2665" xr16:uid="{00000000-0015-0000-FFFF-FFFFDD050000}" name="Connection828" type="4" refreshedVersion="5" background="1" saveData="1">
    <webPr xl2000="1" url="http://ibr3lcrsrv01.bor.doi.net:8080/HDB_CGI.com?svr=lchdb2&amp;sdi=2146&amp;tstp=DY&amp;t1=7/11/2018&amp;t2=7/31/2018&amp;table=M&amp;mrid=4&amp;format=4" htmlTables="1" htmlFormat="all"/>
  </connection>
  <connection id="2666" xr16:uid="{00000000-0015-0000-FFFF-FFFFDE050000}" name="Connection829" type="4" refreshedVersion="5" background="1" saveData="1">
    <webPr xl2000="1" url="http://ibr3lcrsrv01.bor.doi.net:8080/HDB_CGI.com?svr=lchdb2&amp;sdi=2116&amp;tstp=MN&amp;t1=1/1/2018&amp;t2=6/1/2018&amp;format=4" htmlTables="1" htmlFormat="all"/>
  </connection>
  <connection id="2667" xr16:uid="{00000000-0015-0000-FFFF-FFFFDF050000}" name="Connection83" type="4" refreshedVersion="5" background="1" saveData="1">
    <webPr xl2000="1" url="http://ibr3lcrsrv01.bor.doi.net:8080/HDB_CGI.com?svr=lchdb2&amp;sdi=3132&amp;tstp=MN&amp;t1=1/1/2019&amp;t2=12/1/2019&amp;table=M&amp;mrid=106473&amp;format=4" htmlTables="1" htmlFormat="all"/>
  </connection>
  <connection id="2668" xr16:uid="{00000000-0015-0000-FFFF-FFFFE0050000}" name="Connection830" type="4" refreshedVersion="5" background="1" saveData="1">
    <webPr xl2000="1" url="http://ibr3lcrsrv01.bor.doi.net:8080/HDB_CGI.com?svr=lchdb2&amp;sdi=2097&amp;tstp=DY&amp;t1=7/1/2018&amp;t2=7/10/2018&amp;format=4" htmlTables="1" htmlFormat="all"/>
  </connection>
  <connection id="2669" xr16:uid="{00000000-0015-0000-FFFF-FFFFE1050000}" name="Connection831" type="4" refreshedVersion="5" background="1" saveData="1">
    <webPr xl2000="1" url="http://ibr3lcrsrv01.bor.doi.net:8080/HDB_CGI.com?svr=lchdb2&amp;sdi=2146&amp;tstp=DY&amp;t1=7/11/2018&amp;t2=7/31/2018&amp;table=M&amp;mrid=4&amp;format=4" htmlTables="1" htmlFormat="all"/>
  </connection>
  <connection id="2670" xr16:uid="{00000000-0015-0000-FFFF-FFFFE2050000}" name="Connection832" type="4" refreshedVersion="5" background="1" saveData="1">
    <webPr xl2000="1" url="http://ibr3lcrsrv01.bor.doi.net:8080/HDB_CGI.com?svr=lchdb2&amp;sdi=2116&amp;tstp=MN&amp;t1=1/1/2018&amp;t2=6/1/2018&amp;format=4" htmlTables="1" htmlFormat="all"/>
  </connection>
  <connection id="2671" xr16:uid="{00000000-0015-0000-FFFF-FFFFE3050000}" name="Connection833" type="4" refreshedVersion="5" background="1" saveData="1">
    <webPr xl2000="1" url="http://ibr3lcrsrv01.bor.doi.net:8080/HDB_CGI.com?svr=lchdb2&amp;sdi=2097&amp;tstp=DY&amp;t1=7/1/2018&amp;t2=7/10/2018&amp;format=4" htmlTables="1" htmlFormat="all"/>
  </connection>
  <connection id="2672" xr16:uid="{00000000-0015-0000-FFFF-FFFFE4050000}" name="Connection834" type="4" refreshedVersion="5" background="1" saveData="1">
    <webPr xl2000="1" url="http://ibr3lcrsrv01.bor.doi.net:8080/HDB_CGI.com?svr=lchdb2&amp;sdi=2146&amp;tstp=DY&amp;t1=7/11/2018&amp;t2=7/31/2018&amp;table=M&amp;mrid=4&amp;format=4" htmlTables="1" htmlFormat="all"/>
  </connection>
  <connection id="2673" xr16:uid="{00000000-0015-0000-FFFF-FFFFE5050000}" name="Connection835" type="4" refreshedVersion="5" background="1" saveData="1">
    <webPr xl2000="1" url="http://ibr3lcrsrv01.bor.doi.net:8080/HDB_CGI.com?svr=lchdb2&amp;sdi=2116&amp;tstp=MN&amp;t1=1/1/2018&amp;t2=6/1/2018&amp;format=4" htmlTables="1" htmlFormat="all"/>
  </connection>
  <connection id="2674" xr16:uid="{00000000-0015-0000-FFFF-FFFFE6050000}" name="Connection836" type="4" refreshedVersion="5" background="1" saveData="1">
    <webPr xl2000="1" url="http://ibr3lcrsrv01.bor.doi.net:8080/HDB_CGI.com?svr=lchdb2&amp;sdi=2097&amp;tstp=DY&amp;t1=7/1/2018&amp;t2=7/10/2018&amp;format=4" htmlTables="1" htmlFormat="all"/>
  </connection>
  <connection id="2675" xr16:uid="{00000000-0015-0000-FFFF-FFFFE7050000}" name="Connection837" type="4" refreshedVersion="5" background="1" saveData="1">
    <webPr xl2000="1" url="http://ibr3lcrsrv01.bor.doi.net:8080/HDB_CGI.com?svr=lchdb2&amp;sdi=2146&amp;tstp=DY&amp;t1=7/11/2018&amp;t2=7/31/2018&amp;table=M&amp;mrid=4&amp;format=4" htmlTables="1" htmlFormat="all"/>
  </connection>
  <connection id="2676" xr16:uid="{00000000-0015-0000-FFFF-FFFFE8050000}" name="Connection838" type="4" refreshedVersion="5" background="1" saveData="1">
    <webPr xl2000="1" url="http://ibr3lcrsrv01.bor.doi.net:8080/HDB_CGI.com?svr=lchdb2&amp;sdi=2116&amp;tstp=MN&amp;t1=1/1/2018&amp;t2=6/1/2018&amp;format=4" htmlTables="1" htmlFormat="all"/>
  </connection>
  <connection id="2677" xr16:uid="{00000000-0015-0000-FFFF-FFFFE9050000}" name="Connection839" type="4" refreshedVersion="5" background="1" saveData="1">
    <webPr xl2000="1" url="http://ibr3lcrsrv01.bor.doi.net:8080/HDB_CGI.com?svr=lchdb2&amp;sdi=2097&amp;tstp=DY&amp;t1=7/1/2018&amp;t2=7/10/2018&amp;format=4" htmlTables="1" htmlFormat="all"/>
  </connection>
  <connection id="2678" xr16:uid="{00000000-0015-0000-FFFF-FFFFEA050000}" name="Connection84" type="4" refreshedVersion="5" background="1" saveData="1">
    <webPr xl2000="1" url="http://ibr3lcrsrv01.bor.doi.net:8080/HDB_CGI.com?svr=lchdb2&amp;sdi=2069&amp;tstp=MN&amp;t1=1/1/2017&amp;t2=4/1/2017&amp;format=4" htmlTables="1" htmlFormat="all"/>
  </connection>
  <connection id="2679" xr16:uid="{00000000-0015-0000-FFFF-FFFFEB050000}" name="Connection840" type="4" refreshedVersion="5" background="1" saveData="1">
    <webPr xl2000="1" url="http://ibr3lcrsrv01.bor.doi.net:8080/HDB_CGI.com?svr=lchdb2&amp;sdi=2146&amp;tstp=DY&amp;t1=7/11/2018&amp;t2=7/31/2018&amp;table=M&amp;mrid=4&amp;format=4" htmlTables="1" htmlFormat="all"/>
  </connection>
  <connection id="2680" xr16:uid="{00000000-0015-0000-FFFF-FFFFEC050000}" name="Connection841" type="4" refreshedVersion="5" background="1" saveData="1">
    <webPr xl2000="1" url="http://ibr3lcrsrv01.bor.doi.net:8080/HDB_CGI.com?svr=lchdb2&amp;sdi=2116&amp;tstp=MN&amp;t1=1/1/2018&amp;t2=6/1/2018&amp;format=4" htmlTables="1" htmlFormat="all"/>
  </connection>
  <connection id="2681" xr16:uid="{00000000-0015-0000-FFFF-FFFFED050000}" name="Connection8410" type="4" refreshedVersion="5" background="1" saveData="1">
    <webPr xl2000="1" url="http://ibr3lcrsrv01.bor.doi.net:8080/HDB_CGI.com?svr=lchdb2&amp;sdi=2069&amp;tstp=MN&amp;t1=1/1/2017&amp;t2=4/1/2017&amp;format=4" htmlTables="1" htmlFormat="all"/>
  </connection>
  <connection id="2682" xr16:uid="{00000000-0015-0000-FFFF-FFFFEE050000}" name="Connection842" type="4" refreshedVersion="5" background="1" saveData="1">
    <webPr xl2000="1" url="http://ibr3lcrsrv01.bor.doi.net:8080/HDB_CGI.com?svr=lchdb2&amp;sdi=2097&amp;tstp=DY&amp;t1=7/1/2018&amp;t2=7/10/2018&amp;format=4" htmlTables="1" htmlFormat="all"/>
  </connection>
  <connection id="2683" xr16:uid="{00000000-0015-0000-FFFF-FFFFEF050000}" name="Connection843" type="4" refreshedVersion="5" background="1" saveData="1">
    <webPr xl2000="1" url="http://ibr3lcrsrv01.bor.doi.net:8080/HDB_CGI.com?svr=lchdb2&amp;sdi=2146&amp;tstp=DY&amp;t1=7/11/2018&amp;t2=7/31/2018&amp;table=M&amp;mrid=4&amp;format=4" htmlTables="1" htmlFormat="all"/>
  </connection>
  <connection id="2684" xr16:uid="{00000000-0015-0000-FFFF-FFFFF0050000}" name="Connection844" type="4" refreshedVersion="5" background="1" saveData="1">
    <webPr xl2000="1" url="http://ibr3lcrsrv01.bor.doi.net:8080/HDB_CGI.com?svr=lchdb2&amp;sdi=2116&amp;tstp=MN&amp;t1=1/1/2018&amp;t2=6/1/2018&amp;format=4" htmlTables="1" htmlFormat="all"/>
  </connection>
  <connection id="2685" xr16:uid="{00000000-0015-0000-FFFF-FFFFF1050000}" name="Connection845" type="4" refreshedVersion="5" background="1" saveData="1">
    <webPr xl2000="1" url="http://ibr3lcrsrv01.bor.doi.net:8080/HDB_CGI.com?svr=lchdb2&amp;sdi=2097&amp;tstp=DY&amp;t1=7/1/2018&amp;t2=7/10/2018&amp;format=4" htmlTables="1" htmlFormat="all"/>
  </connection>
  <connection id="2686" xr16:uid="{00000000-0015-0000-FFFF-FFFFF2050000}" name="Connection846" type="4" refreshedVersion="5" background="1" saveData="1">
    <webPr xl2000="1" url="http://ibr3lcrsrv01.bor.doi.net:8080/HDB_CGI.com?svr=lchdb2&amp;sdi=2146&amp;tstp=DY&amp;t1=7/11/2018&amp;t2=7/31/2018&amp;table=M&amp;mrid=4&amp;format=4" htmlTables="1" htmlFormat="all"/>
  </connection>
  <connection id="2687" xr16:uid="{00000000-0015-0000-FFFF-FFFFF3050000}" name="Connection847" type="4" refreshedVersion="5" background="1" saveData="1">
    <webPr xl2000="1" url="http://ibr3lcrsrv01.bor.doi.net:8080/HDB_CGI.com?svr=lchdb2&amp;sdi=2116&amp;tstp=MN&amp;t1=1/1/2018&amp;t2=6/1/2018&amp;format=4" htmlTables="1" htmlFormat="all"/>
  </connection>
  <connection id="2688" xr16:uid="{00000000-0015-0000-FFFF-FFFFF4050000}" name="Connection848" type="4" refreshedVersion="5" background="1" saveData="1">
    <webPr xl2000="1" url="http://ibr3lcrsrv01.bor.doi.net:8080/HDB_CGI.com?svr=lchdb2&amp;sdi=2097&amp;tstp=DY&amp;t1=7/1/2018&amp;t2=7/10/2018&amp;format=4" htmlTables="1" htmlFormat="all"/>
  </connection>
  <connection id="2689" xr16:uid="{00000000-0015-0000-FFFF-FFFFF5050000}" name="Connection849" type="4" refreshedVersion="5" background="1" saveData="1">
    <webPr xl2000="1" url="http://ibr3lcrsrv01.bor.doi.net:8080/HDB_CGI.com?svr=lchdb2&amp;sdi=2146&amp;tstp=DY&amp;t1=7/11/2018&amp;t2=7/31/2018&amp;table=M&amp;mrid=4&amp;format=4" htmlTables="1" htmlFormat="all"/>
  </connection>
  <connection id="2690" xr16:uid="{00000000-0015-0000-FFFF-FFFFF6050000}" name="Connection85" type="4" refreshedVersion="5" background="1" saveData="1">
    <webPr xl2000="1" url="http://ibr3lcrsrv01.bor.doi.net:8080/HDB_CGI.com?svr=lchdb2&amp;sdi=3132&amp;tstp=MN&amp;t1=1/1/2018&amp;t2=12/1/2018&amp;table=M&amp;mrid=106541&amp;format=4" htmlTables="1" htmlFormat="all"/>
  </connection>
  <connection id="2691" xr16:uid="{00000000-0015-0000-FFFF-FFFFF7050000}" name="Connection850" type="4" refreshedVersion="5" background="1" saveData="1">
    <webPr xl2000="1" url="http://ibr3lcrsrv01.bor.doi.net:8080/HDB_CGI.com?svr=lchdb2&amp;sdi=2116&amp;tstp=MN&amp;t1=1/1/2018&amp;t2=6/1/2018&amp;format=4" htmlTables="1" htmlFormat="all"/>
  </connection>
  <connection id="2692" xr16:uid="{00000000-0015-0000-FFFF-FFFFF8050000}" name="Connection851" type="4" refreshedVersion="5" background="1" saveData="1">
    <webPr xl2000="1" url="http://ibr3lcrsrv01.bor.doi.net:8080/HDB_CGI.com?svr=lchdb2&amp;sdi=2097&amp;tstp=DY&amp;t1=7/1/2018&amp;t2=7/10/2018&amp;format=4" htmlTables="1" htmlFormat="all"/>
  </connection>
  <connection id="2693" xr16:uid="{00000000-0015-0000-FFFF-FFFFF9050000}" name="Connection852" type="4" refreshedVersion="5" background="1" saveData="1">
    <webPr xl2000="1" url="http://ibr3lcrsrv01.bor.doi.net:8080/HDB_CGI.com?svr=lchdb2&amp;sdi=2146&amp;tstp=DY&amp;t1=7/11/2018&amp;t2=7/31/2018&amp;table=M&amp;mrid=4&amp;format=4" htmlTables="1" htmlFormat="all"/>
  </connection>
  <connection id="2694" xr16:uid="{00000000-0015-0000-FFFF-FFFFFA050000}" name="Connection853" type="4" refreshedVersion="5" background="1" saveData="1">
    <webPr xl2000="1" url="http://ibr3lcrsrv01.bor.doi.net:8080/HDB_CGI.com?svr=lchdb2&amp;sdi=2116&amp;tstp=MN&amp;t1=1/1/2018&amp;t2=6/1/2018&amp;format=4" htmlTables="1" htmlFormat="all"/>
  </connection>
  <connection id="2695" xr16:uid="{00000000-0015-0000-FFFF-FFFFFB050000}" name="Connection854" type="4" refreshedVersion="5" background="1" saveData="1">
    <webPr xl2000="1" url="http://ibr3lcrsrv01.bor.doi.net:8080/HDB_CGI.com?svr=lchdb2&amp;sdi=2097&amp;tstp=DY&amp;t1=7/1/2018&amp;t2=7/10/2018&amp;format=4" htmlTables="1" htmlFormat="all"/>
  </connection>
  <connection id="2696" xr16:uid="{00000000-0015-0000-FFFF-FFFFFC050000}" name="Connection855" type="4" refreshedVersion="5" background="1" saveData="1">
    <webPr xl2000="1" url="http://ibr3lcrsrv01.bor.doi.net:8080/HDB_CGI.com?svr=lchdb2&amp;sdi=2146&amp;tstp=DY&amp;t1=7/11/2018&amp;t2=7/31/2018&amp;table=M&amp;mrid=4&amp;format=4" htmlTables="1" htmlFormat="all"/>
  </connection>
  <connection id="2697" xr16:uid="{00000000-0015-0000-FFFF-FFFFFD050000}" name="Connection856" type="4" refreshedVersion="5" background="1" saveData="1">
    <webPr xl2000="1" url="http://ibr3lcrsrv01.bor.doi.net:8080/HDB_CGI.com?svr=lchdb2&amp;sdi=2116&amp;tstp=MN&amp;t1=1/1/2018&amp;t2=6/1/2018&amp;format=4" htmlTables="1" htmlFormat="all"/>
  </connection>
  <connection id="2698" xr16:uid="{00000000-0015-0000-FFFF-FFFFFE050000}" name="Connection857" type="4" refreshedVersion="5" background="1" saveData="1">
    <webPr xl2000="1" url="http://ibr3lcrsrv01.bor.doi.net:8080/HDB_CGI.com?svr=lchdb2&amp;sdi=2097&amp;tstp=DY&amp;t1=7/1/2018&amp;t2=7/10/2018&amp;format=4" htmlTables="1" htmlFormat="all"/>
  </connection>
  <connection id="2699" xr16:uid="{00000000-0015-0000-FFFF-FFFFFF050000}" name="Connection858" type="4" refreshedVersion="5" background="1" saveData="1">
    <webPr xl2000="1" url="http://ibr3lcrsrv01.bor.doi.net:8080/HDB_CGI.com?svr=lchdb2&amp;sdi=2146&amp;tstp=DY&amp;t1=7/11/2018&amp;t2=7/31/2018&amp;table=M&amp;mrid=4&amp;format=4" htmlTables="1" htmlFormat="all"/>
  </connection>
  <connection id="2700" xr16:uid="{00000000-0015-0000-FFFF-FFFF00060000}" name="Connection859" type="4" refreshedVersion="5" background="1" saveData="1">
    <webPr xl2000="1" url="http://ibr3lcrsrv01.bor.doi.net:8080/HDB_CGI.com?svr=lchdb2&amp;sdi=2116&amp;tstp=MN&amp;t1=1/1/2018&amp;t2=6/1/2018&amp;format=4" htmlTables="1" htmlFormat="all"/>
  </connection>
  <connection id="2701" xr16:uid="{00000000-0015-0000-FFFF-FFFF01060000}" name="Connection86" type="4" refreshedVersion="5" background="1" saveData="1">
    <webPr xl2000="1" url="http://ibr3lcrsrv01.bor.doi.net:8080/HDB_CGI.com?svr=lchdb2&amp;sdi=3132&amp;tstp=MN&amp;t1=1/1/2019&amp;t2=12/1/2019&amp;table=M&amp;mrid=106473&amp;format=4" htmlTables="1" htmlFormat="all"/>
  </connection>
  <connection id="2702" xr16:uid="{00000000-0015-0000-FFFF-FFFF02060000}" name="Connection860" type="4" refreshedVersion="5" background="1" saveData="1">
    <webPr xl2000="1" url="http://ibr3lcrsrv01.bor.doi.net:8080/HDB_CGI.com?svr=lchdb2&amp;sdi=2097&amp;tstp=DY&amp;t1=7/1/2018&amp;t2=7/10/2018&amp;format=4" htmlTables="1" htmlFormat="all"/>
  </connection>
  <connection id="2703" xr16:uid="{00000000-0015-0000-FFFF-FFFF03060000}" name="Connection861" type="4" refreshedVersion="5" background="1" saveData="1">
    <webPr xl2000="1" url="http://ibr3lcrsrv01.bor.doi.net:8080/HDB_CGI.com?svr=lchdb2&amp;sdi=2146&amp;tstp=DY&amp;t1=7/11/2018&amp;t2=7/31/2018&amp;table=M&amp;mrid=4&amp;format=4" htmlTables="1" htmlFormat="all"/>
  </connection>
  <connection id="2704" xr16:uid="{00000000-0015-0000-FFFF-FFFF04060000}" name="Connection862" type="4" refreshedVersion="5" background="1" saveData="1">
    <webPr xl2000="1" url="http://ibr3lcrsrv01.bor.doi.net:8080/HDB_CGI.com?svr=lchdb2&amp;sdi=2116&amp;tstp=MN&amp;t1=1/1/2018&amp;t2=6/1/2018&amp;format=4" htmlTables="1" htmlFormat="all"/>
  </connection>
  <connection id="2705" xr16:uid="{00000000-0015-0000-FFFF-FFFF05060000}" name="Connection863" type="4" refreshedVersion="5" background="1" saveData="1">
    <webPr xl2000="1" url="http://ibr3lcrsrv01.bor.doi.net:8080/HDB_CGI.com?svr=lchdb2&amp;sdi=2097&amp;tstp=DY&amp;t1=7/1/2018&amp;t2=7/10/2018&amp;format=4" htmlTables="1" htmlFormat="all"/>
  </connection>
  <connection id="2706" xr16:uid="{00000000-0015-0000-FFFF-FFFF06060000}" name="Connection864" type="4" refreshedVersion="5" background="1" saveData="1">
    <webPr xl2000="1" url="http://ibr3lcrsrv01.bor.doi.net:8080/HDB_CGI.com?svr=lchdb2&amp;sdi=2146&amp;tstp=DY&amp;t1=7/11/2018&amp;t2=7/31/2018&amp;table=M&amp;mrid=4&amp;format=4" htmlTables="1" htmlFormat="all"/>
  </connection>
  <connection id="2707" xr16:uid="{00000000-0015-0000-FFFF-FFFF07060000}" name="Connection865" type="4" refreshedVersion="5" background="1" saveData="1">
    <webPr xl2000="1" url="http://ibr3lcrsrv01.bor.doi.net:8080/HDB_CGI.com?svr=lchdb2&amp;sdi=2116&amp;tstp=MN&amp;t1=1/1/2018&amp;t2=6/1/2018&amp;format=4" htmlTables="1" htmlFormat="all"/>
  </connection>
  <connection id="2708" xr16:uid="{00000000-0015-0000-FFFF-FFFF08060000}" name="Connection866" type="4" refreshedVersion="5" background="1" saveData="1">
    <webPr xl2000="1" url="http://ibr3lcrsrv01.bor.doi.net:8080/HDB_CGI.com?svr=lchdb2&amp;sdi=2097&amp;tstp=DY&amp;t1=7/1/2018&amp;t2=7/10/2018&amp;format=4" htmlTables="1" htmlFormat="all"/>
  </connection>
  <connection id="2709" xr16:uid="{00000000-0015-0000-FFFF-FFFF09060000}" name="Connection867" type="4" refreshedVersion="5" background="1" saveData="1">
    <webPr xl2000="1" url="http://ibr3lcrsrv01.bor.doi.net:8080/HDB_CGI.com?svr=lchdb2&amp;sdi=2146&amp;tstp=DY&amp;t1=7/11/2018&amp;t2=7/31/2018&amp;table=M&amp;mrid=4&amp;format=4" htmlTables="1" htmlFormat="all"/>
  </connection>
  <connection id="2710" xr16:uid="{00000000-0015-0000-FFFF-FFFF0A060000}" name="Connection868" type="4" refreshedVersion="5" background="1" saveData="1">
    <webPr xl2000="1" url="http://ibr3lcrsrv01.bor.doi.net:8080/HDB_CGI.com?svr=lchdb2&amp;sdi=2116&amp;tstp=MN&amp;t1=1/1/2018&amp;t2=6/1/2018&amp;format=4" htmlTables="1" htmlFormat="all"/>
  </connection>
  <connection id="2711" xr16:uid="{00000000-0015-0000-FFFF-FFFF0B060000}" name="Connection869" type="4" refreshedVersion="5" background="1" saveData="1">
    <webPr xl2000="1" url="http://ibr3lcrsrv01.bor.doi.net:8080/HDB_CGI.com?svr=lchdb2&amp;sdi=2097&amp;tstp=DY&amp;t1=7/1/2018&amp;t2=7/10/2018&amp;format=4" htmlTables="1" htmlFormat="all"/>
  </connection>
  <connection id="2712" xr16:uid="{00000000-0015-0000-FFFF-FFFF0C060000}" name="Connection87" type="4" refreshedVersion="5" background="1" saveData="1">
    <webPr xl2000="1" url="http://ibr3lcrsrv01.bor.doi.net:8080/HDB_CGI.com?svr=lchdb2&amp;sdi=2069&amp;tstp=MN&amp;t1=1/1/2017&amp;t2=4/1/2017&amp;format=4" htmlTables="1" htmlFormat="all"/>
  </connection>
  <connection id="2713" xr16:uid="{00000000-0015-0000-FFFF-FFFF0D060000}" name="Connection870" type="4" refreshedVersion="5" background="1" saveData="1">
    <webPr xl2000="1" url="http://ibr3lcrsrv01.bor.doi.net:8080/HDB_CGI.com?svr=lchdb2&amp;sdi=2146&amp;tstp=DY&amp;t1=7/11/2018&amp;t2=7/31/2018&amp;table=M&amp;mrid=4&amp;format=4" htmlTables="1" htmlFormat="all"/>
  </connection>
  <connection id="2714" xr16:uid="{00000000-0015-0000-FFFF-FFFF0E060000}" name="Connection871" type="4" refreshedVersion="5" background="1" saveData="1">
    <webPr xl2000="1" url="http://ibr3lcrsrv01.bor.doi.net:8080/HDB_CGI.com?svr=lchdb2&amp;sdi=9783,2993,2771,2982&amp;tstp=MN&amp;t1=1/1/2018&amp;t2=6/1/2018&amp;format=4" htmlTables="1" htmlFormat="all"/>
  </connection>
  <connection id="2715" xr16:uid="{00000000-0015-0000-FFFF-FFFF0F060000}" name="Connection8710" type="4" refreshedVersion="5" background="1" saveData="1">
    <webPr xl2000="1" url="http://ibr3lcrsrv01.bor.doi.net:8080/HDB_CGI.com?svr=lchdb2&amp;sdi=2069&amp;tstp=MN&amp;t1=1/1/2017&amp;t2=4/1/2017&amp;format=4" htmlTables="1" htmlFormat="all"/>
  </connection>
  <connection id="2716" xr16:uid="{00000000-0015-0000-FFFF-FFFF10060000}" name="Connection872" type="4" refreshedVersion="5" background="1" saveData="1">
    <webPr xl2000="1" url="http://ibr3lcrsrv01.bor.doi.net:8080/HDB_CGI.com?svr=lchdb2&amp;sdi=9783,2993,2771,2982&amp;tstp=MN&amp;t1=1/1/2018&amp;t2=6/1/2018&amp;format=4" htmlTables="1" htmlFormat="all"/>
  </connection>
  <connection id="2717" xr16:uid="{00000000-0015-0000-FFFF-FFFF11060000}" name="Connection873" type="4" refreshedVersion="5" background="1" saveData="1">
    <webPr xl2000="1" url="http://ibr3lcrsrv01.bor.doi.net:8080/HDB_CGI.com?svr=lchdb2&amp;sdi=9783,2993,2771,2982&amp;tstp=MN&amp;t1=1/1/2018&amp;t2=6/1/2018&amp;format=4" htmlTables="1" htmlFormat="all"/>
  </connection>
  <connection id="2718" xr16:uid="{00000000-0015-0000-FFFF-FFFF12060000}" name="Connection874" type="4" refreshedVersion="5" background="1" saveData="1">
    <webPr xl2000="1" url="http://ibr3lcrsrv01.bor.doi.net:8080/HDB_CGI.com?svr=lchdb2&amp;sdi=9783,2993,2771,2982&amp;tstp=MN&amp;t1=1/1/2018&amp;t2=6/1/2018&amp;format=4" htmlTables="1" htmlFormat="all"/>
  </connection>
  <connection id="2719" xr16:uid="{00000000-0015-0000-FFFF-FFFF13060000}" name="Connection875" type="4" refreshedVersion="5" background="1" saveData="1">
    <webPr xl2000="1" url="http://ibr3lcrsrv01.bor.doi.net:8080/HDB_CGI.com?svr=lchdb2&amp;sdi=9783,2993,2771,2982&amp;tstp=MN&amp;t1=1/1/2018&amp;t2=6/1/2018&amp;format=4" htmlTables="1" htmlFormat="all"/>
  </connection>
  <connection id="2720" xr16:uid="{00000000-0015-0000-FFFF-FFFF14060000}" name="Connection876" type="4" refreshedVersion="5" background="1" saveData="1">
    <webPr xl2000="1" url="http://ibr3lcrsrv01.bor.doi.net:8080/HDB_CGI.com?svr=lchdb2&amp;sdi=9783,2993,2771,2982&amp;tstp=MN&amp;t1=1/1/2018&amp;t2=6/1/2018&amp;format=4" htmlTables="1" htmlFormat="all"/>
  </connection>
  <connection id="2721" xr16:uid="{00000000-0015-0000-FFFF-FFFF15060000}" name="Connection877" type="4" refreshedVersion="5" background="1" saveData="1">
    <webPr xl2000="1" url="http://ibr3lcrsrv01.bor.doi.net:8080/HDB_CGI.com?svr=lchdb2&amp;sdi=9783,2993,2771,2982&amp;tstp=MN&amp;t1=1/1/2018&amp;t2=6/1/2018&amp;format=4" htmlTables="1" htmlFormat="all"/>
  </connection>
  <connection id="2722" xr16:uid="{00000000-0015-0000-FFFF-FFFF16060000}" name="Connection878" type="4" refreshedVersion="5" background="1" saveData="1">
    <webPr xl2000="1" url="http://ibr3lcrsrv01.bor.doi.net:8080/HDB_CGI.com?svr=lchdb2&amp;sdi=9783,2993,2771,2982&amp;tstp=MN&amp;t1=1/1/2018&amp;t2=6/1/2018&amp;format=4" htmlTables="1" htmlFormat="all"/>
  </connection>
  <connection id="2723" xr16:uid="{00000000-0015-0000-FFFF-FFFF17060000}" name="Connection879" type="4" refreshedVersion="5" background="1" saveData="1">
    <webPr xl2000="1" url="http://ibr3lcrsrv01.bor.doi.net:8080/HDB_CGI.com?svr=lchdb2&amp;sdi=9783,2993,2771,2982&amp;tstp=MN&amp;t1=1/1/2018&amp;t2=6/1/2018&amp;format=4" htmlTables="1" htmlFormat="all"/>
  </connection>
  <connection id="2724" xr16:uid="{00000000-0015-0000-FFFF-FFFF18060000}" name="Connection88" type="4" refreshedVersion="5" background="1" saveData="1">
    <webPr xl2000="1" url="http://ibr3lcrsrv01.bor.doi.net:8080/HDB_CGI.com?svr=lchdb2&amp;sdi=3132&amp;tstp=MN&amp;t1=1/1/2018&amp;t2=12/1/2018&amp;table=M&amp;mrid=106541&amp;format=4" htmlTables="1" htmlFormat="all"/>
  </connection>
  <connection id="2725" xr16:uid="{00000000-0015-0000-FFFF-FFFF19060000}" name="Connection880" type="4" refreshedVersion="5" background="1" saveData="1">
    <webPr xl2000="1" url="http://ibr3lcrsrv01.bor.doi.net:8080/HDB_CGI.com?svr=lchdb2&amp;sdi=9783,2993,2771,2982&amp;tstp=MN&amp;t1=1/1/2018&amp;t2=6/1/2018&amp;format=4" htmlTables="1" htmlFormat="all"/>
  </connection>
  <connection id="2726" xr16:uid="{00000000-0015-0000-FFFF-FFFF1A060000}" name="Connection881" type="4" refreshedVersion="5" background="1" saveData="1">
    <webPr xl2000="1" url="http://ibr3lcrsrv01.bor.doi.net:8080/HDB_CGI.com?svr=lchdb2&amp;sdi=9783,2993,2771,2982&amp;tstp=MN&amp;t1=1/1/2018&amp;t2=6/1/2018&amp;format=4" htmlTables="1" htmlFormat="all"/>
  </connection>
  <connection id="2727" xr16:uid="{00000000-0015-0000-FFFF-FFFF1B060000}" name="Connection882" type="4" refreshedVersion="5" background="1" saveData="1">
    <webPr xl2000="1" url="http://ibr3lcrsrv01.bor.doi.net:8080/HDB_CGI.com?svr=lchdb2&amp;sdi=9783,2993,2771,2982&amp;tstp=MN&amp;t1=1/1/2018&amp;t2=6/1/2018&amp;format=4" htmlTables="1" htmlFormat="all"/>
  </connection>
  <connection id="2728" xr16:uid="{00000000-0015-0000-FFFF-FFFF1C060000}" name="Connection883" type="4" refreshedVersion="5" background="1" saveData="1">
    <webPr xl2000="1" url="http://ibr3lcrsrv01.bor.doi.net:8080/HDB_CGI.com?svr=lchdb2&amp;sdi=9783,2993,2771,2982&amp;tstp=MN&amp;t1=1/1/2018&amp;t2=6/1/2018&amp;format=4" htmlTables="1" htmlFormat="all"/>
  </connection>
  <connection id="2729" xr16:uid="{00000000-0015-0000-FFFF-FFFF1D060000}" name="Connection884" type="4" refreshedVersion="5" background="1" saveData="1">
    <webPr xl2000="1" url="http://ibr3lcrsrv01.bor.doi.net:8080/HDB_CGI.com?svr=lchdb2&amp;sdi=9783,2993,2771,2982&amp;tstp=MN&amp;t1=1/1/2018&amp;t2=6/1/2018&amp;format=4" htmlTables="1" htmlFormat="all"/>
  </connection>
  <connection id="2730" xr16:uid="{00000000-0015-0000-FFFF-FFFF1E060000}" name="Connection885" type="4" refreshedVersion="5" background="1" saveData="1">
    <webPr xl2000="1" url="http://ibr3lcrsrv01.bor.doi.net:8080/HDB_CGI.com?svr=lchdb2&amp;sdi=9783,2993,2771,2982&amp;tstp=MN&amp;t1=1/1/2018&amp;t2=6/1/2018&amp;format=4" htmlTables="1" htmlFormat="all"/>
  </connection>
  <connection id="2731" xr16:uid="{00000000-0015-0000-FFFF-FFFF1F060000}" name="Connection886" type="4" refreshedVersion="5" background="1" saveData="1">
    <webPr xl2000="1" url="http://ibr3lcrsrv01.bor.doi.net:8080/HDB_CGI.com?svr=lchdb2&amp;sdi=9783,2993,2771,2982&amp;tstp=MN&amp;t1=1/1/2018&amp;t2=6/1/2018&amp;format=4" htmlTables="1" htmlFormat="all"/>
  </connection>
  <connection id="2732" xr16:uid="{00000000-0015-0000-FFFF-FFFF20060000}" name="Connection887" type="4" refreshedVersion="5" background="1" saveData="1">
    <webPr xl2000="1" url="http://ibr3lcrsrv01.bor.doi.net:8080/HDB_CGI.com?svr=lchdb2&amp;sdi=9783,2993,2771,2982&amp;tstp=MN&amp;t1=1/1/2018&amp;t2=6/1/2018&amp;format=4" htmlTables="1" htmlFormat="all"/>
  </connection>
  <connection id="2733" xr16:uid="{00000000-0015-0000-FFFF-FFFF21060000}" name="Connection888" type="4" refreshedVersion="5" background="1" saveData="1">
    <webPr xl2000="1" url="http://ibr3lcrsrv01.bor.doi.net:8080/HDB_CGI.com?svr=lchdb2&amp;sdi=9783,2993,2771,2982&amp;tstp=MN&amp;t1=1/1/2018&amp;t2=6/1/2018&amp;format=4" htmlTables="1" htmlFormat="all"/>
  </connection>
  <connection id="2734" xr16:uid="{00000000-0015-0000-FFFF-FFFF22060000}" name="Connection889" type="4" refreshedVersion="5" background="1" saveData="1">
    <webPr xl2000="1" url="http://ibr3lcrsrv01.bor.doi.net:8080/HDB_CGI.com?svr=lchdb2&amp;sdi=2069&amp;tstp=MN&amp;t1=1/1/2018&amp;t2=6/1/2018&amp;format=4" htmlTables="1" htmlFormat="all"/>
  </connection>
  <connection id="2735" xr16:uid="{00000000-0015-0000-FFFF-FFFF23060000}" name="Connection8891" type="4" refreshedVersion="5" background="1" saveData="1">
    <webPr xl2000="1" url="http://ibr3lcrsrv01.bor.doi.net:8080/HDB_CGI.com?svr=lchdb2&amp;sdi=2069&amp;tstp=MN&amp;t1=1/1/2018&amp;t2=6/1/2018&amp;format=4" htmlTables="1" htmlFormat="all"/>
  </connection>
  <connection id="2736" xr16:uid="{00000000-0015-0000-FFFF-FFFF24060000}" name="Connection89" type="4" refreshedVersion="5" background="1" saveData="1">
    <webPr xl2000="1" url="http://ibr3lcrsrv01.bor.doi.net:8080/HDB_CGI.com?svr=lchdb2&amp;sdi=3132&amp;tstp=MN&amp;t1=1/1/2019&amp;t2=12/1/2019&amp;table=M&amp;mrid=106473&amp;format=4" htmlTables="1" htmlFormat="all"/>
  </connection>
  <connection id="2737" xr16:uid="{00000000-0015-0000-FFFF-FFFF25060000}" name="Connection890" type="4" refreshedVersion="5" background="1" saveData="1">
    <webPr xl2000="1" url="http://ibr3lcrsrv01.bor.doi.net:8080/HDB_CGI.com?svr=lchdb2&amp;sdi=9783,2993,2771,2982&amp;tstp=MN&amp;t1=1/1/2018&amp;t2=6/1/2018&amp;format=4" htmlTables="1" htmlFormat="all"/>
  </connection>
  <connection id="2738" xr16:uid="{00000000-0015-0000-FFFF-FFFF26060000}" name="Connection891" type="4" refreshedVersion="5" background="1" saveData="1">
    <webPr xl2000="1" url="http://ibr3lcrsrv01.bor.doi.net:8080/HDB_CGI.com?svr=lchdb2&amp;sdi=9783,2993,2771,2982&amp;tstp=MN&amp;t1=1/1/2018&amp;t2=6/1/2018&amp;format=4" htmlTables="1" htmlFormat="all"/>
  </connection>
  <connection id="2739" xr16:uid="{00000000-0015-0000-FFFF-FFFF27060000}" name="Connection892" type="4" refreshedVersion="5" background="1" saveData="1">
    <webPr xl2000="1" url="http://ibr3lcrsrv01.bor.doi.net:8080/HDB_CGI.com?svr=lchdb2&amp;sdi=9783,2993,2771,2982&amp;tstp=MN&amp;t1=7/1/2018&amp;t2=12/1/2018&amp;table=M&amp;mrid=995051&amp;format=4" htmlTables="1" htmlFormat="all"/>
  </connection>
  <connection id="2740" xr16:uid="{00000000-0015-0000-FFFF-FFFF28060000}" name="Connection893" type="4" refreshedVersion="5" background="1" saveData="1">
    <webPr xl2000="1" url="http://ibr3lcrsrv01.bor.doi.net:8080/HDB_CGI.com?svr=lchdb2&amp;sdi=9783,2993,2771,2982&amp;tstp=MN&amp;t1=1/1/2018&amp;t2=6/1/2018&amp;format=4" htmlTables="1" htmlFormat="all"/>
  </connection>
  <connection id="2741" xr16:uid="{00000000-0015-0000-FFFF-FFFF29060000}" name="Connection894" type="4" refreshedVersion="5" background="1" saveData="1">
    <webPr xl2000="1" url="http://ibr3lcrsrv01.bor.doi.net:8080/HDB_CGI.com?svr=lchdb2&amp;sdi=9783,2993,2771,2982&amp;tstp=MN&amp;t1=7/1/2018&amp;t2=12/1/2018&amp;table=M&amp;mrid=995051&amp;format=4" htmlTables="1" htmlFormat="all"/>
  </connection>
  <connection id="2742" xr16:uid="{00000000-0015-0000-FFFF-FFFF2A060000}" name="Connection895" type="4" refreshedVersion="5" background="1" saveData="1">
    <webPr xl2000="1" url="http://ibr3lcrsrv01.bor.doi.net:8080/HDB_CGI.com?svr=lchdb2&amp;sdi=9783,2993,2771,2982&amp;tstp=MN&amp;t1=1/1/2018&amp;t2=6/1/2018&amp;format=4" htmlTables="1" htmlFormat="all"/>
  </connection>
  <connection id="2743" xr16:uid="{00000000-0015-0000-FFFF-FFFF2B060000}" name="Connection896" type="4" refreshedVersion="5" background="1" saveData="1">
    <webPr xl2000="1" url="http://ibr3lcrsrv01.bor.doi.net:8080/HDB_CGI.com?svr=lchdb2&amp;sdi=9783,2993,2771,2982&amp;tstp=MN&amp;t1=7/1/2018&amp;t2=12/1/2018&amp;table=M&amp;mrid=995051&amp;format=4" htmlTables="1" htmlFormat="all"/>
  </connection>
  <connection id="2744" xr16:uid="{00000000-0015-0000-FFFF-FFFF2C060000}" name="Connection897" type="4" refreshedVersion="5" background="1" saveData="1">
    <webPr xl2000="1" url="http://ibr3lcrsrv01.bor.doi.net:8080/HDB_CGI.com?svr=lchdb2&amp;sdi=9783,2993,2771,2982&amp;tstp=MN&amp;t1=1/1/2018&amp;t2=6/1/2018&amp;format=4" htmlTables="1" htmlFormat="all"/>
  </connection>
  <connection id="2745" xr16:uid="{00000000-0015-0000-FFFF-FFFF2D060000}" name="Connection898" type="4" refreshedVersion="5" background="1" saveData="1">
    <webPr xl2000="1" url="http://ibr3lcrsrv01.bor.doi.net:8080/HDB_CGI.com?svr=lchdb2&amp;sdi=9783,2993,2771,2982&amp;tstp=MN&amp;t1=7/1/2018&amp;t2=12/1/2018&amp;table=M&amp;mrid=995051&amp;format=4" htmlTables="1" htmlFormat="all"/>
  </connection>
  <connection id="2746" xr16:uid="{00000000-0015-0000-FFFF-FFFF2E060000}" name="Connection899" type="4" refreshedVersion="5" background="1" saveData="1">
    <webPr xl2000="1" url="http://ibr3lcrsrv01.bor.doi.net:8080/HDB_CGI.com?svr=lchdb2&amp;sdi=9783,2993,2771,2982&amp;tstp=MN&amp;t1=1/1/2018&amp;t2=6/1/2018&amp;format=4" htmlTables="1" htmlFormat="all"/>
  </connection>
  <connection id="2747" xr16:uid="{00000000-0015-0000-FFFF-FFFF2F060000}" name="Connection9" type="4" refreshedVersion="5" background="1" saveData="1">
    <webPr xl2000="1" url="http://ibr3lcrsrv01.bor.doi.net:8080/HDB_CGI.com?svr=lchdb2&amp;sdi=2069&amp;tstp=MN&amp;t1=5/1/2017&amp;t2=12/1/2017&amp;table=M&amp;mrid=3035&amp;format=4" htmlTables="1" htmlFormat="all"/>
  </connection>
  <connection id="2748" xr16:uid="{00000000-0015-0000-FFFF-FFFF30060000}" name="Connection90" type="4" refreshedVersion="5" background="1" saveData="1">
    <webPr xl2000="1" url="http://ibr3lcrsrv01.bor.doi.net:8080/HDB_CGI.com?svr=lchdb2&amp;sdi=2069&amp;tstp=MN&amp;t1=1/1/2017&amp;t2=4/1/2017&amp;format=4" htmlTables="1" htmlFormat="all"/>
  </connection>
  <connection id="2749" xr16:uid="{00000000-0015-0000-FFFF-FFFF31060000}" name="Connection900" type="4" refreshedVersion="5" background="1" saveData="1">
    <webPr xl2000="1" url="http://ibr3lcrsrv01.bor.doi.net:8080/HDB_CGI.com?svr=lchdb2&amp;sdi=9783,2993,2771,2982&amp;tstp=MN&amp;t1=7/1/2018&amp;t2=12/1/2018&amp;table=M&amp;mrid=995051&amp;format=4" htmlTables="1" htmlFormat="all"/>
  </connection>
  <connection id="2750" xr16:uid="{00000000-0015-0000-FFFF-FFFF32060000}" name="Connection901" type="4" refreshedVersion="5" background="1" saveData="1">
    <webPr xl2000="1" url="http://ibr3lcrsrv01.bor.doi.net:8080/HDB_CGI.com?svr=lchdb2&amp;sdi=9783,2993,2771,2982&amp;tstp=MN&amp;t1=1/1/2018&amp;t2=6/1/2018&amp;format=4" htmlTables="1" htmlFormat="all"/>
  </connection>
  <connection id="2751" xr16:uid="{00000000-0015-0000-FFFF-FFFF33060000}" name="Connection9010" type="4" refreshedVersion="5" background="1" saveData="1">
    <webPr xl2000="1" url="http://ibr3lcrsrv01.bor.doi.net:8080/HDB_CGI.com?svr=lchdb2&amp;sdi=2069&amp;tstp=MN&amp;t1=1/1/2017&amp;t2=4/1/2017&amp;format=4" htmlTables="1" htmlFormat="all"/>
  </connection>
  <connection id="2752" xr16:uid="{00000000-0015-0000-FFFF-FFFF34060000}" name="Connection902" type="4" refreshedVersion="5" background="1" saveData="1">
    <webPr xl2000="1" url="http://ibr3lcrsrv01.bor.doi.net:8080/HDB_CGI.com?svr=lchdb2&amp;sdi=9783,2993,2771,2982&amp;tstp=MN&amp;t1=7/1/2018&amp;t2=12/1/2018&amp;table=M&amp;mrid=995051&amp;format=4" htmlTables="1" htmlFormat="all"/>
  </connection>
  <connection id="2753" xr16:uid="{00000000-0015-0000-FFFF-FFFF35060000}" name="Connection903" type="4" refreshedVersion="5" background="1" saveData="1">
    <webPr xl2000="1" url="http://ibr3lcrsrv01.bor.doi.net:8080/HDB_CGI.com?svr=lchdb2&amp;sdi=9783,2993,2771,2982&amp;tstp=MN&amp;t1=1/1/2018&amp;t2=6/1/2018&amp;format=4" htmlTables="1" htmlFormat="all"/>
  </connection>
  <connection id="2754" xr16:uid="{00000000-0015-0000-FFFF-FFFF36060000}" name="Connection904" type="4" refreshedVersion="5" background="1" saveData="1">
    <webPr xl2000="1" url="http://ibr3lcrsrv01.bor.doi.net:8080/HDB_CGI.com?svr=lchdb2&amp;sdi=9783,2993,2771,2982&amp;tstp=MN&amp;t1=7/1/2018&amp;t2=12/1/2018&amp;table=M&amp;mrid=995051&amp;format=4" htmlTables="1" htmlFormat="all"/>
  </connection>
  <connection id="2755" xr16:uid="{00000000-0015-0000-FFFF-FFFF37060000}" name="Connection905" type="4" refreshedVersion="5" background="1" saveData="1">
    <webPr xl2000="1" url="http://ibr3lcrsrv01.bor.doi.net:8080/HDB_CGI.com?svr=lchdb2&amp;sdi=9783,2993,2771,2982&amp;tstp=MN&amp;t1=1/1/2018&amp;t2=6/1/2018&amp;format=4" htmlTables="1" htmlFormat="all"/>
  </connection>
  <connection id="2756" xr16:uid="{00000000-0015-0000-FFFF-FFFF38060000}" name="Connection906" type="4" refreshedVersion="5" background="1" saveData="1">
    <webPr xl2000="1" url="http://ibr3lcrsrv01.bor.doi.net:8080/HDB_CGI.com?svr=lchdb2&amp;sdi=9783,2993,2771,2982&amp;tstp=MN&amp;t1=7/1/2018&amp;t2=12/1/2018&amp;table=M&amp;mrid=995051&amp;format=4" htmlTables="1" htmlFormat="all"/>
  </connection>
  <connection id="2757" xr16:uid="{00000000-0015-0000-FFFF-FFFF39060000}" name="Connection907" type="4" refreshedVersion="5" background="1" saveData="1">
    <webPr xl2000="1" url="http://ibr3lcrsrv01.bor.doi.net:8080/HDB_CGI.com?svr=lchdb2&amp;sdi=9783,2993,2771,2982&amp;tstp=MN&amp;t1=1/1/2018&amp;t2=6/1/2018&amp;format=4" htmlTables="1" htmlFormat="all"/>
  </connection>
  <connection id="2758" xr16:uid="{00000000-0015-0000-FFFF-FFFF3A060000}" name="Connection908" type="4" refreshedVersion="5" background="1" saveData="1">
    <webPr xl2000="1" url="http://ibr3lcrsrv01.bor.doi.net:8080/HDB_CGI.com?svr=lchdb2&amp;sdi=9783,2993,2771,2982&amp;tstp=MN&amp;t1=7/1/2018&amp;t2=12/1/2018&amp;table=M&amp;mrid=995051&amp;format=4" htmlTables="1" htmlFormat="all"/>
  </connection>
  <connection id="2759" xr16:uid="{00000000-0015-0000-FFFF-FFFF3B060000}" name="Connection909" type="4" refreshedVersion="5" background="1" saveData="1">
    <webPr xl2000="1" url="http://ibr3lcrsrv01.bor.doi.net:8080/HDB_CGI.com?svr=lchdb2&amp;sdi=9783,2993,2771,2982&amp;tstp=MN&amp;t1=1/1/2018&amp;t2=6/1/2018&amp;format=4" htmlTables="1" htmlFormat="all"/>
  </connection>
  <connection id="2760" xr16:uid="{00000000-0015-0000-FFFF-FFFF3C060000}" name="Connection91" type="4" refreshedVersion="5" background="1" saveData="1">
    <webPr xl2000="1" url="http://ibr3lcrsrv01.bor.doi.net:8080/HDB_CGI.com?svr=lchdb2&amp;sdi=3132&amp;tstp=MN&amp;t1=1/1/2018&amp;t2=12/1/2018&amp;table=M&amp;mrid=106541&amp;format=4" htmlTables="1" htmlFormat="all"/>
  </connection>
  <connection id="2761" xr16:uid="{00000000-0015-0000-FFFF-FFFF3D060000}" name="Connection910" type="4" refreshedVersion="5" background="1" saveData="1">
    <webPr xl2000="1" url="http://ibr3lcrsrv01.bor.doi.net:8080/HDB_CGI.com?svr=lchdb2&amp;sdi=9783,2993,2771,2982&amp;tstp=MN&amp;t1=7/1/2018&amp;t2=12/1/2018&amp;table=M&amp;mrid=995051&amp;format=4" htmlTables="1" htmlFormat="all"/>
  </connection>
  <connection id="2762" xr16:uid="{00000000-0015-0000-FFFF-FFFF3E060000}" name="Connection911" type="4" refreshedVersion="5" background="1" saveData="1">
    <webPr xl2000="1" url="http://ibr3lcrsrv01.bor.doi.net:8080/HDB_CGI.com?svr=lchdb2&amp;sdi=9783,2993,2771,2982&amp;tstp=MN&amp;t1=1/1/2018&amp;t2=6/1/2018&amp;format=4" htmlTables="1" htmlFormat="all"/>
  </connection>
  <connection id="2763" xr16:uid="{00000000-0015-0000-FFFF-FFFF3F060000}" name="Connection912" type="4" refreshedVersion="5" background="1" saveData="1">
    <webPr xl2000="1" url="http://ibr3lcrsrv01.bor.doi.net:8080/HDB_CGI.com?svr=lchdb2&amp;sdi=9783,2993,2771,2982&amp;tstp=MN&amp;t1=7/1/2018&amp;t2=12/1/2018&amp;table=M&amp;mrid=995051&amp;format=4" htmlTables="1" htmlFormat="all"/>
  </connection>
  <connection id="2764" xr16:uid="{00000000-0015-0000-FFFF-FFFF40060000}" name="Connection913" type="4" refreshedVersion="5" background="1" saveData="1">
    <webPr xl2000="1" url="http://ibr3lcrsrv01.bor.doi.net:8080/HDB_CGI.com?svr=lchdb2&amp;sdi=9783,2993,2771,2982&amp;tstp=MN&amp;t1=1/1/2018&amp;t2=6/1/2018&amp;format=4" htmlTables="1" htmlFormat="all"/>
  </connection>
  <connection id="2765" xr16:uid="{00000000-0015-0000-FFFF-FFFF41060000}" name="Connection914" type="4" refreshedVersion="5" background="1" saveData="1">
    <webPr xl2000="1" url="http://ibr3lcrsrv01.bor.doi.net:8080/HDB_CGI.com?svr=lchdb2&amp;sdi=9783,2993,2771,2982&amp;tstp=MN&amp;t1=7/1/2018&amp;t2=12/1/2018&amp;table=M&amp;mrid=995051&amp;format=4" htmlTables="1" htmlFormat="all"/>
  </connection>
  <connection id="2766" xr16:uid="{00000000-0015-0000-FFFF-FFFF42060000}" name="Connection915" type="4" refreshedVersion="5" background="1" saveData="1">
    <webPr xl2000="1" url="http://ibr3lcrsrv01.bor.doi.net:8080/HDB_CGI.com?svr=lchdb2&amp;sdi=9783,2993,2771,2982&amp;tstp=MN&amp;t1=1/1/2018&amp;t2=6/1/2018&amp;format=4" htmlTables="1" htmlFormat="all"/>
  </connection>
  <connection id="2767" xr16:uid="{00000000-0015-0000-FFFF-FFFF43060000}" name="Connection916" type="4" refreshedVersion="5" background="1" saveData="1">
    <webPr xl2000="1" url="http://ibr3lcrsrv01.bor.doi.net:8080/HDB_CGI.com?svr=lchdb2&amp;sdi=9783,2993,2771,2982&amp;tstp=MN&amp;t1=7/1/2018&amp;t2=12/1/2018&amp;table=M&amp;mrid=995051&amp;format=4" htmlTables="1" htmlFormat="all"/>
  </connection>
  <connection id="2768" xr16:uid="{00000000-0015-0000-FFFF-FFFF44060000}" name="Connection917" type="4" refreshedVersion="5" background="1" saveData="1">
    <webPr xl2000="1" url="http://ibr3lcrsrv01.bor.doi.net:8080/HDB_CGI.com?svr=lchdb2&amp;sdi=9783,2993,2771,2982&amp;tstp=MN&amp;t1=1/1/2019&amp;t2=12/1/2019&amp;table=M&amp;mrid=994611&amp;format=4" htmlTables="1" htmlFormat="all"/>
  </connection>
  <connection id="2769" xr16:uid="{00000000-0015-0000-FFFF-FFFF45060000}" name="Connection918" type="4" refreshedVersion="5" background="1" saveData="1">
    <webPr xl2000="1" url="http://ibr3lcrsrv01.bor.doi.net:8080/HDB_CGI.com?svr=lchdb2&amp;sdi=9783,2993,2771,2982&amp;tstp=MN&amp;t1=1/1/2020&amp;t2=12/1/2020&amp;table=M&amp;mrid=994758&amp;format=4" htmlTables="1" htmlFormat="all"/>
  </connection>
  <connection id="2770" xr16:uid="{00000000-0015-0000-FFFF-FFFF46060000}" name="Connection919" type="4" refreshedVersion="5" background="1" saveData="1">
    <webPr xl2000="1" url="http://ibr3lcrsrv01.bor.doi.net:8080/HDB_CGI.com?svr=lchdb2&amp;sdi=9783,2993,2771,2982&amp;tstp=MN&amp;t1=1/1/2019&amp;t2=12/1/2019&amp;table=M&amp;mrid=994611&amp;format=4" htmlTables="1" htmlFormat="all"/>
  </connection>
  <connection id="2771" xr16:uid="{00000000-0015-0000-FFFF-FFFF47060000}" name="Connection92" type="4" refreshedVersion="5" background="1" saveData="1">
    <webPr xl2000="1" url="http://ibr3lcrsrv01.bor.doi.net:8080/HDB_CGI.com?svr=lchdb2&amp;sdi=3132&amp;tstp=MN&amp;t1=1/1/2019&amp;t2=12/1/2019&amp;table=M&amp;mrid=106473&amp;format=4" htmlTables="1" htmlFormat="all"/>
  </connection>
  <connection id="2772" xr16:uid="{00000000-0015-0000-FFFF-FFFF48060000}" name="Connection920" type="4" refreshedVersion="5" background="1" saveData="1">
    <webPr xl2000="1" url="http://ibr3lcrsrv01.bor.doi.net:8080/HDB_CGI.com?svr=lchdb2&amp;sdi=9783,2993,2771,2982&amp;tstp=MN&amp;t1=1/1/2019&amp;t2=12/1/2019&amp;table=M&amp;mrid=994611&amp;format=4" htmlTables="1" htmlFormat="all"/>
  </connection>
  <connection id="2773" xr16:uid="{00000000-0015-0000-FFFF-FFFF49060000}" name="Connection921" type="4" refreshedVersion="5" background="1" saveData="1">
    <webPr xl2000="1" url="http://ibr3lcrsrv01.bor.doi.net:8080/HDB_CGI.com?svr=lchdb2&amp;sdi=9783,2993,2771,2982&amp;tstp=MN&amp;t1=1/1/2019&amp;t2=12/1/2019&amp;table=M&amp;mrid=994611&amp;format=4" htmlTables="1" htmlFormat="all"/>
  </connection>
  <connection id="2774" xr16:uid="{00000000-0015-0000-FFFF-FFFF4A060000}" name="Connection922" type="4" refreshedVersion="5" background="1" saveData="1">
    <webPr xl2000="1" url="http://ibr3lcrsrv01.bor.doi.net:8080/HDB_CGI.com?svr=lchdb2&amp;sdi=9783,2993,2771,2982&amp;tstp=MN&amp;t1=1/1/2020&amp;t2=12/1/2020&amp;table=M&amp;mrid=994758&amp;format=4" htmlTables="1" htmlFormat="all"/>
  </connection>
  <connection id="2775" xr16:uid="{00000000-0015-0000-FFFF-FFFF4B060000}" name="Connection923" type="4" refreshedVersion="5" background="1" saveData="1">
    <webPr xl2000="1" url="http://ibr3lcrsrv01.bor.doi.net:8080/HDB_CGI.com?svr=lchdb2&amp;sdi=2069&amp;tstp=MN&amp;t1=1/1/2018&amp;t2=6/1/2018&amp;format=4" htmlTables="1" htmlFormat="all"/>
  </connection>
  <connection id="2776" xr16:uid="{00000000-0015-0000-FFFF-FFFF4C060000}" name="Connection9231" type="4" refreshedVersion="5" background="1" saveData="1">
    <webPr xl2000="1" url="http://ibr3lcrsrv01.bor.doi.net:8080/HDB_CGI.com?svr=lchdb2&amp;sdi=2069&amp;tstp=MN&amp;t1=1/1/2018&amp;t2=6/1/2018&amp;format=4" htmlTables="1" htmlFormat="all"/>
  </connection>
  <connection id="2777" xr16:uid="{00000000-0015-0000-FFFF-FFFF4D060000}" name="Connection924" type="4" refreshedVersion="5" background="1" saveData="1">
    <webPr xl2000="1" url="http://ibr3lcrsrv01.bor.doi.net:8080/HDB_CGI.com?svr=lchdb2&amp;sdi=2069&amp;tstp=MN&amp;t1=1/1/2018&amp;t2=6/1/2018&amp;format=4" htmlTables="1" htmlFormat="all"/>
  </connection>
  <connection id="2778" xr16:uid="{00000000-0015-0000-FFFF-FFFF4E060000}" name="Connection9241" type="4" refreshedVersion="5" background="1" saveData="1">
    <webPr xl2000="1" url="http://ibr3lcrsrv01.bor.doi.net:8080/HDB_CGI.com?svr=lchdb2&amp;sdi=2069&amp;tstp=MN&amp;t1=1/1/2018&amp;t2=6/1/2018&amp;format=4" htmlTables="1" htmlFormat="all"/>
  </connection>
  <connection id="2779" xr16:uid="{00000000-0015-0000-FFFF-FFFF4F060000}" name="Connection925" type="4" refreshedVersion="5" background="1" saveData="1">
    <webPr xl2000="1" url="http://ibr3lcrsrv01.bor.doi.net:8080/HDB_CGI.com?svr=lchdb2&amp;sdi=3132&amp;tstp=MN&amp;t1=1/1/2019&amp;t2=12/1/2019&amp;table=M&amp;mrid=994611&amp;format=4" htmlTables="1" htmlFormat="all"/>
  </connection>
  <connection id="2780" xr16:uid="{00000000-0015-0000-FFFF-FFFF50060000}" name="Connection926" type="4" refreshedVersion="5" background="1" saveData="1">
    <webPr xl2000="1" url="http://ibr3lcrsrv01.bor.doi.net:8080/HDB_CGI.com?svr=lchdb2&amp;sdi=3132&amp;tstp=MN&amp;t1=1/1/2020&amp;t2=12/1/2020&amp;table=M&amp;mrid=994758&amp;format=4" htmlTables="1" htmlFormat="all"/>
  </connection>
  <connection id="2781" xr16:uid="{00000000-0015-0000-FFFF-FFFF51060000}" name="Connection927" type="4" refreshedVersion="5" background="1" saveData="1">
    <webPr xl2000="1" url="http://ibr3lcrsrv01.bor.doi.net:8080/HDB_CGI.com?svr=lchdb2&amp;sdi=9783,2993,2771,2982&amp;tstp=MN&amp;t1=1/1/2018&amp;t2=6/1/2018&amp;format=4" htmlTables="1" htmlFormat="all"/>
  </connection>
  <connection id="2782" xr16:uid="{00000000-0015-0000-FFFF-FFFF52060000}" name="Connection928" type="4" refreshedVersion="5" background="1" saveData="1">
    <webPr xl2000="1" url="http://ibr3lcrsrv01.bor.doi.net:8080/HDB_CGI.com?svr=lchdb2&amp;sdi=9783,2993,2771,2982&amp;tstp=MN&amp;t1=7/1/2018&amp;t2=12/1/2018&amp;table=M&amp;mrid=995051&amp;format=4" htmlTables="1" htmlFormat="all"/>
  </connection>
  <connection id="2783" xr16:uid="{00000000-0015-0000-FFFF-FFFF53060000}" name="Connection929" type="4" refreshedVersion="5" background="1" saveData="1">
    <webPr xl2000="1" url="http://ibr3lcrsrv01.bor.doi.net:8080/HDB_CGI.com?svr=lchdb2&amp;sdi=2069&amp;tstp=MN&amp;t1=1/1/2018&amp;t2=6/1/2018&amp;format=4" htmlTables="1" htmlFormat="all"/>
  </connection>
  <connection id="2784" xr16:uid="{00000000-0015-0000-FFFF-FFFF54060000}" name="Connection9291" type="4" refreshedVersion="5" background="1" saveData="1">
    <webPr xl2000="1" url="http://ibr3lcrsrv01.bor.doi.net:8080/HDB_CGI.com?svr=lchdb2&amp;sdi=2069&amp;tstp=MN&amp;t1=1/1/2018&amp;t2=6/1/2018&amp;format=4" htmlTables="1" htmlFormat="all"/>
  </connection>
  <connection id="2785" xr16:uid="{00000000-0015-0000-FFFF-FFFF55060000}" name="Connection93" type="4" refreshedVersion="5" background="1" saveData="1">
    <webPr xl2000="1" url="http://ibr3lcrsrv01.bor.doi.net:8080/HDB_CGI.com?svr=lchdb2&amp;sdi=2069&amp;tstp=MN&amp;t1=1/1/2017&amp;t2=4/1/2017&amp;format=4" htmlTables="1" htmlFormat="all"/>
  </connection>
  <connection id="2786" xr16:uid="{00000000-0015-0000-FFFF-FFFF56060000}" name="Connection930" type="4" refreshedVersion="5" background="1" saveData="1">
    <webPr xl2000="1" url="http://ibr3lcrsrv01.bor.doi.net:8080/HDB_CGI.com?svr=lchdb2&amp;sdi=3132&amp;tstp=MN&amp;t1=1/1/2019&amp;t2=12/1/2019&amp;table=M&amp;mrid=994611&amp;format=4" htmlTables="1" htmlFormat="all"/>
  </connection>
  <connection id="2787" xr16:uid="{00000000-0015-0000-FFFF-FFFF57060000}" name="Connection931" type="4" refreshedVersion="5" background="1" saveData="1">
    <webPr xl2000="1" url="http://ibr3lcrsrv01.bor.doi.net:8080/HDB_CGI.com?svr=lchdb2&amp;sdi=3132&amp;tstp=MN&amp;t1=1/1/2020&amp;t2=12/1/2020&amp;table=M&amp;mrid=994758&amp;format=4" htmlTables="1" htmlFormat="all"/>
  </connection>
  <connection id="2788" xr16:uid="{00000000-0015-0000-FFFF-FFFF58060000}" name="Connection9310" type="4" refreshedVersion="5" background="1" saveData="1">
    <webPr xl2000="1" url="http://ibr3lcrsrv01.bor.doi.net:8080/HDB_CGI.com?svr=lchdb2&amp;sdi=2069&amp;tstp=MN&amp;t1=1/1/2017&amp;t2=4/1/2017&amp;format=4" htmlTables="1" htmlFormat="all"/>
  </connection>
  <connection id="2789" xr16:uid="{00000000-0015-0000-FFFF-FFFF59060000}" name="Connection932" type="4" refreshedVersion="5" background="1" saveData="1">
    <webPr xl2000="1" url="http://ibr3lcrsrv01.bor.doi.net:8080/HDB_CGI.com?svr=lchdb2&amp;sdi=9783,2993,2771,2982&amp;tstp=MN&amp;t1=1/1/2018&amp;t2=6/1/2018&amp;format=4" htmlTables="1" htmlFormat="all"/>
  </connection>
  <connection id="2790" xr16:uid="{00000000-0015-0000-FFFF-FFFF5A060000}" name="Connection933" type="4" refreshedVersion="5" background="1" saveData="1">
    <webPr xl2000="1" url="http://ibr3lcrsrv01.bor.doi.net:8080/HDB_CGI.com?svr=lchdb2&amp;sdi=9783,2993,2771,2982&amp;tstp=MN&amp;t1=7/1/2018&amp;t2=12/1/2018&amp;table=M&amp;mrid=995051&amp;format=4" htmlTables="1" htmlFormat="all"/>
  </connection>
  <connection id="2791" xr16:uid="{00000000-0015-0000-FFFF-FFFF5B060000}" name="Connection934" type="4" refreshedVersion="5" background="1" saveData="1">
    <webPr xl2000="1" url="http://ibr3lcrsrv01.bor.doi.net:8080/HDB_CGI.com?svr=lchdb2&amp;sdi=9783,2993,2771,2982&amp;tstp=MN&amp;t1=1/1/2019&amp;t2=12/1/2019&amp;table=M&amp;mrid=994611&amp;format=4" htmlTables="1" htmlFormat="all"/>
  </connection>
  <connection id="2792" xr16:uid="{00000000-0015-0000-FFFF-FFFF5C060000}" name="Connection935" type="4" refreshedVersion="5" background="1" saveData="1">
    <webPr xl2000="1" url="http://ibr3lcrsrv01.bor.doi.net:8080/HDB_CGI.com?svr=lchdb2&amp;sdi=9783,2993,2771,2982&amp;tstp=MN&amp;t1=1/1/2020&amp;t2=12/1/2020&amp;table=M&amp;mrid=994758&amp;format=4" htmlTables="1" htmlFormat="all"/>
  </connection>
  <connection id="2793" xr16:uid="{00000000-0015-0000-FFFF-FFFF5D060000}" name="Connection936" type="4" refreshedVersion="5" background="1" saveData="1">
    <webPr xl2000="1" url="http://ibr3lcrsrv01.bor.doi.net:8080/HDB_CGI.com?svr=lchdb2&amp;sdi=2116&amp;tstp=MN&amp;t1=1/1/2018&amp;t2=6/1/2018&amp;format=4" htmlTables="1" htmlFormat="all"/>
  </connection>
  <connection id="2794" xr16:uid="{00000000-0015-0000-FFFF-FFFF5E060000}" name="Connection937" type="4" refreshedVersion="5" background="1" saveData="1">
    <webPr xl2000="1" url="http://ibr3lcrsrv01.bor.doi.net:8080/HDB_CGI.com?svr=lchdb2&amp;sdi=2097&amp;tstp=DY&amp;t1=7/1/2018&amp;t2=7/17/2018&amp;format=4" htmlTables="1" htmlFormat="all"/>
  </connection>
  <connection id="2795" xr16:uid="{00000000-0015-0000-FFFF-FFFF5F060000}" name="Connection938" type="4" refreshedVersion="5" background="1" saveData="1">
    <webPr xl2000="1" url="http://ibr3lcrsrv01.bor.doi.net:8080/HDB_CGI.com?svr=lchdb2&amp;sdi=2146&amp;tstp=DY&amp;t1=7/18/2018&amp;t2=7/31/2018&amp;table=M&amp;mrid=4&amp;format=4" htmlTables="1" htmlFormat="all"/>
  </connection>
  <connection id="2796" xr16:uid="{00000000-0015-0000-FFFF-FFFF60060000}" name="Connection939" type="4" refreshedVersion="5" background="1" saveData="1">
    <webPr xl2000="1" url="http://ibr3lcrsrv01.bor.doi.net:8080/HDB_CGI.com?svr=lchdb2&amp;sdi=2116&amp;tstp=MN&amp;t1=1/1/2018&amp;t2=6/1/2018&amp;format=4" htmlTables="1" htmlFormat="all"/>
  </connection>
  <connection id="2797" xr16:uid="{00000000-0015-0000-FFFF-FFFF61060000}" name="Connection94" type="4" refreshedVersion="5" background="1" saveData="1">
    <webPr xl2000="1" url="http://ibr3lcrsrv01.bor.doi.net:8080/HDB_CGI.com?svr=lchdb2&amp;sdi=3132&amp;tstp=MN&amp;t1=1/1/2018&amp;t2=12/1/2018&amp;table=M&amp;mrid=106541&amp;format=4" htmlTables="1" htmlFormat="all"/>
  </connection>
  <connection id="2798" xr16:uid="{00000000-0015-0000-FFFF-FFFF62060000}" name="Connection940" type="4" refreshedVersion="5" background="1" saveData="1">
    <webPr xl2000="1" url="http://ibr3lcrsrv01.bor.doi.net:8080/HDB_CGI.com?svr=lchdb2&amp;sdi=2097&amp;tstp=DY&amp;t1=7/1/2018&amp;t2=7/17/2018&amp;format=4" htmlTables="1" htmlFormat="all"/>
  </connection>
  <connection id="2799" xr16:uid="{00000000-0015-0000-FFFF-FFFF63060000}" name="Connection941" type="4" refreshedVersion="5" background="1" saveData="1">
    <webPr xl2000="1" url="http://ibr3lcrsrv01.bor.doi.net:8080/HDB_CGI.com?svr=lchdb2&amp;sdi=2146&amp;tstp=DY&amp;t1=7/18/2018&amp;t2=7/31/2018&amp;table=M&amp;mrid=4&amp;format=4" htmlTables="1" htmlFormat="all"/>
  </connection>
  <connection id="2800" xr16:uid="{00000000-0015-0000-FFFF-FFFF64060000}" name="Connection942" type="4" refreshedVersion="5" background="1" saveData="1">
    <webPr xl2000="1" url="http://ibr3lcrsrv01.bor.doi.net:8080/HDB_CGI.com?svr=lchdb2&amp;sdi=2116&amp;tstp=MN&amp;t1=1/1/2018&amp;t2=6/1/2018&amp;format=4" htmlTables="1" htmlFormat="all"/>
  </connection>
  <connection id="2801" xr16:uid="{00000000-0015-0000-FFFF-FFFF65060000}" name="Connection943" type="4" refreshedVersion="5" background="1" saveData="1">
    <webPr xl2000="1" url="http://ibr3lcrsrv01.bor.doi.net:8080/HDB_CGI.com?svr=lchdb2&amp;sdi=2097&amp;tstp=DY&amp;t1=7/1/2018&amp;t2=7/17/2018&amp;format=4" htmlTables="1" htmlFormat="all"/>
  </connection>
  <connection id="2802" xr16:uid="{00000000-0015-0000-FFFF-FFFF66060000}" name="Connection944" type="4" refreshedVersion="5" background="1" saveData="1">
    <webPr xl2000="1" url="http://ibr3lcrsrv01.bor.doi.net:8080/HDB_CGI.com?svr=lchdb2&amp;sdi=2146&amp;tstp=DY&amp;t1=7/18/2018&amp;t2=7/31/2018&amp;table=M&amp;mrid=4&amp;format=4" htmlTables="1" htmlFormat="all"/>
  </connection>
  <connection id="2803" xr16:uid="{00000000-0015-0000-FFFF-FFFF67060000}" name="Connection945" type="4" refreshedVersion="5" background="1" saveData="1">
    <webPr xl2000="1" url="http://ibr3lcrsrv01.bor.doi.net:8080/HDB_CGI.com?svr=lchdb2&amp;sdi=2116&amp;tstp=MN&amp;t1=1/1/2018&amp;t2=6/1/2018&amp;format=4" htmlTables="1" htmlFormat="all"/>
  </connection>
  <connection id="2804" xr16:uid="{00000000-0015-0000-FFFF-FFFF68060000}" name="Connection946" type="4" refreshedVersion="5" background="1" saveData="1">
    <webPr xl2000="1" url="http://ibr3lcrsrv01.bor.doi.net:8080/HDB_CGI.com?svr=lchdb2&amp;sdi=2097&amp;tstp=DY&amp;t1=7/1/2018&amp;t2=7/17/2018&amp;format=4" htmlTables="1" htmlFormat="all"/>
  </connection>
  <connection id="2805" xr16:uid="{00000000-0015-0000-FFFF-FFFF69060000}" name="Connection947" type="4" refreshedVersion="5" background="1" saveData="1">
    <webPr xl2000="1" url="http://ibr3lcrsrv01.bor.doi.net:8080/HDB_CGI.com?svr=lchdb2&amp;sdi=2146&amp;tstp=DY&amp;t1=7/18/2018&amp;t2=7/31/2018&amp;table=M&amp;mrid=4&amp;format=4" htmlTables="1" htmlFormat="all"/>
  </connection>
  <connection id="2806" xr16:uid="{00000000-0015-0000-FFFF-FFFF6A060000}" name="Connection948" type="4" refreshedVersion="5" background="1" saveData="1">
    <webPr xl2000="1" url="http://ibr3lcrsrv01.bor.doi.net:8080/HDB_CGI.com?svr=lchdb2&amp;sdi=2116&amp;tstp=MN&amp;t1=1/1/2018&amp;t2=6/1/2018&amp;format=4" htmlTables="1" htmlFormat="all"/>
  </connection>
  <connection id="2807" xr16:uid="{00000000-0015-0000-FFFF-FFFF6B060000}" name="Connection949" type="4" refreshedVersion="5" background="1" saveData="1">
    <webPr xl2000="1" url="http://ibr3lcrsrv01.bor.doi.net:8080/HDB_CGI.com?svr=lchdb2&amp;sdi=2097&amp;tstp=DY&amp;t1=7/1/2018&amp;t2=7/17/2018&amp;format=4" htmlTables="1" htmlFormat="all"/>
  </connection>
  <connection id="2808" xr16:uid="{00000000-0015-0000-FFFF-FFFF6C060000}" name="Connection95" type="4" refreshedVersion="5" background="1" saveData="1">
    <webPr xl2000="1" url="http://ibr3lcrsrv01.bor.doi.net:8080/HDB_CGI.com?svr=lchdb2&amp;sdi=3132&amp;tstp=MN&amp;t1=1/1/2019&amp;t2=12/1/2019&amp;table=M&amp;mrid=106473&amp;format=4" htmlTables="1" htmlFormat="all"/>
  </connection>
  <connection id="2809" xr16:uid="{00000000-0015-0000-FFFF-FFFF6D060000}" name="Connection950" type="4" refreshedVersion="5" background="1" saveData="1">
    <webPr xl2000="1" url="http://ibr3lcrsrv01.bor.doi.net:8080/HDB_CGI.com?svr=lchdb2&amp;sdi=2146&amp;tstp=DY&amp;t1=7/18/2018&amp;t2=7/31/2018&amp;table=M&amp;mrid=4&amp;format=4" htmlTables="1" htmlFormat="all"/>
  </connection>
  <connection id="2810" xr16:uid="{00000000-0015-0000-FFFF-FFFF6E060000}" name="Connection951" type="4" refreshedVersion="5" background="1" saveData="1">
    <webPr xl2000="1" url="http://ibr3lcrsrv01.bor.doi.net:8080/HDB_CGI.com?svr=lchdb2&amp;sdi=2116&amp;tstp=MN&amp;t1=1/1/2018&amp;t2=6/1/2018&amp;format=4" htmlTables="1" htmlFormat="all"/>
  </connection>
  <connection id="2811" xr16:uid="{00000000-0015-0000-FFFF-FFFF6F060000}" name="Connection952" type="4" refreshedVersion="5" background="1" saveData="1">
    <webPr xl2000="1" url="http://ibr3lcrsrv01.bor.doi.net:8080/HDB_CGI.com?svr=lchdb2&amp;sdi=2097&amp;tstp=DY&amp;t1=7/1/2018&amp;t2=7/17/2018&amp;format=4" htmlTables="1" htmlFormat="all"/>
  </connection>
  <connection id="2812" xr16:uid="{00000000-0015-0000-FFFF-FFFF70060000}" name="Connection953" type="4" refreshedVersion="5" background="1" saveData="1">
    <webPr xl2000="1" url="http://ibr3lcrsrv01.bor.doi.net:8080/HDB_CGI.com?svr=lchdb2&amp;sdi=2146&amp;tstp=DY&amp;t1=7/18/2018&amp;t2=7/31/2018&amp;table=M&amp;mrid=4&amp;format=4" htmlTables="1" htmlFormat="all"/>
  </connection>
  <connection id="2813" xr16:uid="{00000000-0015-0000-FFFF-FFFF71060000}" name="Connection954" type="4" refreshedVersion="5" background="1" saveData="1">
    <webPr xl2000="1" url="http://ibr3lcrsrv01.bor.doi.net:8080/HDB_CGI.com?svr=lchdb2&amp;sdi=2116&amp;tstp=MN&amp;t1=1/1/2018&amp;t2=6/1/2018&amp;format=4" htmlTables="1" htmlFormat="all"/>
  </connection>
  <connection id="2814" xr16:uid="{00000000-0015-0000-FFFF-FFFF72060000}" name="Connection955" type="4" refreshedVersion="5" background="1" saveData="1">
    <webPr xl2000="1" url="http://ibr3lcrsrv01.bor.doi.net:8080/HDB_CGI.com?svr=lchdb2&amp;sdi=2097&amp;tstp=DY&amp;t1=7/1/2018&amp;t2=7/17/2018&amp;format=4" htmlTables="1" htmlFormat="all"/>
  </connection>
  <connection id="2815" xr16:uid="{00000000-0015-0000-FFFF-FFFF73060000}" name="Connection956" type="4" refreshedVersion="5" background="1" saveData="1">
    <webPr xl2000="1" url="http://ibr3lcrsrv01.bor.doi.net:8080/HDB_CGI.com?svr=lchdb2&amp;sdi=2146&amp;tstp=DY&amp;t1=7/18/2018&amp;t2=7/31/2018&amp;table=M&amp;mrid=4&amp;format=4" htmlTables="1" htmlFormat="all"/>
  </connection>
  <connection id="2816" xr16:uid="{00000000-0015-0000-FFFF-FFFF74060000}" name="Connection957" type="4" refreshedVersion="5" background="1" saveData="1">
    <webPr xl2000="1" url="http://ibr3lcrsrv01.bor.doi.net:8080/HDB_CGI.com?svr=lchdb2&amp;sdi=2116&amp;tstp=MN&amp;t1=1/1/2018&amp;t2=6/1/2018&amp;format=4" htmlTables="1" htmlFormat="all"/>
  </connection>
  <connection id="2817" xr16:uid="{00000000-0015-0000-FFFF-FFFF75060000}" name="Connection958" type="4" refreshedVersion="5" background="1" saveData="1">
    <webPr xl2000="1" url="http://ibr3lcrsrv01.bor.doi.net:8080/HDB_CGI.com?svr=lchdb2&amp;sdi=2097&amp;tstp=DY&amp;t1=7/1/2018&amp;t2=7/17/2018&amp;format=4" htmlTables="1" htmlFormat="all"/>
  </connection>
  <connection id="2818" xr16:uid="{00000000-0015-0000-FFFF-FFFF76060000}" name="Connection959" type="4" refreshedVersion="5" background="1" saveData="1">
    <webPr xl2000="1" url="http://ibr3lcrsrv01.bor.doi.net:8080/HDB_CGI.com?svr=lchdb2&amp;sdi=2146&amp;tstp=DY&amp;t1=7/18/2018&amp;t2=7/31/2018&amp;table=M&amp;mrid=4&amp;format=4" htmlTables="1" htmlFormat="all"/>
  </connection>
  <connection id="2819" xr16:uid="{00000000-0015-0000-FFFF-FFFF77060000}" name="Connection96" type="4" refreshedVersion="5" background="1" saveData="1">
    <webPr xl2000="1" url="http://ibr3lcrsrv01.bor.doi.net:8080/HDB_CGI.com?svr=lchdb2&amp;sdi=2069&amp;tstp=MN&amp;t1=1/1/2017&amp;t2=4/1/2017&amp;format=4" htmlTables="1" htmlFormat="all"/>
  </connection>
  <connection id="2820" xr16:uid="{00000000-0015-0000-FFFF-FFFF78060000}" name="Connection960" type="4" refreshedVersion="5" background="1" saveData="1">
    <webPr xl2000="1" url="http://ibr3lcrsrv01.bor.doi.net:8080/HDB_CGI.com?svr=lchdb2&amp;sdi=2116&amp;tstp=MN&amp;t1=1/1/2018&amp;t2=6/1/2018&amp;format=4" htmlTables="1" htmlFormat="all"/>
  </connection>
  <connection id="2821" xr16:uid="{00000000-0015-0000-FFFF-FFFF79060000}" name="Connection961" type="4" refreshedVersion="5" background="1" saveData="1">
    <webPr xl2000="1" url="http://ibr3lcrsrv01.bor.doi.net:8080/HDB_CGI.com?svr=lchdb2&amp;sdi=2097&amp;tstp=DY&amp;t1=7/1/2018&amp;t2=7/17/2018&amp;format=4" htmlTables="1" htmlFormat="all"/>
  </connection>
  <connection id="2822" xr16:uid="{00000000-0015-0000-FFFF-FFFF7A060000}" name="Connection9610" type="4" refreshedVersion="5" background="1" saveData="1">
    <webPr xl2000="1" url="http://ibr3lcrsrv01.bor.doi.net:8080/HDB_CGI.com?svr=lchdb2&amp;sdi=2069&amp;tstp=MN&amp;t1=1/1/2017&amp;t2=4/1/2017&amp;format=4" htmlTables="1" htmlFormat="all"/>
  </connection>
  <connection id="2823" xr16:uid="{00000000-0015-0000-FFFF-FFFF7B060000}" name="Connection962" type="4" refreshedVersion="5" background="1" saveData="1">
    <webPr xl2000="1" url="http://ibr3lcrsrv01.bor.doi.net:8080/HDB_CGI.com?svr=lchdb2&amp;sdi=2146&amp;tstp=DY&amp;t1=7/18/2018&amp;t2=7/31/2018&amp;table=M&amp;mrid=4&amp;format=4" htmlTables="1" htmlFormat="all"/>
  </connection>
  <connection id="2824" xr16:uid="{00000000-0015-0000-FFFF-FFFF7C060000}" name="Connection963" type="4" refreshedVersion="5" background="1" saveData="1">
    <webPr xl2000="1" url="http://ibr3lcrsrv01.bor.doi.net:8080/HDB_CGI.com?svr=lchdb2&amp;sdi=2069&amp;tstp=MN&amp;t1=1/1/2018&amp;t2=6/1/2018&amp;format=4" htmlTables="1" htmlFormat="all"/>
  </connection>
  <connection id="2825" xr16:uid="{00000000-0015-0000-FFFF-FFFF7D060000}" name="Connection9631" type="4" refreshedVersion="5" background="1" saveData="1">
    <webPr xl2000="1" url="http://ibr3lcrsrv01.bor.doi.net:8080/HDB_CGI.com?svr=lchdb2&amp;sdi=2069&amp;tstp=MN&amp;t1=1/1/2018&amp;t2=6/1/2018&amp;format=4" htmlTables="1" htmlFormat="all"/>
  </connection>
  <connection id="2826" xr16:uid="{00000000-0015-0000-FFFF-FFFF7E060000}" name="Connection964" type="4" refreshedVersion="5" background="1" saveData="1">
    <webPr xl2000="1" url="http://ibr3lcrsrv01.bor.doi.net:8080/HDB_CGI.com?svr=lchdb2&amp;sdi=3132&amp;tstp=MN&amp;t1=1/1/2019&amp;t2=12/1/2019&amp;table=M&amp;mrid=994611&amp;format=4" htmlTables="1" htmlFormat="all"/>
  </connection>
  <connection id="2827" xr16:uid="{00000000-0015-0000-FFFF-FFFF7F060000}" name="Connection965" type="4" refreshedVersion="5" background="1" saveData="1">
    <webPr xl2000="1" url="http://ibr3lcrsrv01.bor.doi.net:8080/HDB_CGI.com?svr=lchdb2&amp;sdi=3132&amp;tstp=MN&amp;t1=1/1/2020&amp;t2=12/1/2020&amp;table=M&amp;mrid=994758&amp;format=4" htmlTables="1" htmlFormat="all"/>
  </connection>
  <connection id="2828" xr16:uid="{00000000-0015-0000-FFFF-FFFF80060000}" name="Connection966" type="4" refreshedVersion="5" background="1" saveData="1">
    <webPr xl2000="1" url="http://ibr3lcrsrv01.bor.doi.net:8080/HDB_CGI.com?svr=lchdb2&amp;sdi=9783,2993,2771,2982&amp;tstp=MN&amp;t1=1/1/2018&amp;t2=6/1/2018&amp;format=4" htmlTables="1" htmlFormat="all"/>
  </connection>
  <connection id="2829" xr16:uid="{00000000-0015-0000-FFFF-FFFF81060000}" name="Connection967" type="4" refreshedVersion="5" background="1" saveData="1">
    <webPr xl2000="1" url="http://ibr3lcrsrv01.bor.doi.net:8080/HDB_CGI.com?svr=lchdb2&amp;sdi=9783,2993,2771,2982&amp;tstp=MN&amp;t1=7/1/2018&amp;t2=12/1/2018&amp;table=M&amp;mrid=995051&amp;format=4" htmlTables="1" htmlFormat="all"/>
  </connection>
  <connection id="2830" xr16:uid="{00000000-0015-0000-FFFF-FFFF82060000}" name="Connection968" type="4" refreshedVersion="5" background="1" saveData="1">
    <webPr xl2000="1" url="http://ibr3lcrsrv01.bor.doi.net:8080/HDB_CGI.com?svr=lchdb2&amp;sdi=9783,2993,2771,2982&amp;tstp=MN&amp;t1=1/1/2019&amp;t2=12/1/2019&amp;table=M&amp;mrid=994611&amp;format=4" htmlTables="1" htmlFormat="all"/>
  </connection>
  <connection id="2831" xr16:uid="{00000000-0015-0000-FFFF-FFFF83060000}" name="Connection969" type="4" refreshedVersion="5" background="1" saveData="1">
    <webPr xl2000="1" url="http://ibr3lcrsrv01.bor.doi.net:8080/HDB_CGI.com?svr=lchdb2&amp;sdi=9783,2993,2771,2982&amp;tstp=MN&amp;t1=1/1/2020&amp;t2=12/1/2020&amp;table=M&amp;mrid=994758&amp;format=4" htmlTables="1" htmlFormat="all"/>
  </connection>
  <connection id="2832" xr16:uid="{00000000-0015-0000-FFFF-FFFF84060000}" name="Connection97" type="4" refreshedVersion="5" background="1" saveData="1">
    <webPr xl2000="1" url="http://ibr3lcrsrv01.bor.doi.net:8080/HDB_CGI.com?svr=lchdb2&amp;sdi=3132&amp;tstp=MN&amp;t1=1/1/2018&amp;t2=12/1/2018&amp;table=M&amp;mrid=106541&amp;format=4" htmlTables="1" htmlFormat="all"/>
  </connection>
  <connection id="2833" xr16:uid="{00000000-0015-0000-FFFF-FFFF85060000}" name="Connection970" type="4" refreshedVersion="5" background="1" saveData="1">
    <webPr xl2000="1" url="http://ibr3lcrsrv01.bor.doi.net:8080/HDB_CGI.com?svr=lchdb2&amp;sdi=2116&amp;tstp=MN&amp;t1=1/1/2018&amp;t2=6/1/2018&amp;format=4" htmlTables="1" htmlFormat="all"/>
  </connection>
  <connection id="2834" xr16:uid="{00000000-0015-0000-FFFF-FFFF86060000}" name="Connection971" type="4" refreshedVersion="5" background="1" saveData="1">
    <webPr xl2000="1" url="http://ibr3lcrsrv01.bor.doi.net:8080/HDB_CGI.com?svr=lchdb2&amp;sdi=2097&amp;tstp=DY&amp;t1=7/1/2018&amp;t2=7/17/2018&amp;format=4" htmlTables="1" htmlFormat="all"/>
  </connection>
  <connection id="2835" xr16:uid="{00000000-0015-0000-FFFF-FFFF87060000}" name="Connection972" type="4" refreshedVersion="5" background="1" saveData="1">
    <webPr xl2000="1" url="http://ibr3lcrsrv01.bor.doi.net:8080/HDB_CGI.com?svr=lchdb2&amp;sdi=2146&amp;tstp=DY&amp;t1=7/18/2018&amp;t2=7/31/2018&amp;table=M&amp;mrid=4&amp;format=4" htmlTables="1" htmlFormat="all"/>
  </connection>
  <connection id="2836" xr16:uid="{00000000-0015-0000-FFFF-FFFF88060000}" name="Connection973" type="4" refreshedVersion="5" background="1" saveData="1">
    <webPr xl2000="1" url="http://ibr3lcrsrv01.bor.doi.net:8080/HDB_CGI.com?svr=lchdb2&amp;sdi=2116&amp;tstp=MN&amp;t1=1/1/2018&amp;t2=6/1/2018&amp;format=4" htmlTables="1" htmlFormat="all"/>
  </connection>
  <connection id="2837" xr16:uid="{00000000-0015-0000-FFFF-FFFF89060000}" name="Connection974" type="4" refreshedVersion="5" background="1" saveData="1">
    <webPr xl2000="1" url="http://ibr3lcrsrv01.bor.doi.net:8080/HDB_CGI.com?svr=lchdb2&amp;sdi=2097&amp;tstp=DY&amp;t1=7/1/2018&amp;t2=7/17/2018&amp;format=4" htmlTables="1" htmlFormat="all"/>
  </connection>
  <connection id="2838" xr16:uid="{00000000-0015-0000-FFFF-FFFF8A060000}" name="Connection975" type="4" refreshedVersion="5" background="1" saveData="1">
    <webPr xl2000="1" url="http://ibr3lcrsrv01.bor.doi.net:8080/HDB_CGI.com?svr=lchdb2&amp;sdi=2146&amp;tstp=DY&amp;t1=7/18/2018&amp;t2=7/31/2018&amp;table=M&amp;mrid=4&amp;format=4" htmlTables="1" htmlFormat="all"/>
  </connection>
  <connection id="2839" xr16:uid="{00000000-0015-0000-FFFF-FFFF8B060000}" name="Connection976" type="4" refreshedVersion="5" background="1" saveData="1">
    <webPr xl2000="1" url="http://ibr3lcrsrv01.bor.doi.net:8080/HDB_CGI.com?svr=lchdb2&amp;sdi=2069&amp;tstp=MN&amp;t1=1/1/2018&amp;t2=6/1/2018&amp;format=4" htmlTables="1" htmlFormat="all"/>
  </connection>
  <connection id="2840" xr16:uid="{00000000-0015-0000-FFFF-FFFF8C060000}" name="Connection9761" type="4" refreshedVersion="5" background="1" saveData="1">
    <webPr xl2000="1" url="http://ibr3lcrsrv01.bor.doi.net:8080/HDB_CGI.com?svr=lchdb2&amp;sdi=2069&amp;tstp=MN&amp;t1=1/1/2018&amp;t2=6/1/2018&amp;format=4" htmlTables="1" htmlFormat="all"/>
  </connection>
  <connection id="2841" xr16:uid="{00000000-0015-0000-FFFF-FFFF8D060000}" name="Connection977" type="4" refreshedVersion="5" background="1" saveData="1">
    <webPr xl2000="1" url="http://ibr3lcrsrv01.bor.doi.net:8080/HDB_CGI.com?svr=lchdb2&amp;sdi=2069&amp;tstp=MN&amp;t1=1/1/2018&amp;t2=6/1/2018&amp;format=4" htmlTables="1" htmlFormat="all"/>
  </connection>
  <connection id="2842" xr16:uid="{00000000-0015-0000-FFFF-FFFF8E060000}" name="Connection9771" type="4" refreshedVersion="5" background="1" saveData="1">
    <webPr xl2000="1" url="http://ibr3lcrsrv01.bor.doi.net:8080/HDB_CGI.com?svr=lchdb2&amp;sdi=2069&amp;tstp=MN&amp;t1=1/1/2018&amp;t2=6/1/2018&amp;format=4" htmlTables="1" htmlFormat="all"/>
  </connection>
  <connection id="2843" xr16:uid="{00000000-0015-0000-FFFF-FFFF8F060000}" name="Connection978" type="4" refreshedVersion="5" background="1" saveData="1">
    <webPr xl2000="1" url="http://ibr3lcrsrv01.bor.doi.net:8080/HDB_CGI.com?svr=lchdb2&amp;sdi=3132&amp;tstp=MN&amp;t1=1/1/2019&amp;t2=12/1/2019&amp;table=M&amp;mrid=994611&amp;format=4" htmlTables="1" htmlFormat="all"/>
  </connection>
  <connection id="2844" xr16:uid="{00000000-0015-0000-FFFF-FFFF90060000}" name="Connection979" type="4" refreshedVersion="5" background="1" saveData="1">
    <webPr xl2000="1" url="http://ibr3lcrsrv01.bor.doi.net:8080/HDB_CGI.com?svr=lchdb2&amp;sdi=3132&amp;tstp=MN&amp;t1=1/1/2020&amp;t2=12/1/2020&amp;table=M&amp;mrid=994758&amp;format=4" htmlTables="1" htmlFormat="all"/>
  </connection>
  <connection id="2845" xr16:uid="{00000000-0015-0000-FFFF-FFFF91060000}" name="Connection98" type="4" refreshedVersion="5" background="1" saveData="1">
    <webPr xl2000="1" url="http://ibr3lcrsrv01.bor.doi.net:8080/HDB_CGI.com?svr=lchdb2&amp;sdi=3132&amp;tstp=MN&amp;t1=1/1/2019&amp;t2=12/1/2019&amp;table=M&amp;mrid=106473&amp;format=4" htmlTables="1" htmlFormat="all"/>
  </connection>
  <connection id="2846" xr16:uid="{00000000-0015-0000-FFFF-FFFF92060000}" name="Connection980" type="4" refreshedVersion="5" background="1" saveData="1">
    <webPr xl2000="1" url="http://ibr3lcrsrv01.bor.doi.net:8080/HDB_CGI.com?svr=lchdb2&amp;sdi=9783,2993,2771,2982&amp;tstp=MN&amp;t1=1/1/2019&amp;t2=12/1/2019&amp;table=M&amp;mrid=994611&amp;format=4" htmlTables="1" htmlFormat="all"/>
  </connection>
  <connection id="2847" xr16:uid="{00000000-0015-0000-FFFF-FFFF93060000}" name="Connection981" type="4" refreshedVersion="5" background="1" saveData="1">
    <webPr xl2000="1" url="http://ibr3lcrsrv01.bor.doi.net:8080/HDB_CGI.com?svr=lchdb2&amp;sdi=9783,2993,2771,2982&amp;tstp=MN&amp;t1=1/1/2020&amp;t2=12/1/2020&amp;table=M&amp;mrid=994758&amp;format=4" htmlTables="1" htmlFormat="all"/>
  </connection>
  <connection id="2848" xr16:uid="{00000000-0015-0000-FFFF-FFFF94060000}" name="Connection982" type="4" refreshedVersion="5" background="1" saveData="1">
    <webPr xl2000="1" url="http://ibr3lcrsrv01.bor.doi.net:8080/HDB_CGI.com?svr=lchdb2&amp;sdi=9783,2993,2771,2982&amp;tstp=MN&amp;t1=1/1/2018&amp;t2=6/1/2018&amp;format=4" htmlTables="1" htmlFormat="all"/>
  </connection>
  <connection id="2849" xr16:uid="{00000000-0015-0000-FFFF-FFFF95060000}" name="Connection983" type="4" refreshedVersion="5" background="1" saveData="1">
    <webPr xl2000="1" url="http://ibr3lcrsrv01.bor.doi.net:8080/HDB_CGI.com?svr=lchdb2&amp;sdi=9783,2993,2771,2982&amp;tstp=MN&amp;t1=7/1/2018&amp;t2=12/1/2018&amp;table=M&amp;mrid=995051&amp;format=4" htmlTables="1" htmlFormat="all"/>
  </connection>
  <connection id="2850" xr16:uid="{00000000-0015-0000-FFFF-FFFF96060000}" name="Connection984" type="4" refreshedVersion="5" background="1" saveData="1">
    <webPr xl2000="1" url="http://ibr3lcrsrv01.bor.doi.net:8080/HDB_CGI.com?svr=lchdb2&amp;sdi=9783,2993,2771,2982&amp;tstp=MN&amp;t1=1/1/2019&amp;t2=12/1/2019&amp;table=M&amp;mrid=994611&amp;format=4" htmlTables="1" htmlFormat="all"/>
  </connection>
  <connection id="2851" xr16:uid="{00000000-0015-0000-FFFF-FFFF97060000}" name="Connection985" type="4" refreshedVersion="5" background="1" saveData="1">
    <webPr xl2000="1" url="http://ibr3lcrsrv01.bor.doi.net:8080/HDB_CGI.com?svr=lchdb2&amp;sdi=9783,2993,2771,2982&amp;tstp=MN&amp;t1=1/1/2020&amp;t2=12/1/2020&amp;table=M&amp;mrid=994758&amp;format=4" htmlTables="1" htmlFormat="all"/>
  </connection>
  <connection id="2852" xr16:uid="{00000000-0015-0000-FFFF-FFFF98060000}" name="Connection986" type="4" refreshedVersion="5" background="1" saveData="1">
    <webPr xl2000="1" url="http://ibr3lcrsrv01.bor.doi.net:8080/HDB_CGI.com?svr=lchdb2&amp;sdi=2116&amp;tstp=MN&amp;t1=1/1/2018&amp;t2=6/1/2018&amp;format=4" htmlTables="1" htmlFormat="all"/>
  </connection>
  <connection id="2853" xr16:uid="{00000000-0015-0000-FFFF-FFFF99060000}" name="Connection987" type="4" refreshedVersion="5" background="1" saveData="1">
    <webPr xl2000="1" url="http://ibr3lcrsrv01.bor.doi.net:8080/HDB_CGI.com?svr=lchdb2&amp;sdi=2097&amp;tstp=DY&amp;t1=7/1/2018&amp;t2=7/18/2018&amp;format=4" htmlTables="1" htmlFormat="all"/>
  </connection>
  <connection id="2854" xr16:uid="{00000000-0015-0000-FFFF-FFFF9A060000}" name="Connection988" type="4" refreshedVersion="5" background="1" saveData="1">
    <webPr xl2000="1" url="http://ibr3lcrsrv01.bor.doi.net:8080/HDB_CGI.com?svr=lchdb2&amp;sdi=2146&amp;tstp=DY&amp;t1=7/19/2018&amp;t2=7/31/2018&amp;table=M&amp;mrid=4&amp;format=4" htmlTables="1" htmlFormat="all"/>
  </connection>
  <connection id="2855" xr16:uid="{00000000-0015-0000-FFFF-FFFF9B060000}" name="Connection989" type="4" refreshedVersion="5" background="1" saveData="1">
    <webPr xl2000="1" url="http://ibr3lcrsrv01.bor.doi.net:8080/HDB_CGI.com?svr=lchdb2&amp;sdi=2069&amp;tstp=MN&amp;t1=5/1/2017&amp;t2=12/1/2017&amp;table=M&amp;mrid=3035&amp;format=4" htmlTables="1" htmlFormat="all"/>
  </connection>
  <connection id="2856" xr16:uid="{00000000-0015-0000-FFFF-FFFF9C060000}" name="Connection99" type="4" refreshedVersion="5" background="1" saveData="1">
    <webPr xl2000="1" url="http://ibr3lcrsrv01.bor.doi.net:8080/HDB_CGI.com?svr=lchdb2&amp;sdi=2069&amp;tstp=MN&amp;t1=1/1/2017&amp;t2=4/1/2017&amp;format=4" htmlTables="1" htmlFormat="all"/>
  </connection>
  <connection id="2857" xr16:uid="{00000000-0015-0000-FFFF-FFFF9D060000}" name="Connection990" type="4" refreshedVersion="5" background="1" saveData="1">
    <webPr xl2000="1" url="http://ibr3lcrsrv01.bor.doi.net:8080/HDB_CGI.com?svr=lchdb2&amp;sdi=2069&amp;tstp=MN&amp;t1=1/1/2017&amp;t2=3/31/2017&amp;format=4" htmlTables="1" htmlFormat="all"/>
  </connection>
  <connection id="2858" xr16:uid="{00000000-0015-0000-FFFF-FFFF9E060000}" name="Connection991" type="4" refreshedVersion="5" background="1" saveData="1">
    <webPr xl2000="1" url="http://ibr3lcrsrv01.bor.doi.net:8080/HDB_CGI.com?svr=lchdb2&amp;sdi=2069&amp;tstp=MN&amp;t1=1/1/2017&amp;t2=4/1/2017&amp;format=4" htmlTables="1" htmlFormat="all"/>
  </connection>
  <connection id="2859" xr16:uid="{00000000-0015-0000-FFFF-FFFF9F060000}" name="Connection992" type="4" refreshedVersion="5" background="1" saveData="1">
    <webPr xl2000="1" url="http://ibr3lcrsrv01.bor.doi.net:8080/HDB_CGI.com?svr=lchdb2&amp;sdi=2069&amp;tstp=MN&amp;t1=1/1/2018&amp;t2=6/1/2018&amp;format=4" htmlTables="1" htmlFormat="all"/>
  </connection>
  <connection id="2860" xr16:uid="{00000000-0015-0000-FFFF-FFFFA0060000}" name="Connection993" type="4" refreshedVersion="5" background="1" saveData="1">
    <webPr xl2000="1" url="http://ibr3lcrsrv01.bor.doi.net:8080/HDB_CGI.com?svr=lchdb2&amp;sdi=2069&amp;tstp=MN&amp;t1=1/1/2018&amp;t2=6/1/2018&amp;format=4" htmlTables="1" htmlFormat="all"/>
  </connection>
  <connection id="2861" xr16:uid="{00000000-0015-0000-FFFF-FFFFA1060000}" name="Connection994" type="4" refreshedVersion="5" background="1" saveData="1">
    <webPr xl2000="1" url="http://ibr3lcrsrv01.bor.doi.net:8080/HDB_CGI.com?svr=lchdb2&amp;sdi=2116&amp;tstp=MN&amp;t1=1/1/2018&amp;t2=6/1/2018&amp;format=4" htmlTables="1" htmlFormat="all"/>
  </connection>
  <connection id="2862" xr16:uid="{00000000-0015-0000-FFFF-FFFFA2060000}" name="Connection995" type="4" refreshedVersion="5" background="1" saveData="1">
    <webPr xl2000="1" url="http://ibr3lcrsrv01.bor.doi.net:8080/HDB_CGI.com?svr=lchdb2&amp;sdi=2097&amp;tstp=DY&amp;t1=7/1/2018&amp;t2=7/29/2018&amp;format=4" htmlTables="1" htmlFormat="all"/>
  </connection>
  <connection id="2863" xr16:uid="{00000000-0015-0000-FFFF-FFFFA3060000}" name="Connection996" type="4" refreshedVersion="5" background="1" saveData="1">
    <webPr xl2000="1" url="http://ibr3lcrsrv01.bor.doi.net:8080/HDB_CGI.com?svr=lchdb2&amp;sdi=2146&amp;tstp=DY&amp;t1=7/30/2018&amp;t2=7/31/2018&amp;table=M&amp;mrid=4&amp;format=4" htmlTables="1" htmlFormat="all"/>
  </connection>
  <connection id="2864" xr16:uid="{00000000-0015-0000-FFFF-FFFFA4060000}" name="Connection997" type="4" refreshedVersion="5" background="1" saveData="1">
    <webPr xl2000="1" url="http://ibr3lcrsrv01.bor.doi.net:8080/HDB_CGI.com?svr=lchdb2&amp;sdi=9783,2993,2771,2982&amp;tstp=MN&amp;t1=1/1/2018&amp;t2=6/1/2018&amp;format=4" htmlTables="1" htmlFormat="all"/>
  </connection>
  <connection id="2865" xr16:uid="{00000000-0015-0000-FFFF-FFFFA5060000}" name="Connection998" type="4" refreshedVersion="5" background="1" saveData="1">
    <webPr xl2000="1" url="http://ibr3lcrsrv01.bor.doi.net:8080/HDB_CGI.com?svr=lchdb2&amp;sdi=9783,2993,2771,2982&amp;tstp=MN&amp;t1=7/1/2018&amp;t2=12/1/2018&amp;table=M&amp;mrid=995051&amp;format=4" htmlTables="1" htmlFormat="all"/>
  </connection>
  <connection id="2866" xr16:uid="{00000000-0015-0000-FFFF-FFFFA6060000}" name="Connection999" type="4" refreshedVersion="5" background="1" saveData="1">
    <webPr xl2000="1" url="http://ibr3lcrsrv01.bor.doi.net:8080/HDB_CGI.com?svr=lchdb2&amp;sdi=9783,2993,2771,2982&amp;tstp=MN&amp;t1=1/1/2019&amp;t2=12/1/2019&amp;table=M&amp;mrid=994611&amp;format=4" htmlTables="1" htmlFormat="all"/>
  </connection>
</connections>
</file>

<file path=xl/sharedStrings.xml><?xml version="1.0" encoding="utf-8"?>
<sst xmlns="http://schemas.openxmlformats.org/spreadsheetml/2006/main" count="506" uniqueCount="177">
  <si>
    <t>Monthly Adj</t>
  </si>
  <si>
    <t>Diversion Sched</t>
  </si>
  <si>
    <t>HDB Schedule</t>
  </si>
  <si>
    <t>Monthly Adjustment</t>
  </si>
  <si>
    <t>HDB Sched</t>
  </si>
  <si>
    <t>Adj Schedule</t>
  </si>
  <si>
    <t>Month/Year</t>
  </si>
  <si>
    <t>Sum - Adj Sched</t>
  </si>
  <si>
    <t>Compare HDB to annual approval</t>
  </si>
  <si>
    <t>California Water User - Salton Sea</t>
  </si>
  <si>
    <t>Compare HDB to annual estimate</t>
  </si>
  <si>
    <t>Annual Difference</t>
  </si>
  <si>
    <t>California Water User - MWD</t>
  </si>
  <si>
    <t>Delivery to TJ</t>
  </si>
  <si>
    <t>Adj Sched less TJ</t>
  </si>
  <si>
    <t>Sum - TJ Sched</t>
  </si>
  <si>
    <t>Actuals + HDB Sched</t>
  </si>
  <si>
    <t>California Water User - IID</t>
  </si>
  <si>
    <t>Compare HDB to annual target</t>
  </si>
  <si>
    <t>Number of Months to Adj</t>
  </si>
  <si>
    <t>Manual changes were made</t>
  </si>
  <si>
    <t>Arizona Water User - CAP</t>
  </si>
  <si>
    <t>*Adjust monthly HDB schedules to meet annual targets</t>
  </si>
  <si>
    <t>*Adjust monthly HDB schedules to meet annual estimates</t>
  </si>
  <si>
    <t>Projected Payback</t>
  </si>
  <si>
    <t>Mexico in Satisfaction of Treaty</t>
  </si>
  <si>
    <t>Adj Sched + Actuals</t>
  </si>
  <si>
    <t>Adjusted HDB schedule to updated schedule</t>
  </si>
  <si>
    <t>This water user reports on a monthly basis.</t>
  </si>
  <si>
    <t>Notes:</t>
  </si>
  <si>
    <t>Use "All Monthly Actuals" SCT to obtain actual data.</t>
  </si>
  <si>
    <t>Historical (actual) data for previous months need to be brought into this spreadsheet.</t>
  </si>
  <si>
    <t>Original Schedule</t>
  </si>
  <si>
    <t>No manual changes were made</t>
  </si>
  <si>
    <t>Rules in model updated schedules in all years</t>
  </si>
  <si>
    <t>*Adjust remaining months in current water year only if requested by management</t>
  </si>
  <si>
    <t>Month</t>
  </si>
  <si>
    <t>May</t>
  </si>
  <si>
    <t>Tijuana Delivery</t>
  </si>
  <si>
    <t>Probable Maximum Inflow Scenario</t>
  </si>
  <si>
    <t>Probable Minimum Inflow Scenario</t>
  </si>
  <si>
    <t>2016 Target</t>
  </si>
  <si>
    <t>Annual Adjustment</t>
  </si>
  <si>
    <t>ICS Creation</t>
  </si>
  <si>
    <t>HDB (QSA) Sched</t>
  </si>
  <si>
    <t xml:space="preserve"> Sched</t>
  </si>
  <si>
    <t>California Water User - PVID</t>
  </si>
  <si>
    <t>Full Fallowing</t>
  </si>
  <si>
    <t>Distribution of HDB Sched</t>
  </si>
  <si>
    <t>Conserved Amount</t>
  </si>
  <si>
    <t>FallowingFactor</t>
  </si>
  <si>
    <t>Notes: 4.48 Fallowing Factor was based on the 2010 Verification Report found at:</t>
  </si>
  <si>
    <t>2010 Verification Report</t>
  </si>
  <si>
    <t>Actual</t>
  </si>
  <si>
    <t>Total Delivery at NIB</t>
  </si>
  <si>
    <t>SNWA</t>
  </si>
  <si>
    <t>No Manual changes were made</t>
  </si>
  <si>
    <t>Early Payback in 2016</t>
  </si>
  <si>
    <t>DATETIME</t>
  </si>
  <si>
    <t>Current Year MRID</t>
  </si>
  <si>
    <t>Out Year 1 MRID</t>
  </si>
  <si>
    <t>Out Year 2 MRID</t>
  </si>
  <si>
    <t>CAP Historical Data</t>
  </si>
  <si>
    <t>SDI_3132</t>
  </si>
  <si>
    <t>SDI_9783</t>
  </si>
  <si>
    <t>SDI_2993</t>
  </si>
  <si>
    <t>SDI_2771</t>
  </si>
  <si>
    <t>SDI_2982</t>
  </si>
  <si>
    <t>MWD Diversion</t>
  </si>
  <si>
    <t>IID Depletion</t>
  </si>
  <si>
    <t>Salton Sea Depletion</t>
  </si>
  <si>
    <t>PVID Depletion</t>
  </si>
  <si>
    <t>Historical Data</t>
  </si>
  <si>
    <t>MRID:</t>
  </si>
  <si>
    <t>Adjustment</t>
  </si>
  <si>
    <t>Havasu Outflow Historical Data</t>
  </si>
  <si>
    <t>SDI_2146</t>
  </si>
  <si>
    <t>BHOPS Havasu Outflow</t>
  </si>
  <si>
    <t>CFS to Acre-ft:</t>
  </si>
  <si>
    <t>Release (CFS):</t>
  </si>
  <si>
    <t>Release (acre-FT):</t>
  </si>
  <si>
    <t>SDI 2146: Havasu Power Release (CFS)</t>
  </si>
  <si>
    <t>SDI 2116: Havasu Outflow (AC-FT)</t>
  </si>
  <si>
    <t>BHOPS.ParkerOutflow (AC-FT)</t>
  </si>
  <si>
    <t>Total CFS:</t>
  </si>
  <si>
    <t>Total AF:</t>
  </si>
  <si>
    <t>Check 2018 schedule to ensure diversions are within MWD pumping capacity limits (1 Pump = 230 CFS)</t>
  </si>
  <si>
    <t># of Pumps:</t>
  </si>
  <si>
    <t># of Days:</t>
  </si>
  <si>
    <t>Central Arizona Project</t>
  </si>
  <si>
    <t>and Actual Official Diversions (Acre-Feet)</t>
  </si>
  <si>
    <t>Prepared by the CAP Water Control Department</t>
  </si>
  <si>
    <t>Forecast</t>
  </si>
  <si>
    <t>Jan</t>
  </si>
  <si>
    <t>Feb</t>
  </si>
  <si>
    <t>Mar</t>
  </si>
  <si>
    <t>Apr</t>
  </si>
  <si>
    <t>Jun</t>
  </si>
  <si>
    <t>Jul</t>
  </si>
  <si>
    <t>Aug</t>
  </si>
  <si>
    <t>Sep</t>
  </si>
  <si>
    <t>Oct</t>
  </si>
  <si>
    <t>Nov</t>
  </si>
  <si>
    <t>Dec</t>
  </si>
  <si>
    <t>Total</t>
  </si>
  <si>
    <t>Diversion</t>
  </si>
  <si>
    <t>Fallowing Factor Adjustment</t>
  </si>
  <si>
    <t>Full Fallowing (acres)</t>
  </si>
  <si>
    <t>Fallowing Conservation Factor (af/ac)</t>
  </si>
  <si>
    <t>SDI 2097: Havasu Total Release (CFS)</t>
  </si>
  <si>
    <t>2020 Target</t>
  </si>
  <si>
    <t>Notes :</t>
  </si>
  <si>
    <t>ICS Adjustment</t>
  </si>
  <si>
    <t>MODEL_RUN_ID</t>
  </si>
  <si>
    <t>* - The water accounting schedule assumes an IID creation of 25 kaf, however only 1,579 af is approved for ICS creation. Therefore, the difference (23,421) needs to be incorporated back into the schedule.</t>
  </si>
  <si>
    <t>HDB Sched*</t>
  </si>
  <si>
    <t>*Adjust remaining months if annual projection differs significantly from annual target</t>
  </si>
  <si>
    <t>Step 1</t>
  </si>
  <si>
    <t>Step 2</t>
  </si>
  <si>
    <t>Calculate annual difference between projected use (Actuals + HDB Sched) and targeted use.</t>
  </si>
  <si>
    <t>Divide the annual difference by the remaining months in calendar year.</t>
  </si>
  <si>
    <t>Only need to enter schedule for remaining months into model, but okay to enter entire year.</t>
  </si>
  <si>
    <t>Use "All Monthly Schedules" SCT.</t>
  </si>
  <si>
    <t>TOTAL (US Units)</t>
  </si>
  <si>
    <t>SDI_2097</t>
  </si>
  <si>
    <t>Program does not update MWD current year schdule but will bring in historical data</t>
  </si>
  <si>
    <t>Adj Sched</t>
  </si>
  <si>
    <t>2021 Target</t>
  </si>
  <si>
    <t>DCP Contribution</t>
  </si>
  <si>
    <t>Water Reserve</t>
  </si>
  <si>
    <t>Total Adjustment</t>
  </si>
  <si>
    <t>Mexico Recoverable</t>
  </si>
  <si>
    <t>2022 Target</t>
  </si>
  <si>
    <t>AOP</t>
  </si>
  <si>
    <t>Tijuana</t>
  </si>
  <si>
    <t>Mexico Schedule</t>
  </si>
  <si>
    <t>Recoverable Water Savings</t>
  </si>
  <si>
    <t>Mexico Water Reserve Delivery</t>
  </si>
  <si>
    <t>Mexico Water Reserve Creation</t>
  </si>
  <si>
    <t>Total Delivery (sum of 2,4,5,6)</t>
  </si>
  <si>
    <t>SDI_3028</t>
  </si>
  <si>
    <t>SDI_25490</t>
  </si>
  <si>
    <t>SDI_25983</t>
  </si>
  <si>
    <t>SDI_4552</t>
  </si>
  <si>
    <t>SDI_25492</t>
  </si>
  <si>
    <t>Arizona Water User - CRIT</t>
  </si>
  <si>
    <t>Arizona Water User - WMIDD</t>
  </si>
  <si>
    <t>Manual changes made 4/7/22</t>
  </si>
  <si>
    <t>Arizona Water User - Cibola</t>
  </si>
  <si>
    <t>Manual changes made 8/5/22</t>
  </si>
  <si>
    <t>Manual changes made 10/7/22</t>
  </si>
  <si>
    <t>Havasu Outlfow.ParkerScheduleRequirement (AC-FT)</t>
  </si>
  <si>
    <t xml:space="preserve"> </t>
  </si>
  <si>
    <t>no changes were made</t>
  </si>
  <si>
    <t>Manual Override</t>
  </si>
  <si>
    <t>Min 330 System Conservation</t>
  </si>
  <si>
    <t>SDI_30608</t>
  </si>
  <si>
    <t>System Conservation</t>
  </si>
  <si>
    <t>Adjusted Schedule</t>
  </si>
  <si>
    <t>Reduction Aug-Dec @50%</t>
  </si>
  <si>
    <t>2026 Colorado River Diversion Estimates</t>
  </si>
  <si>
    <t>(Dated 12/11/2025</t>
  </si>
  <si>
    <t xml:space="preserve">AOP 2026 shows diversions based on water ordered as of October 1st 2025
Forecast 2026 shows any changes to scheduled water after the AOP was published. </t>
  </si>
  <si>
    <t>The 2026 diversion volume available for CAP, as shown on the USBR website</t>
  </si>
  <si>
    <t>NaN</t>
  </si>
  <si>
    <t>SDI_2069</t>
  </si>
  <si>
    <t>SDI_2116</t>
  </si>
  <si>
    <t>Reduction Jan-Jul @50%</t>
  </si>
  <si>
    <t>Updated for reduction in GRIC System Conservation to 24,775 AF</t>
  </si>
  <si>
    <t>Updated Apr 20, 2026</t>
  </si>
  <si>
    <t xml:space="preserve"> Current Year Last updated:  5/8/2026 10:00:34 AM</t>
  </si>
  <si>
    <t>Current Year Last Updated:    5/8/2026 10:00:34 AM</t>
  </si>
  <si>
    <t>Out Year Schedules Last Updated:    5/8/2026 10:00:41 AM</t>
  </si>
  <si>
    <t>Historical Data Last Updated:   5/8/2026 10:00:48 AM</t>
  </si>
  <si>
    <t>Current Year Schedules Last Updated:   5/8/2026 10:00:49 AM</t>
  </si>
  <si>
    <t>Outyear 1 Last Updated:   5/8/2026 10:00:55 AM</t>
  </si>
  <si>
    <t>Outyear 2 Last Updated:   5/8/2026 10:00:55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</si>
</sst>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_);\(###0\)"/>
    <numFmt numFmtId="165" formatCode="0.0%"/>
    <numFmt numFmtId="166" formatCode="0.0000"/>
  </numFmts>
  <fonts count="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b/>
      <i/>
      <sz val="10"/>
      <name val="Arial"/>
      <family val="2"/>
    </font>
    <font>
      <b/>
      <sz val="10"/>
      <name val="Arial"/>
      <family val="2"/>
    </font>
    <font>
      <sz val="9"/>
      <color indexed="81"/>
      <name val="Tahoma"/>
      <family val="2"/>
    </font>
    <font>
      <u/>
      <sz val="10"/>
      <name val="Arial"/>
      <family val="2"/>
    </font>
    <font>
      <i/>
      <u/>
      <sz val="10"/>
      <name val="Arial"/>
      <family val="2"/>
    </font>
    <font>
      <i/>
      <sz val="10"/>
      <name val="Arial"/>
      <family val="2"/>
    </font>
    <font>
      <sz val="9"/>
      <color indexed="8"/>
      <name val="Arial"/>
      <family val="2"/>
    </font>
    <font>
      <sz val="9"/>
      <color indexed="8"/>
      <name val="Arial"/>
      <family val="1"/>
      <charset val="204"/>
    </font>
    <font>
      <b/>
      <sz val="10"/>
      <color rgb="FFFF0000"/>
      <name val="Arial"/>
      <family val="2"/>
    </font>
    <font>
      <sz val="10"/>
      <name val="Courier"/>
      <family val="3"/>
    </font>
    <font>
      <sz val="10"/>
      <name val="Arial"/>
      <family val="2"/>
    </font>
    <font>
      <u/>
      <sz val="10"/>
      <color theme="10"/>
      <name val="Arial"/>
      <family val="2"/>
    </font>
    <font>
      <sz val="10"/>
      <color indexed="8"/>
      <name val="Arial"/>
      <family val="2"/>
    </font>
    <font>
      <b/>
      <sz val="9"/>
      <color indexed="81"/>
      <name val="Tahoma"/>
      <family val="2"/>
    </font>
    <font>
      <b/>
      <sz val="12"/>
      <name val="Arial"/>
      <family val="2"/>
    </font>
    <font>
      <b/>
      <u/>
      <sz val="10"/>
      <name val="Arial"/>
      <family val="2"/>
    </font>
    <font>
      <sz val="14"/>
      <color rgb="FFFF0000"/>
      <name val="Arial"/>
      <family val="2"/>
    </font>
    <font>
      <b/>
      <sz val="10"/>
      <name val="Arial"/>
      <family val="2"/>
    </font>
    <font>
      <sz val="10"/>
      <name val="Courier New"/>
      <family val="3"/>
    </font>
    <font>
      <b/>
      <u/>
      <sz val="14"/>
      <name val="Arial"/>
      <family val="2"/>
    </font>
    <font>
      <sz val="12"/>
      <color rgb="FF000000"/>
      <name val="Arial"/>
      <family val="2"/>
    </font>
    <font>
      <sz val="10"/>
      <color rgb="FFFF0000"/>
      <name val="Arial"/>
      <family val="2"/>
    </font>
    <font>
      <sz val="10"/>
      <color rgb="FF222222"/>
      <name val="Arial"/>
      <family val="2"/>
    </font>
    <font>
      <b/>
      <sz val="10"/>
      <color indexed="8"/>
      <name val="Arial"/>
      <family val="2"/>
    </font>
    <font>
      <b/>
      <sz val="9"/>
      <color rgb="FFFF0000"/>
      <name val="Arial"/>
      <family val="2"/>
    </font>
    <font>
      <b/>
      <sz val="10"/>
      <name val="Arial"/>
      <family val="2"/>
    </font>
    <font>
      <b/>
      <sz val="10"/>
      <name val="Arial"/>
      <family val="2"/>
    </font>
  </fonts>
  <fills count="13">
    <fill>
      <patternFill patternType="none"/>
    </fill>
    <fill>
      <patternFill patternType="gray125"/>
    </fill>
    <fill>
      <patternFill patternType="solid">
        <fgColor theme="2"/>
        <bgColor indexed="64"/>
      </patternFill>
    </fill>
    <fill>
      <patternFill patternType="solid">
        <fgColor rgb="FFFFFF99"/>
        <bgColor indexed="64"/>
      </patternFill>
    </fill>
    <fill>
      <patternFill patternType="solid">
        <fgColor rgb="FFFFFFFF"/>
        <bgColor indexed="64"/>
      </patternFill>
    </fill>
    <fill>
      <patternFill patternType="solid">
        <fgColor rgb="FFFFC00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CFF"/>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0" tint="-0.14999847407452621"/>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rgb="FF000000"/>
      </bottom>
      <diagonal/>
    </border>
    <border>
      <left/>
      <right style="thick">
        <color auto="1"/>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auto="1"/>
      </left>
      <right/>
      <top/>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top/>
      <bottom style="medium">
        <color indexed="64"/>
      </bottom>
      <diagonal/>
    </border>
    <border>
      <left style="thin">
        <color rgb="FF000000"/>
      </left>
      <right style="medium">
        <color indexed="64"/>
      </right>
      <top/>
      <bottom style="medium">
        <color indexed="64"/>
      </bottom>
      <diagonal/>
    </border>
  </borders>
  <cellStyleXfs count="11">
    <xf numFmtId="0" fontId="0" fillId="0" borderId="0"/>
    <xf numFmtId="0" fontId="5" fillId="0" borderId="0"/>
    <xf numFmtId="0" fontId="15" fillId="0" borderId="0"/>
    <xf numFmtId="0" fontId="15" fillId="0" borderId="0"/>
    <xf numFmtId="0" fontId="3" fillId="0" borderId="0"/>
    <xf numFmtId="9" fontId="16" fillId="0" borderId="0" applyFont="0" applyFill="0" applyBorder="0" applyAlignment="0" applyProtection="0"/>
    <xf numFmtId="0" fontId="17" fillId="0" borderId="0" applyNumberForma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cellStyleXfs>
  <cellXfs count="440">
    <xf numFmtId="0" fontId="0" fillId="0" borderId="0" xfId="0"/>
    <xf numFmtId="1" fontId="0" fillId="0" borderId="0" xfId="0" applyNumberFormat="1"/>
    <xf numFmtId="14" fontId="0" fillId="0" borderId="0" xfId="0" applyNumberFormat="1"/>
    <xf numFmtId="3" fontId="0" fillId="0" borderId="0" xfId="0" applyNumberFormat="1"/>
    <xf numFmtId="0" fontId="5" fillId="0" borderId="0" xfId="0" applyFont="1"/>
    <xf numFmtId="14" fontId="5" fillId="0" borderId="0" xfId="0" applyNumberFormat="1" applyFont="1"/>
    <xf numFmtId="1" fontId="6" fillId="0" borderId="0" xfId="0" applyNumberFormat="1" applyFont="1"/>
    <xf numFmtId="1" fontId="5" fillId="0" borderId="0" xfId="1" applyNumberFormat="1"/>
    <xf numFmtId="0" fontId="5" fillId="0" borderId="0" xfId="1"/>
    <xf numFmtId="0" fontId="7" fillId="0" borderId="0" xfId="0" applyFont="1"/>
    <xf numFmtId="0" fontId="6" fillId="0" borderId="0" xfId="0" applyFont="1" applyAlignment="1">
      <alignment horizontal="right"/>
    </xf>
    <xf numFmtId="1" fontId="0" fillId="0" borderId="4" xfId="0" applyNumberFormat="1" applyBorder="1"/>
    <xf numFmtId="1" fontId="0" fillId="0" borderId="7" xfId="0" applyNumberFormat="1" applyBorder="1"/>
    <xf numFmtId="0" fontId="7" fillId="0" borderId="8" xfId="0" applyFont="1" applyBorder="1"/>
    <xf numFmtId="0" fontId="7" fillId="0" borderId="9" xfId="0" applyFont="1" applyBorder="1"/>
    <xf numFmtId="0" fontId="7" fillId="0" borderId="11" xfId="0" applyFont="1" applyBorder="1"/>
    <xf numFmtId="1" fontId="0" fillId="0" borderId="12" xfId="0" applyNumberFormat="1" applyBorder="1"/>
    <xf numFmtId="1" fontId="0" fillId="0" borderId="2" xfId="0" applyNumberFormat="1" applyBorder="1"/>
    <xf numFmtId="1" fontId="5" fillId="0" borderId="2" xfId="0" applyNumberFormat="1" applyFont="1" applyBorder="1"/>
    <xf numFmtId="1" fontId="5" fillId="0" borderId="0" xfId="0" applyNumberFormat="1" applyFont="1"/>
    <xf numFmtId="1" fontId="5" fillId="0" borderId="4" xfId="1" applyNumberFormat="1" applyBorder="1"/>
    <xf numFmtId="1" fontId="5" fillId="0" borderId="7" xfId="1" applyNumberFormat="1" applyBorder="1"/>
    <xf numFmtId="2" fontId="6" fillId="0" borderId="0" xfId="0" applyNumberFormat="1" applyFont="1" applyAlignment="1">
      <alignment horizontal="right"/>
    </xf>
    <xf numFmtId="1" fontId="5" fillId="0" borderId="12" xfId="1" applyNumberFormat="1" applyBorder="1"/>
    <xf numFmtId="1" fontId="0" fillId="3" borderId="0" xfId="0" applyNumberFormat="1" applyFill="1"/>
    <xf numFmtId="0" fontId="7" fillId="0" borderId="0" xfId="0" applyFont="1" applyAlignment="1">
      <alignment horizontal="right"/>
    </xf>
    <xf numFmtId="0" fontId="11" fillId="0" borderId="0" xfId="0" applyFont="1" applyAlignment="1">
      <alignment horizontal="right"/>
    </xf>
    <xf numFmtId="0" fontId="0" fillId="0" borderId="0" xfId="0" applyAlignment="1">
      <alignment horizontal="center"/>
    </xf>
    <xf numFmtId="3" fontId="0" fillId="0" borderId="0" xfId="0" applyNumberFormat="1" applyAlignment="1">
      <alignment horizontal="center"/>
    </xf>
    <xf numFmtId="0" fontId="11" fillId="0" borderId="0" xfId="0" applyFont="1"/>
    <xf numFmtId="14" fontId="0" fillId="0" borderId="0" xfId="0" applyNumberFormat="1" applyAlignment="1">
      <alignment horizontal="right"/>
    </xf>
    <xf numFmtId="14" fontId="0" fillId="0" borderId="6" xfId="0" applyNumberFormat="1" applyBorder="1" applyAlignment="1">
      <alignment horizontal="right"/>
    </xf>
    <xf numFmtId="0" fontId="5" fillId="2" borderId="3" xfId="0" applyFont="1" applyFill="1" applyBorder="1" applyAlignment="1">
      <alignment horizontal="right"/>
    </xf>
    <xf numFmtId="0" fontId="7" fillId="3" borderId="3" xfId="0" applyFont="1" applyFill="1" applyBorder="1" applyAlignment="1">
      <alignment horizontal="right"/>
    </xf>
    <xf numFmtId="0" fontId="7" fillId="0" borderId="5" xfId="0" applyFont="1" applyBorder="1" applyAlignment="1">
      <alignment horizontal="right"/>
    </xf>
    <xf numFmtId="1" fontId="0" fillId="0" borderId="6" xfId="0" applyNumberFormat="1" applyBorder="1"/>
    <xf numFmtId="1" fontId="0" fillId="3" borderId="2" xfId="0" applyNumberFormat="1" applyFill="1" applyBorder="1"/>
    <xf numFmtId="0" fontId="5" fillId="0" borderId="2" xfId="0" applyFont="1" applyBorder="1"/>
    <xf numFmtId="1" fontId="5" fillId="0" borderId="12" xfId="0" applyNumberFormat="1" applyFont="1" applyBorder="1"/>
    <xf numFmtId="1" fontId="0" fillId="2" borderId="0" xfId="0" applyNumberFormat="1" applyFill="1"/>
    <xf numFmtId="1" fontId="14" fillId="0" borderId="0" xfId="1" applyNumberFormat="1" applyFont="1"/>
    <xf numFmtId="1" fontId="0" fillId="0" borderId="14" xfId="0" applyNumberFormat="1" applyBorder="1"/>
    <xf numFmtId="1" fontId="0" fillId="0" borderId="15" xfId="0" applyNumberFormat="1" applyBorder="1"/>
    <xf numFmtId="0" fontId="0" fillId="0" borderId="15" xfId="0" applyBorder="1"/>
    <xf numFmtId="0" fontId="0" fillId="0" borderId="16" xfId="0" applyBorder="1"/>
    <xf numFmtId="1" fontId="5" fillId="0" borderId="7" xfId="0" applyNumberFormat="1" applyFont="1" applyBorder="1"/>
    <xf numFmtId="16" fontId="7" fillId="0" borderId="1" xfId="0" quotePrefix="1" applyNumberFormat="1" applyFont="1" applyBorder="1"/>
    <xf numFmtId="1" fontId="7" fillId="0" borderId="3" xfId="0" applyNumberFormat="1" applyFont="1" applyBorder="1"/>
    <xf numFmtId="1" fontId="5" fillId="0" borderId="3" xfId="0" applyNumberFormat="1" applyFont="1" applyBorder="1" applyAlignment="1">
      <alignment horizontal="right"/>
    </xf>
    <xf numFmtId="1" fontId="0" fillId="0" borderId="3" xfId="0" applyNumberFormat="1" applyBorder="1"/>
    <xf numFmtId="1" fontId="5" fillId="0" borderId="6" xfId="0" applyNumberFormat="1" applyFont="1" applyBorder="1"/>
    <xf numFmtId="1" fontId="7" fillId="3" borderId="0" xfId="0" applyNumberFormat="1" applyFont="1" applyFill="1"/>
    <xf numFmtId="1" fontId="5" fillId="0" borderId="4" xfId="0" applyNumberFormat="1" applyFont="1" applyBorder="1"/>
    <xf numFmtId="0" fontId="5" fillId="0" borderId="3" xfId="0" applyFont="1" applyBorder="1" applyAlignment="1">
      <alignment horizontal="right"/>
    </xf>
    <xf numFmtId="0" fontId="7" fillId="0" borderId="3" xfId="0" applyFont="1" applyBorder="1" applyAlignment="1">
      <alignment horizontal="left"/>
    </xf>
    <xf numFmtId="0" fontId="7" fillId="0" borderId="5" xfId="0" applyFont="1" applyBorder="1" applyAlignment="1">
      <alignment horizontal="left"/>
    </xf>
    <xf numFmtId="0" fontId="7" fillId="0" borderId="1" xfId="0" applyFont="1" applyBorder="1"/>
    <xf numFmtId="0" fontId="7" fillId="0" borderId="2" xfId="0" applyFont="1" applyBorder="1"/>
    <xf numFmtId="0" fontId="7" fillId="0" borderId="3" xfId="0" applyFont="1" applyBorder="1" applyAlignment="1">
      <alignment horizontal="right"/>
    </xf>
    <xf numFmtId="3" fontId="12" fillId="0" borderId="0" xfId="0" applyNumberFormat="1" applyFont="1" applyAlignment="1">
      <alignment horizontal="center" vertical="top"/>
    </xf>
    <xf numFmtId="49" fontId="7" fillId="0" borderId="1" xfId="0" quotePrefix="1" applyNumberFormat="1" applyFont="1" applyBorder="1"/>
    <xf numFmtId="165" fontId="5" fillId="0" borderId="18" xfId="5" applyNumberFormat="1" applyFont="1" applyFill="1" applyBorder="1"/>
    <xf numFmtId="165" fontId="5" fillId="0" borderId="4" xfId="5" applyNumberFormat="1" applyFont="1" applyFill="1" applyBorder="1"/>
    <xf numFmtId="0" fontId="0" fillId="0" borderId="3" xfId="0" applyBorder="1" applyAlignment="1">
      <alignment horizontal="right"/>
    </xf>
    <xf numFmtId="0" fontId="0" fillId="0" borderId="3" xfId="0" applyBorder="1"/>
    <xf numFmtId="1" fontId="5" fillId="3" borderId="2" xfId="0" applyNumberFormat="1" applyFont="1" applyFill="1" applyBorder="1"/>
    <xf numFmtId="1" fontId="0" fillId="0" borderId="1" xfId="0" applyNumberFormat="1" applyBorder="1"/>
    <xf numFmtId="0" fontId="0" fillId="0" borderId="5" xfId="0" applyBorder="1"/>
    <xf numFmtId="0" fontId="7" fillId="5" borderId="0" xfId="0" applyFont="1" applyFill="1"/>
    <xf numFmtId="14" fontId="0" fillId="0" borderId="0" xfId="0" applyNumberFormat="1" applyAlignment="1">
      <alignment horizontal="center"/>
    </xf>
    <xf numFmtId="0" fontId="7" fillId="0" borderId="0" xfId="0" applyFont="1" applyAlignment="1">
      <alignment horizontal="center"/>
    </xf>
    <xf numFmtId="3" fontId="7" fillId="0" borderId="0" xfId="0" applyNumberFormat="1" applyFont="1" applyAlignment="1">
      <alignment horizontal="center"/>
    </xf>
    <xf numFmtId="165" fontId="5" fillId="0" borderId="0" xfId="5" applyNumberFormat="1" applyFont="1" applyFill="1" applyBorder="1"/>
    <xf numFmtId="1" fontId="7" fillId="0" borderId="0" xfId="0" applyNumberFormat="1" applyFont="1"/>
    <xf numFmtId="165" fontId="5" fillId="0" borderId="7" xfId="5" applyNumberFormat="1" applyFont="1" applyFill="1" applyBorder="1"/>
    <xf numFmtId="0" fontId="7" fillId="6" borderId="8" xfId="0" applyFont="1" applyFill="1" applyBorder="1"/>
    <xf numFmtId="0" fontId="7" fillId="6" borderId="9" xfId="0" applyFont="1" applyFill="1" applyBorder="1"/>
    <xf numFmtId="17" fontId="0" fillId="0" borderId="0" xfId="0" applyNumberFormat="1"/>
    <xf numFmtId="22" fontId="5" fillId="0" borderId="13" xfId="0" applyNumberFormat="1" applyFont="1" applyBorder="1" applyAlignment="1">
      <alignment vertical="center" wrapText="1"/>
    </xf>
    <xf numFmtId="0" fontId="5" fillId="0" borderId="13" xfId="0" applyFont="1" applyBorder="1" applyAlignment="1">
      <alignment vertical="center" wrapText="1"/>
    </xf>
    <xf numFmtId="0" fontId="22" fillId="0" borderId="0" xfId="0" applyFont="1"/>
    <xf numFmtId="0" fontId="23" fillId="0" borderId="0" xfId="0" applyFont="1" applyAlignment="1">
      <alignment horizontal="center" vertical="center" wrapText="1"/>
    </xf>
    <xf numFmtId="0" fontId="0" fillId="0" borderId="0" xfId="0" applyAlignment="1">
      <alignment vertical="center" wrapText="1"/>
    </xf>
    <xf numFmtId="0" fontId="0" fillId="0" borderId="21" xfId="0" applyBorder="1"/>
    <xf numFmtId="0" fontId="23" fillId="0" borderId="21" xfId="0" applyFont="1" applyBorder="1" applyAlignment="1">
      <alignment horizontal="center" vertical="center" wrapText="1"/>
    </xf>
    <xf numFmtId="22" fontId="0" fillId="0" borderId="21" xfId="0" applyNumberFormat="1" applyBorder="1" applyAlignment="1">
      <alignment vertical="center" wrapText="1"/>
    </xf>
    <xf numFmtId="0" fontId="5" fillId="0" borderId="0" xfId="0" applyFont="1" applyAlignment="1">
      <alignment vertical="center"/>
    </xf>
    <xf numFmtId="0" fontId="23" fillId="0" borderId="0" xfId="0" applyFont="1" applyAlignment="1">
      <alignment horizontal="center" vertical="center"/>
    </xf>
    <xf numFmtId="0" fontId="7" fillId="0" borderId="0" xfId="0" applyFont="1" applyAlignment="1">
      <alignment horizontal="center" vertical="center"/>
    </xf>
    <xf numFmtId="0" fontId="0" fillId="0" borderId="0" xfId="0" applyAlignment="1">
      <alignment vertical="center"/>
    </xf>
    <xf numFmtId="22" fontId="5" fillId="0" borderId="0" xfId="0" applyNumberFormat="1" applyFont="1" applyAlignment="1">
      <alignment vertical="center"/>
    </xf>
    <xf numFmtId="0" fontId="7" fillId="0" borderId="22" xfId="0" applyFont="1" applyBorder="1" applyAlignment="1">
      <alignment horizontal="center" vertical="center" wrapText="1"/>
    </xf>
    <xf numFmtId="0" fontId="0" fillId="0" borderId="22" xfId="0" applyBorder="1"/>
    <xf numFmtId="0" fontId="5" fillId="0" borderId="22" xfId="0" applyFont="1" applyBorder="1" applyAlignment="1">
      <alignment horizontal="center" vertical="center" wrapText="1"/>
    </xf>
    <xf numFmtId="0" fontId="20" fillId="0" borderId="0" xfId="0" applyFont="1" applyAlignment="1">
      <alignment vertical="center" wrapText="1"/>
    </xf>
    <xf numFmtId="0" fontId="7" fillId="0" borderId="0" xfId="0" applyFont="1" applyAlignment="1">
      <alignment horizontal="center" vertical="center" wrapText="1"/>
    </xf>
    <xf numFmtId="22" fontId="5" fillId="0" borderId="0" xfId="0" applyNumberFormat="1" applyFont="1" applyAlignment="1">
      <alignment vertical="center" wrapText="1"/>
    </xf>
    <xf numFmtId="0" fontId="5" fillId="0" borderId="0" xfId="0" applyFont="1" applyAlignment="1">
      <alignment vertical="center" wrapText="1"/>
    </xf>
    <xf numFmtId="0" fontId="24" fillId="0" borderId="0" xfId="0" applyFont="1" applyAlignment="1">
      <alignment vertical="center"/>
    </xf>
    <xf numFmtId="0" fontId="5" fillId="0" borderId="13" xfId="0" applyFont="1" applyBorder="1" applyAlignment="1">
      <alignment horizontal="center" vertical="center" wrapText="1"/>
    </xf>
    <xf numFmtId="0" fontId="5" fillId="0" borderId="0" xfId="0" applyFont="1" applyAlignment="1">
      <alignment horizontal="center" vertical="center" wrapText="1"/>
    </xf>
    <xf numFmtId="0" fontId="0" fillId="0" borderId="21" xfId="0" applyBorder="1" applyAlignment="1">
      <alignment horizontal="center"/>
    </xf>
    <xf numFmtId="0" fontId="7" fillId="7" borderId="8" xfId="0" applyFont="1" applyFill="1" applyBorder="1" applyAlignment="1">
      <alignment horizontal="right"/>
    </xf>
    <xf numFmtId="0" fontId="0" fillId="7" borderId="11" xfId="0" applyFill="1" applyBorder="1" applyAlignment="1">
      <alignment horizontal="left"/>
    </xf>
    <xf numFmtId="0" fontId="7" fillId="0" borderId="12" xfId="0" applyFont="1" applyBorder="1"/>
    <xf numFmtId="14" fontId="0" fillId="0" borderId="5" xfId="0" applyNumberFormat="1" applyBorder="1" applyAlignment="1">
      <alignment horizontal="right"/>
    </xf>
    <xf numFmtId="1" fontId="0" fillId="3" borderId="12" xfId="0" applyNumberFormat="1" applyFill="1" applyBorder="1"/>
    <xf numFmtId="0" fontId="0" fillId="0" borderId="4" xfId="0" applyBorder="1"/>
    <xf numFmtId="1" fontId="0" fillId="2" borderId="4" xfId="0" applyNumberFormat="1" applyFill="1" applyBorder="1"/>
    <xf numFmtId="1" fontId="7" fillId="3" borderId="4" xfId="0" applyNumberFormat="1" applyFont="1" applyFill="1" applyBorder="1"/>
    <xf numFmtId="0" fontId="0" fillId="0" borderId="6" xfId="0" applyBorder="1"/>
    <xf numFmtId="0" fontId="5" fillId="5" borderId="0" xfId="0" applyFont="1" applyFill="1" applyAlignment="1">
      <alignment horizontal="center"/>
    </xf>
    <xf numFmtId="1" fontId="5" fillId="0" borderId="18" xfId="0" applyNumberFormat="1" applyFont="1" applyBorder="1"/>
    <xf numFmtId="1" fontId="5" fillId="0" borderId="19" xfId="0" applyNumberFormat="1" applyFont="1" applyBorder="1"/>
    <xf numFmtId="1" fontId="5" fillId="0" borderId="24" xfId="0" applyNumberFormat="1" applyFont="1" applyBorder="1"/>
    <xf numFmtId="1" fontId="0" fillId="0" borderId="24" xfId="0" applyNumberFormat="1" applyBorder="1"/>
    <xf numFmtId="1" fontId="0" fillId="0" borderId="18" xfId="0" applyNumberFormat="1" applyBorder="1"/>
    <xf numFmtId="0" fontId="0" fillId="0" borderId="18" xfId="0" applyBorder="1"/>
    <xf numFmtId="0" fontId="0" fillId="0" borderId="19" xfId="0" applyBorder="1"/>
    <xf numFmtId="1" fontId="5" fillId="3" borderId="12" xfId="0" applyNumberFormat="1" applyFont="1" applyFill="1" applyBorder="1"/>
    <xf numFmtId="1" fontId="27" fillId="0" borderId="0" xfId="0" applyNumberFormat="1" applyFont="1"/>
    <xf numFmtId="1" fontId="14" fillId="0" borderId="0" xfId="0" applyNumberFormat="1" applyFont="1"/>
    <xf numFmtId="0" fontId="0" fillId="7" borderId="28" xfId="0" applyFill="1" applyBorder="1" applyAlignment="1">
      <alignment horizontal="center" vertical="center"/>
    </xf>
    <xf numFmtId="0" fontId="0" fillId="7" borderId="29" xfId="0" applyFill="1" applyBorder="1" applyAlignment="1">
      <alignment horizontal="center" vertical="center"/>
    </xf>
    <xf numFmtId="0" fontId="0" fillId="7" borderId="30" xfId="0" applyFill="1" applyBorder="1" applyAlignment="1">
      <alignment horizontal="center" vertical="center"/>
    </xf>
    <xf numFmtId="0" fontId="7" fillId="0" borderId="1" xfId="0" applyFont="1" applyBorder="1" applyAlignment="1">
      <alignment horizontal="center"/>
    </xf>
    <xf numFmtId="0" fontId="7" fillId="0" borderId="2" xfId="0" applyFont="1" applyBorder="1" applyAlignment="1">
      <alignment horizontal="center"/>
    </xf>
    <xf numFmtId="0" fontId="7" fillId="0" borderId="12" xfId="0" applyFont="1" applyBorder="1" applyAlignment="1">
      <alignment horizontal="center"/>
    </xf>
    <xf numFmtId="14" fontId="5" fillId="0" borderId="19" xfId="0" applyNumberFormat="1" applyFont="1" applyBorder="1" applyAlignment="1">
      <alignment horizontal="right"/>
    </xf>
    <xf numFmtId="14" fontId="0" fillId="0" borderId="19" xfId="0" applyNumberFormat="1" applyBorder="1" applyAlignment="1">
      <alignment horizontal="right"/>
    </xf>
    <xf numFmtId="0" fontId="5" fillId="5" borderId="0" xfId="0" applyFont="1" applyFill="1" applyAlignment="1">
      <alignment horizontal="center" vertical="center"/>
    </xf>
    <xf numFmtId="0" fontId="0" fillId="0" borderId="31" xfId="0" applyBorder="1"/>
    <xf numFmtId="1" fontId="7" fillId="3" borderId="12" xfId="0" applyNumberFormat="1" applyFont="1" applyFill="1" applyBorder="1"/>
    <xf numFmtId="1" fontId="7" fillId="3" borderId="7" xfId="0" applyNumberFormat="1" applyFont="1" applyFill="1" applyBorder="1"/>
    <xf numFmtId="22" fontId="7" fillId="0" borderId="0" xfId="0" applyNumberFormat="1" applyFont="1" applyAlignment="1">
      <alignment horizontal="center" vertical="center" wrapText="1"/>
    </xf>
    <xf numFmtId="0" fontId="7" fillId="0" borderId="31" xfId="0" applyFont="1" applyBorder="1" applyAlignment="1">
      <alignment horizontal="center" vertical="center" wrapText="1"/>
    </xf>
    <xf numFmtId="22" fontId="5" fillId="0" borderId="31" xfId="0" applyNumberFormat="1" applyFont="1" applyBorder="1" applyAlignment="1">
      <alignment vertical="center" wrapText="1"/>
    </xf>
    <xf numFmtId="1" fontId="7" fillId="0" borderId="3" xfId="0" applyNumberFormat="1" applyFont="1" applyBorder="1" applyAlignment="1">
      <alignment horizontal="right" vertical="center"/>
    </xf>
    <xf numFmtId="0" fontId="7" fillId="0" borderId="1" xfId="0" applyFont="1" applyBorder="1" applyAlignment="1">
      <alignment horizontal="right"/>
    </xf>
    <xf numFmtId="0" fontId="0" fillId="0" borderId="12" xfId="0" applyBorder="1" applyAlignment="1">
      <alignment horizontal="center"/>
    </xf>
    <xf numFmtId="166" fontId="0" fillId="0" borderId="4" xfId="0" applyNumberFormat="1" applyBorder="1" applyAlignment="1">
      <alignment horizontal="center"/>
    </xf>
    <xf numFmtId="1" fontId="0" fillId="0" borderId="7" xfId="0" applyNumberFormat="1" applyBorder="1" applyAlignment="1">
      <alignment horizontal="center"/>
    </xf>
    <xf numFmtId="1" fontId="5" fillId="5" borderId="0" xfId="0" applyNumberFormat="1" applyFont="1" applyFill="1" applyAlignment="1">
      <alignment horizontal="center"/>
    </xf>
    <xf numFmtId="49" fontId="7" fillId="0" borderId="3" xfId="0" quotePrefix="1" applyNumberFormat="1" applyFont="1" applyBorder="1"/>
    <xf numFmtId="0" fontId="7" fillId="0" borderId="32" xfId="0" applyFont="1" applyBorder="1"/>
    <xf numFmtId="1" fontId="0" fillId="3" borderId="4" xfId="0" applyNumberFormat="1" applyFill="1" applyBorder="1"/>
    <xf numFmtId="0" fontId="5" fillId="7" borderId="3" xfId="0" applyFont="1" applyFill="1" applyBorder="1" applyAlignment="1">
      <alignment horizontal="right"/>
    </xf>
    <xf numFmtId="0" fontId="5" fillId="7" borderId="4" xfId="0" applyFont="1" applyFill="1" applyBorder="1" applyAlignment="1">
      <alignment horizontal="left"/>
    </xf>
    <xf numFmtId="0" fontId="7" fillId="7" borderId="5" xfId="0" applyFont="1" applyFill="1" applyBorder="1" applyAlignment="1">
      <alignment horizontal="right"/>
    </xf>
    <xf numFmtId="3" fontId="7" fillId="7" borderId="7" xfId="0" applyNumberFormat="1" applyFont="1" applyFill="1" applyBorder="1" applyAlignment="1">
      <alignment horizontal="left"/>
    </xf>
    <xf numFmtId="0" fontId="14" fillId="0" borderId="0" xfId="0" applyFont="1"/>
    <xf numFmtId="2" fontId="0" fillId="0" borderId="4" xfId="0" applyNumberFormat="1" applyBorder="1"/>
    <xf numFmtId="3" fontId="0" fillId="0" borderId="4" xfId="0" applyNumberFormat="1" applyBorder="1"/>
    <xf numFmtId="22" fontId="0" fillId="0" borderId="0" xfId="0" applyNumberFormat="1"/>
    <xf numFmtId="14" fontId="0" fillId="0" borderId="1" xfId="0" applyNumberFormat="1" applyBorder="1"/>
    <xf numFmtId="14" fontId="0" fillId="0" borderId="3" xfId="0" applyNumberFormat="1" applyBorder="1" applyAlignment="1">
      <alignment horizontal="right"/>
    </xf>
    <xf numFmtId="14" fontId="0" fillId="0" borderId="3" xfId="0" applyNumberFormat="1" applyBorder="1"/>
    <xf numFmtId="0" fontId="7" fillId="0" borderId="24" xfId="0" applyFont="1" applyBorder="1"/>
    <xf numFmtId="14" fontId="5" fillId="0" borderId="24" xfId="0" applyNumberFormat="1" applyFont="1" applyBorder="1"/>
    <xf numFmtId="14" fontId="5" fillId="0" borderId="18" xfId="0" applyNumberFormat="1" applyFont="1" applyBorder="1" applyAlignment="1">
      <alignment horizontal="right"/>
    </xf>
    <xf numFmtId="14" fontId="5" fillId="0" borderId="18" xfId="0" applyNumberFormat="1" applyFont="1" applyBorder="1"/>
    <xf numFmtId="1" fontId="5" fillId="0" borderId="5" xfId="0" applyNumberFormat="1" applyFont="1" applyBorder="1"/>
    <xf numFmtId="49" fontId="7" fillId="0" borderId="1" xfId="0" applyNumberFormat="1" applyFont="1" applyBorder="1" applyAlignment="1">
      <alignment horizontal="center" wrapText="1"/>
    </xf>
    <xf numFmtId="49" fontId="7" fillId="0" borderId="2" xfId="0" applyNumberFormat="1" applyFont="1" applyBorder="1" applyAlignment="1">
      <alignment horizontal="center" wrapText="1"/>
    </xf>
    <xf numFmtId="0" fontId="5" fillId="0" borderId="1"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28" fillId="0" borderId="0" xfId="0" applyFont="1"/>
    <xf numFmtId="0" fontId="0" fillId="0" borderId="0" xfId="0" applyAlignment="1">
      <alignment horizontal="center" vertical="center"/>
    </xf>
    <xf numFmtId="0" fontId="7" fillId="7" borderId="25"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7" xfId="0" applyFont="1" applyFill="1" applyBorder="1" applyAlignment="1">
      <alignment horizontal="center" vertical="center"/>
    </xf>
    <xf numFmtId="164" fontId="12" fillId="4" borderId="25" xfId="0" applyNumberFormat="1" applyFont="1" applyFill="1" applyBorder="1" applyAlignment="1">
      <alignment horizontal="center" vertical="top"/>
    </xf>
    <xf numFmtId="0" fontId="7" fillId="0" borderId="1" xfId="0" quotePrefix="1" applyFont="1" applyBorder="1"/>
    <xf numFmtId="22" fontId="0" fillId="0" borderId="0" xfId="0" applyNumberFormat="1" applyAlignment="1">
      <alignment vertical="center" wrapText="1"/>
    </xf>
    <xf numFmtId="22" fontId="0" fillId="0" borderId="13" xfId="0" applyNumberFormat="1" applyBorder="1" applyAlignment="1">
      <alignment vertical="center" wrapText="1"/>
    </xf>
    <xf numFmtId="0" fontId="0" fillId="0" borderId="13" xfId="0" applyBorder="1" applyAlignment="1">
      <alignment vertical="center" wrapText="1"/>
    </xf>
    <xf numFmtId="14" fontId="5" fillId="0" borderId="19" xfId="0" applyNumberFormat="1" applyFont="1" applyBorder="1"/>
    <xf numFmtId="0" fontId="5" fillId="0" borderId="6" xfId="0" applyFont="1" applyBorder="1"/>
    <xf numFmtId="0" fontId="7" fillId="0" borderId="11" xfId="0" applyFont="1" applyBorder="1" applyAlignment="1">
      <alignment horizontal="center" vertical="center"/>
    </xf>
    <xf numFmtId="0" fontId="30" fillId="0" borderId="0" xfId="0" applyFont="1"/>
    <xf numFmtId="0" fontId="7" fillId="6" borderId="8" xfId="0" applyFont="1" applyFill="1" applyBorder="1" applyAlignment="1">
      <alignment horizontal="center"/>
    </xf>
    <xf numFmtId="0" fontId="7" fillId="6" borderId="17" xfId="0" applyFont="1" applyFill="1" applyBorder="1" applyAlignment="1">
      <alignment horizontal="center"/>
    </xf>
    <xf numFmtId="3" fontId="7" fillId="6" borderId="9" xfId="0" applyNumberFormat="1" applyFont="1" applyFill="1" applyBorder="1" applyAlignment="1">
      <alignment horizontal="center"/>
    </xf>
    <xf numFmtId="0" fontId="7" fillId="6" borderId="9" xfId="0" applyFont="1" applyFill="1" applyBorder="1" applyAlignment="1">
      <alignment horizontal="center"/>
    </xf>
    <xf numFmtId="0" fontId="7" fillId="6" borderId="11" xfId="0" applyFont="1" applyFill="1" applyBorder="1" applyAlignment="1">
      <alignment horizontal="center"/>
    </xf>
    <xf numFmtId="0" fontId="7" fillId="9" borderId="8" xfId="0" applyFont="1" applyFill="1" applyBorder="1" applyAlignment="1">
      <alignment horizontal="center"/>
    </xf>
    <xf numFmtId="0" fontId="7" fillId="9" borderId="17" xfId="0" applyFont="1" applyFill="1" applyBorder="1" applyAlignment="1">
      <alignment horizontal="center"/>
    </xf>
    <xf numFmtId="3" fontId="7" fillId="9" borderId="9" xfId="0" applyNumberFormat="1" applyFont="1" applyFill="1" applyBorder="1" applyAlignment="1">
      <alignment horizontal="center"/>
    </xf>
    <xf numFmtId="0" fontId="7" fillId="9" borderId="9" xfId="0" applyFont="1" applyFill="1" applyBorder="1" applyAlignment="1">
      <alignment horizontal="center"/>
    </xf>
    <xf numFmtId="0" fontId="7" fillId="9" borderId="11" xfId="0" applyFont="1" applyFill="1" applyBorder="1" applyAlignment="1">
      <alignment horizontal="center"/>
    </xf>
    <xf numFmtId="0" fontId="7" fillId="0" borderId="24" xfId="0" applyFont="1" applyBorder="1" applyAlignment="1">
      <alignment horizontal="center"/>
    </xf>
    <xf numFmtId="3" fontId="7" fillId="0" borderId="2" xfId="0" applyNumberFormat="1" applyFont="1" applyBorder="1" applyAlignment="1">
      <alignment horizontal="center"/>
    </xf>
    <xf numFmtId="14" fontId="5" fillId="0" borderId="0" xfId="0" applyNumberFormat="1" applyFont="1" applyAlignment="1">
      <alignment horizontal="right"/>
    </xf>
    <xf numFmtId="3" fontId="0" fillId="0" borderId="2" xfId="0" applyNumberFormat="1" applyBorder="1"/>
    <xf numFmtId="3" fontId="0" fillId="0" borderId="6" xfId="0" applyNumberFormat="1" applyBorder="1"/>
    <xf numFmtId="3" fontId="0" fillId="0" borderId="1" xfId="0" applyNumberFormat="1" applyBorder="1"/>
    <xf numFmtId="3" fontId="0" fillId="0" borderId="3" xfId="0" applyNumberFormat="1" applyBorder="1"/>
    <xf numFmtId="3" fontId="0" fillId="0" borderId="5" xfId="0" applyNumberFormat="1" applyBorder="1"/>
    <xf numFmtId="14" fontId="5" fillId="0" borderId="0" xfId="0" applyNumberFormat="1" applyFont="1" applyAlignment="1">
      <alignment horizontal="center"/>
    </xf>
    <xf numFmtId="0" fontId="31" fillId="0" borderId="0" xfId="0" applyFont="1" applyAlignment="1">
      <alignment horizontal="center" vertical="center" wrapText="1"/>
    </xf>
    <xf numFmtId="0" fontId="7" fillId="0" borderId="0" xfId="0" applyFont="1" applyAlignment="1">
      <alignment wrapText="1"/>
    </xf>
    <xf numFmtId="3" fontId="5" fillId="0" borderId="13" xfId="0" applyNumberFormat="1" applyFont="1" applyBorder="1" applyAlignment="1">
      <alignment horizontal="center" vertical="center" wrapText="1"/>
    </xf>
    <xf numFmtId="3" fontId="7" fillId="0" borderId="0" xfId="0" applyNumberFormat="1" applyFont="1" applyAlignment="1">
      <alignment horizontal="center" vertical="center" wrapText="1"/>
    </xf>
    <xf numFmtId="3" fontId="5" fillId="0" borderId="0" xfId="0" applyNumberFormat="1" applyFont="1" applyAlignment="1">
      <alignment horizontal="center" vertical="center" wrapText="1"/>
    </xf>
    <xf numFmtId="1" fontId="0" fillId="5" borderId="2" xfId="0" applyNumberFormat="1" applyFill="1" applyBorder="1"/>
    <xf numFmtId="1" fontId="0" fillId="5" borderId="0" xfId="0" applyNumberFormat="1" applyFill="1"/>
    <xf numFmtId="1" fontId="5" fillId="5" borderId="4" xfId="0" applyNumberFormat="1" applyFont="1" applyFill="1" applyBorder="1"/>
    <xf numFmtId="0" fontId="5" fillId="5" borderId="0" xfId="0" applyFont="1" applyFill="1"/>
    <xf numFmtId="1" fontId="5" fillId="5" borderId="2" xfId="0" applyNumberFormat="1" applyFont="1" applyFill="1" applyBorder="1"/>
    <xf numFmtId="1" fontId="0" fillId="5" borderId="4" xfId="0" applyNumberFormat="1" applyFill="1" applyBorder="1"/>
    <xf numFmtId="1" fontId="5" fillId="0" borderId="13" xfId="0" applyNumberFormat="1" applyFont="1" applyBorder="1" applyAlignment="1">
      <alignment vertical="center" wrapText="1"/>
    </xf>
    <xf numFmtId="1" fontId="22" fillId="0" borderId="0" xfId="0" applyNumberFormat="1" applyFont="1"/>
    <xf numFmtId="1" fontId="20" fillId="0" borderId="0" xfId="0" applyNumberFormat="1" applyFont="1" applyAlignment="1">
      <alignment vertical="center" wrapText="1"/>
    </xf>
    <xf numFmtId="1" fontId="7" fillId="0" borderId="0" xfId="0" applyNumberFormat="1" applyFont="1" applyAlignment="1">
      <alignment wrapText="1"/>
    </xf>
    <xf numFmtId="1" fontId="7" fillId="0" borderId="0" xfId="0" applyNumberFormat="1" applyFont="1" applyAlignment="1">
      <alignment horizontal="center"/>
    </xf>
    <xf numFmtId="0" fontId="32" fillId="0" borderId="0" xfId="0" applyFont="1" applyAlignment="1">
      <alignment horizontal="center" vertical="center" wrapText="1"/>
    </xf>
    <xf numFmtId="1" fontId="32" fillId="0" borderId="0" xfId="0" applyNumberFormat="1" applyFont="1" applyAlignment="1">
      <alignment horizontal="center" vertical="center" wrapText="1"/>
    </xf>
    <xf numFmtId="1" fontId="7" fillId="0" borderId="0" xfId="0" applyNumberFormat="1" applyFont="1" applyAlignment="1">
      <alignment horizontal="center" vertical="center" wrapText="1"/>
    </xf>
    <xf numFmtId="1" fontId="0" fillId="0" borderId="0" xfId="0" applyNumberFormat="1" applyAlignment="1">
      <alignment vertical="center" wrapText="1"/>
    </xf>
    <xf numFmtId="1" fontId="5" fillId="0" borderId="0" xfId="0" applyNumberFormat="1" applyFont="1" applyAlignment="1">
      <alignment vertical="center" wrapText="1"/>
    </xf>
    <xf numFmtId="1" fontId="5" fillId="0" borderId="0" xfId="1" applyNumberFormat="1" applyAlignment="1">
      <alignment horizontal="center" vertical="center" wrapText="1"/>
    </xf>
    <xf numFmtId="1" fontId="5" fillId="0" borderId="0" xfId="0" applyNumberFormat="1" applyFont="1" applyAlignment="1">
      <alignment horizontal="center" vertical="center" wrapText="1"/>
    </xf>
    <xf numFmtId="1" fontId="0" fillId="0" borderId="0" xfId="0" applyNumberFormat="1" applyAlignment="1">
      <alignment horizontal="center" vertical="center" wrapText="1"/>
    </xf>
    <xf numFmtId="3" fontId="0" fillId="0" borderId="12" xfId="0" applyNumberFormat="1" applyBorder="1"/>
    <xf numFmtId="3" fontId="0" fillId="0" borderId="7" xfId="0" applyNumberFormat="1" applyBorder="1"/>
    <xf numFmtId="3" fontId="7" fillId="0" borderId="12" xfId="0" applyNumberFormat="1" applyFont="1" applyBorder="1" applyAlignment="1">
      <alignment horizontal="center"/>
    </xf>
    <xf numFmtId="3" fontId="5" fillId="0" borderId="6" xfId="0" applyNumberFormat="1" applyFont="1" applyBorder="1"/>
    <xf numFmtId="3" fontId="12" fillId="4" borderId="26" xfId="0" applyNumberFormat="1" applyFont="1" applyFill="1" applyBorder="1" applyAlignment="1">
      <alignment horizontal="center" vertical="top"/>
    </xf>
    <xf numFmtId="3" fontId="12" fillId="4" borderId="27" xfId="0" applyNumberFormat="1" applyFont="1" applyFill="1" applyBorder="1" applyAlignment="1">
      <alignment horizontal="center" vertical="top"/>
    </xf>
    <xf numFmtId="3" fontId="7" fillId="0" borderId="0" xfId="0" applyNumberFormat="1" applyFont="1"/>
    <xf numFmtId="0" fontId="7" fillId="0" borderId="13" xfId="0" applyFont="1" applyBorder="1" applyAlignment="1">
      <alignment horizontal="center" vertical="center" wrapText="1"/>
    </xf>
    <xf numFmtId="1" fontId="7" fillId="0" borderId="13" xfId="0" applyNumberFormat="1" applyFont="1" applyBorder="1" applyAlignment="1">
      <alignment horizontal="center" vertical="center" wrapText="1"/>
    </xf>
    <xf numFmtId="1" fontId="0" fillId="7" borderId="0" xfId="0" applyNumberFormat="1" applyFill="1" applyAlignment="1">
      <alignment horizontal="center"/>
    </xf>
    <xf numFmtId="1" fontId="17" fillId="7" borderId="0" xfId="6" quotePrefix="1" applyNumberFormat="1" applyFill="1" applyBorder="1" applyAlignment="1">
      <alignment horizontal="center"/>
    </xf>
    <xf numFmtId="165" fontId="5" fillId="7" borderId="18" xfId="5" applyNumberFormat="1" applyFont="1" applyFill="1" applyBorder="1"/>
    <xf numFmtId="165" fontId="5" fillId="7" borderId="7" xfId="5" applyNumberFormat="1" applyFont="1" applyFill="1" applyBorder="1"/>
    <xf numFmtId="3" fontId="7" fillId="0" borderId="0" xfId="0" applyNumberFormat="1" applyFont="1" applyAlignment="1">
      <alignment horizontal="center" vertical="center"/>
    </xf>
    <xf numFmtId="3" fontId="0" fillId="0" borderId="0" xfId="0" applyNumberFormat="1" applyAlignment="1">
      <alignment horizontal="center" vertical="center"/>
    </xf>
    <xf numFmtId="0" fontId="5" fillId="5" borderId="2" xfId="0" applyFont="1" applyFill="1" applyBorder="1"/>
    <xf numFmtId="1" fontId="5" fillId="5" borderId="12" xfId="0" applyNumberFormat="1" applyFont="1" applyFill="1" applyBorder="1"/>
    <xf numFmtId="2" fontId="5" fillId="0" borderId="0" xfId="5" applyNumberFormat="1" applyFont="1" applyFill="1" applyBorder="1"/>
    <xf numFmtId="0" fontId="7" fillId="9" borderId="8" xfId="0" applyFont="1" applyFill="1" applyBorder="1"/>
    <xf numFmtId="0" fontId="7" fillId="9" borderId="9" xfId="0" applyFont="1" applyFill="1" applyBorder="1"/>
    <xf numFmtId="0" fontId="7" fillId="9" borderId="10" xfId="0" applyFont="1" applyFill="1" applyBorder="1"/>
    <xf numFmtId="14" fontId="0" fillId="0" borderId="18" xfId="0" applyNumberFormat="1" applyBorder="1" applyAlignment="1">
      <alignment horizontal="right"/>
    </xf>
    <xf numFmtId="14" fontId="0" fillId="0" borderId="18" xfId="0" applyNumberFormat="1" applyBorder="1"/>
    <xf numFmtId="22" fontId="5" fillId="0" borderId="13" xfId="0" applyNumberFormat="1" applyFont="1" applyBorder="1" applyAlignment="1">
      <alignment horizontal="center" vertical="center" wrapText="1"/>
    </xf>
    <xf numFmtId="1" fontId="0" fillId="5" borderId="6" xfId="0" applyNumberFormat="1" applyFill="1" applyBorder="1"/>
    <xf numFmtId="0" fontId="13" fillId="4" borderId="33" xfId="0" applyFont="1" applyFill="1" applyBorder="1" applyAlignment="1">
      <alignment horizontal="center"/>
    </xf>
    <xf numFmtId="3" fontId="13" fillId="4" borderId="34" xfId="0" applyNumberFormat="1" applyFont="1" applyFill="1" applyBorder="1" applyAlignment="1">
      <alignment horizontal="center"/>
    </xf>
    <xf numFmtId="3" fontId="13" fillId="4" borderId="34" xfId="0" applyNumberFormat="1" applyFont="1" applyFill="1" applyBorder="1" applyAlignment="1">
      <alignment horizontal="center" wrapText="1"/>
    </xf>
    <xf numFmtId="0" fontId="5" fillId="0" borderId="0" xfId="0" applyFont="1" applyAlignment="1">
      <alignment horizontal="left"/>
    </xf>
    <xf numFmtId="0" fontId="6" fillId="0" borderId="0" xfId="0" applyFont="1" applyAlignment="1">
      <alignment horizontal="left"/>
    </xf>
    <xf numFmtId="0" fontId="9" fillId="0" borderId="0" xfId="0" applyFont="1" applyAlignment="1">
      <alignment horizontal="left"/>
    </xf>
    <xf numFmtId="0" fontId="0" fillId="0" borderId="0" xfId="0" applyAlignment="1">
      <alignment horizontal="left"/>
    </xf>
    <xf numFmtId="14" fontId="0" fillId="5" borderId="24" xfId="0" applyNumberFormat="1" applyFill="1" applyBorder="1"/>
    <xf numFmtId="1" fontId="0" fillId="5" borderId="12" xfId="0" applyNumberFormat="1" applyFill="1" applyBorder="1"/>
    <xf numFmtId="1" fontId="0" fillId="5" borderId="7" xfId="0" applyNumberFormat="1" applyFill="1" applyBorder="1"/>
    <xf numFmtId="14" fontId="0" fillId="5" borderId="18" xfId="0" applyNumberFormat="1" applyFill="1" applyBorder="1" applyAlignment="1">
      <alignment horizontal="right"/>
    </xf>
    <xf numFmtId="3" fontId="5" fillId="0" borderId="1" xfId="0" applyNumberFormat="1" applyFont="1" applyBorder="1" applyAlignment="1">
      <alignment vertical="center" wrapText="1"/>
    </xf>
    <xf numFmtId="3" fontId="5" fillId="0" borderId="3" xfId="0" applyNumberFormat="1" applyFont="1" applyBorder="1" applyAlignment="1">
      <alignment vertical="center" wrapText="1"/>
    </xf>
    <xf numFmtId="3" fontId="5" fillId="0" borderId="5" xfId="0" applyNumberFormat="1" applyFont="1" applyBorder="1" applyAlignment="1">
      <alignment vertical="center" wrapText="1"/>
    </xf>
    <xf numFmtId="14" fontId="0" fillId="5" borderId="18" xfId="0" applyNumberFormat="1" applyFill="1" applyBorder="1"/>
    <xf numFmtId="14" fontId="0" fillId="5" borderId="19" xfId="0" applyNumberFormat="1" applyFill="1" applyBorder="1" applyAlignment="1">
      <alignment horizontal="right"/>
    </xf>
    <xf numFmtId="0" fontId="0" fillId="0" borderId="0" xfId="0" applyAlignment="1">
      <alignment horizontal="right"/>
    </xf>
    <xf numFmtId="0" fontId="5" fillId="0" borderId="0" xfId="0" applyFont="1" applyAlignment="1">
      <alignment horizontal="right"/>
    </xf>
    <xf numFmtId="0" fontId="7" fillId="0" borderId="2" xfId="0" applyFont="1" applyBorder="1" applyAlignment="1">
      <alignment horizontal="right"/>
    </xf>
    <xf numFmtId="3" fontId="12" fillId="0" borderId="6" xfId="0" applyNumberFormat="1" applyFont="1" applyBorder="1" applyAlignment="1">
      <alignment horizontal="center" vertical="top"/>
    </xf>
    <xf numFmtId="3" fontId="13" fillId="4" borderId="35" xfId="0" applyNumberFormat="1" applyFont="1" applyFill="1" applyBorder="1" applyAlignment="1">
      <alignment horizontal="center" wrapText="1"/>
    </xf>
    <xf numFmtId="2" fontId="0" fillId="0" borderId="0" xfId="0" applyNumberFormat="1"/>
    <xf numFmtId="4" fontId="0" fillId="0" borderId="0" xfId="0" applyNumberFormat="1"/>
    <xf numFmtId="49" fontId="7" fillId="0" borderId="0" xfId="0" applyNumberFormat="1" applyFont="1" applyAlignment="1">
      <alignment horizontal="center" wrapText="1"/>
    </xf>
    <xf numFmtId="1" fontId="7" fillId="0" borderId="0" xfId="0" applyNumberFormat="1" applyFont="1" applyAlignment="1">
      <alignment horizontal="right" vertical="center"/>
    </xf>
    <xf numFmtId="166" fontId="0" fillId="0" borderId="0" xfId="0" applyNumberFormat="1" applyAlignment="1">
      <alignment horizontal="center"/>
    </xf>
    <xf numFmtId="1" fontId="5" fillId="0" borderId="0" xfId="0" applyNumberFormat="1" applyFont="1" applyAlignment="1">
      <alignment horizontal="right"/>
    </xf>
    <xf numFmtId="1" fontId="0" fillId="0" borderId="0" xfId="0" applyNumberFormat="1" applyAlignment="1">
      <alignment horizontal="center"/>
    </xf>
    <xf numFmtId="1" fontId="0" fillId="0" borderId="0" xfId="0" applyNumberFormat="1" applyAlignment="1">
      <alignment horizontal="right"/>
    </xf>
    <xf numFmtId="0" fontId="5" fillId="0" borderId="0" xfId="0" applyFont="1" applyAlignment="1">
      <alignment horizontal="center"/>
    </xf>
    <xf numFmtId="49" fontId="7" fillId="0" borderId="0" xfId="0" quotePrefix="1" applyNumberFormat="1" applyFont="1"/>
    <xf numFmtId="1" fontId="5" fillId="0" borderId="18" xfId="0" applyNumberFormat="1" applyFont="1" applyBorder="1" applyAlignment="1">
      <alignment horizontal="center"/>
    </xf>
    <xf numFmtId="1" fontId="5" fillId="0" borderId="0" xfId="0" applyNumberFormat="1" applyFont="1" applyAlignment="1">
      <alignment horizontal="center"/>
    </xf>
    <xf numFmtId="1" fontId="0" fillId="0" borderId="4" xfId="0" applyNumberFormat="1" applyBorder="1" applyAlignment="1">
      <alignment horizontal="center"/>
    </xf>
    <xf numFmtId="1" fontId="5" fillId="0" borderId="19" xfId="0" applyNumberFormat="1" applyFont="1" applyBorder="1" applyAlignment="1">
      <alignment horizontal="center"/>
    </xf>
    <xf numFmtId="1" fontId="0" fillId="0" borderId="6" xfId="0" applyNumberFormat="1" applyBorder="1" applyAlignment="1">
      <alignment horizontal="center"/>
    </xf>
    <xf numFmtId="1" fontId="5" fillId="0" borderId="24" xfId="0" applyNumberFormat="1" applyFont="1" applyBorder="1" applyAlignment="1">
      <alignment horizontal="center"/>
    </xf>
    <xf numFmtId="1" fontId="0" fillId="0" borderId="2" xfId="0" applyNumberFormat="1" applyBorder="1" applyAlignment="1">
      <alignment horizontal="center"/>
    </xf>
    <xf numFmtId="0" fontId="5" fillId="0" borderId="2" xfId="0" applyFont="1" applyBorder="1" applyAlignment="1">
      <alignment horizontal="center"/>
    </xf>
    <xf numFmtId="1" fontId="5" fillId="0" borderId="12" xfId="0" applyNumberFormat="1" applyFont="1" applyBorder="1" applyAlignment="1">
      <alignment horizontal="center"/>
    </xf>
    <xf numFmtId="1" fontId="5" fillId="0" borderId="3" xfId="0" applyNumberFormat="1" applyFont="1" applyBorder="1" applyAlignment="1">
      <alignment horizontal="center"/>
    </xf>
    <xf numFmtId="1" fontId="5" fillId="0" borderId="4" xfId="0" applyNumberFormat="1" applyFont="1" applyBorder="1" applyAlignment="1">
      <alignment horizontal="center"/>
    </xf>
    <xf numFmtId="1" fontId="5" fillId="0" borderId="2" xfId="0" applyNumberFormat="1" applyFont="1" applyBorder="1" applyAlignment="1">
      <alignment horizontal="center"/>
    </xf>
    <xf numFmtId="1" fontId="5" fillId="0" borderId="6" xfId="0" applyNumberFormat="1" applyFont="1" applyBorder="1" applyAlignment="1">
      <alignment horizontal="center"/>
    </xf>
    <xf numFmtId="3" fontId="12" fillId="4" borderId="36" xfId="0" applyNumberFormat="1" applyFont="1" applyFill="1" applyBorder="1" applyAlignment="1">
      <alignment horizontal="center" vertical="top"/>
    </xf>
    <xf numFmtId="3" fontId="0" fillId="0" borderId="0" xfId="0" applyNumberFormat="1" applyAlignment="1">
      <alignment horizontal="center" vertical="center" wrapText="1"/>
    </xf>
    <xf numFmtId="10" fontId="5" fillId="0" borderId="2" xfId="5" applyNumberFormat="1" applyFont="1" applyFill="1" applyBorder="1"/>
    <xf numFmtId="10" fontId="5" fillId="0" borderId="0" xfId="5" applyNumberFormat="1" applyFont="1" applyFill="1" applyBorder="1"/>
    <xf numFmtId="10" fontId="5" fillId="0" borderId="6" xfId="5" applyNumberFormat="1" applyFont="1" applyFill="1" applyBorder="1"/>
    <xf numFmtId="14" fontId="0" fillId="0" borderId="0" xfId="0" applyNumberFormat="1" applyAlignment="1">
      <alignment wrapText="1"/>
    </xf>
    <xf numFmtId="0" fontId="29" fillId="8" borderId="37" xfId="0" applyFont="1" applyFill="1" applyBorder="1" applyAlignment="1">
      <alignment horizontal="center" vertical="top"/>
    </xf>
    <xf numFmtId="3" fontId="29" fillId="8" borderId="38" xfId="0" applyNumberFormat="1" applyFont="1" applyFill="1" applyBorder="1" applyAlignment="1">
      <alignment horizontal="center" vertical="top"/>
    </xf>
    <xf numFmtId="3" fontId="29" fillId="8" borderId="39" xfId="0" applyNumberFormat="1" applyFont="1" applyFill="1" applyBorder="1" applyAlignment="1">
      <alignment horizontal="center" vertical="top"/>
    </xf>
    <xf numFmtId="3" fontId="29" fillId="8" borderId="40" xfId="0" applyNumberFormat="1" applyFont="1" applyFill="1" applyBorder="1" applyAlignment="1">
      <alignment horizontal="center" vertical="top"/>
    </xf>
    <xf numFmtId="1" fontId="5" fillId="0" borderId="3" xfId="0" applyNumberFormat="1" applyFont="1" applyBorder="1"/>
    <xf numFmtId="14" fontId="0" fillId="0" borderId="24" xfId="0" applyNumberFormat="1" applyBorder="1"/>
    <xf numFmtId="1" fontId="5" fillId="0" borderId="1" xfId="0" applyNumberFormat="1" applyFont="1" applyBorder="1"/>
    <xf numFmtId="1" fontId="5" fillId="11" borderId="2" xfId="0" applyNumberFormat="1" applyFont="1" applyFill="1" applyBorder="1"/>
    <xf numFmtId="3" fontId="18" fillId="0" borderId="7" xfId="0" applyNumberFormat="1" applyFont="1" applyBorder="1" applyAlignment="1">
      <alignment horizontal="center" vertical="top" wrapText="1"/>
    </xf>
    <xf numFmtId="3" fontId="5" fillId="0" borderId="22" xfId="1" applyNumberFormat="1" applyBorder="1"/>
    <xf numFmtId="3" fontId="5" fillId="0" borderId="13" xfId="1" applyNumberFormat="1" applyBorder="1" applyAlignment="1">
      <alignment vertical="center" wrapText="1"/>
    </xf>
    <xf numFmtId="22" fontId="7" fillId="0" borderId="13" xfId="0" applyNumberFormat="1" applyFont="1" applyBorder="1" applyAlignment="1">
      <alignment horizontal="center" vertical="center" wrapText="1"/>
    </xf>
    <xf numFmtId="3" fontId="5" fillId="0" borderId="13" xfId="0" applyNumberFormat="1" applyFont="1" applyBorder="1" applyAlignment="1">
      <alignment vertical="center" wrapText="1"/>
    </xf>
    <xf numFmtId="1" fontId="5" fillId="0" borderId="5" xfId="0" applyNumberFormat="1" applyFont="1" applyBorder="1" applyAlignment="1">
      <alignment horizontal="center"/>
    </xf>
    <xf numFmtId="3" fontId="5" fillId="0" borderId="4" xfId="0" applyNumberFormat="1" applyFont="1" applyBorder="1"/>
    <xf numFmtId="3" fontId="5" fillId="0" borderId="7" xfId="0" applyNumberFormat="1" applyFont="1" applyBorder="1"/>
    <xf numFmtId="14" fontId="5" fillId="0" borderId="3" xfId="0" applyNumberFormat="1" applyFont="1" applyBorder="1"/>
    <xf numFmtId="3" fontId="18" fillId="0" borderId="4" xfId="0" applyNumberFormat="1" applyFont="1" applyBorder="1" applyAlignment="1">
      <alignment horizontal="center" vertical="top" wrapText="1"/>
    </xf>
    <xf numFmtId="14" fontId="5" fillId="0" borderId="5" xfId="0" applyNumberFormat="1" applyFont="1" applyBorder="1"/>
    <xf numFmtId="1" fontId="5" fillId="5" borderId="6" xfId="0" applyNumberFormat="1" applyFont="1" applyFill="1" applyBorder="1"/>
    <xf numFmtId="1" fontId="5" fillId="5" borderId="7" xfId="0" applyNumberFormat="1" applyFont="1" applyFill="1" applyBorder="1"/>
    <xf numFmtId="14" fontId="5" fillId="5" borderId="19" xfId="0" applyNumberFormat="1" applyFont="1" applyFill="1" applyBorder="1"/>
    <xf numFmtId="1" fontId="5" fillId="5" borderId="19" xfId="0" applyNumberFormat="1" applyFont="1" applyFill="1" applyBorder="1" applyAlignment="1">
      <alignment horizontal="center"/>
    </xf>
    <xf numFmtId="1" fontId="5" fillId="5" borderId="5" xfId="0" applyNumberFormat="1" applyFont="1" applyFill="1" applyBorder="1" applyAlignment="1">
      <alignment horizontal="center"/>
    </xf>
    <xf numFmtId="1" fontId="0" fillId="5" borderId="6" xfId="0" applyNumberFormat="1" applyFill="1" applyBorder="1" applyAlignment="1">
      <alignment horizontal="center"/>
    </xf>
    <xf numFmtId="3" fontId="0" fillId="5" borderId="6" xfId="0" applyNumberFormat="1" applyFill="1" applyBorder="1" applyAlignment="1">
      <alignment horizontal="center"/>
    </xf>
    <xf numFmtId="1" fontId="5" fillId="5" borderId="5" xfId="0" applyNumberFormat="1" applyFont="1" applyFill="1" applyBorder="1"/>
    <xf numFmtId="1" fontId="5" fillId="5" borderId="7" xfId="1" applyNumberFormat="1" applyFill="1" applyBorder="1"/>
    <xf numFmtId="14" fontId="0" fillId="5" borderId="3" xfId="0" applyNumberFormat="1" applyFill="1" applyBorder="1"/>
    <xf numFmtId="14" fontId="5" fillId="5" borderId="18" xfId="0" applyNumberFormat="1" applyFont="1" applyFill="1" applyBorder="1"/>
    <xf numFmtId="1" fontId="5" fillId="5" borderId="18" xfId="0" applyNumberFormat="1" applyFont="1" applyFill="1" applyBorder="1" applyAlignment="1">
      <alignment horizontal="center"/>
    </xf>
    <xf numFmtId="1" fontId="5" fillId="5" borderId="3" xfId="0" applyNumberFormat="1" applyFont="1" applyFill="1" applyBorder="1" applyAlignment="1">
      <alignment horizontal="center"/>
    </xf>
    <xf numFmtId="1" fontId="5" fillId="5" borderId="4" xfId="0" applyNumberFormat="1" applyFont="1" applyFill="1" applyBorder="1" applyAlignment="1">
      <alignment horizontal="center"/>
    </xf>
    <xf numFmtId="1" fontId="5" fillId="5" borderId="3" xfId="0" applyNumberFormat="1" applyFont="1" applyFill="1" applyBorder="1"/>
    <xf numFmtId="1" fontId="5" fillId="5" borderId="4" xfId="1" applyNumberFormat="1" applyFill="1" applyBorder="1"/>
    <xf numFmtId="14" fontId="5" fillId="5" borderId="1" xfId="0" applyNumberFormat="1" applyFont="1" applyFill="1" applyBorder="1"/>
    <xf numFmtId="1" fontId="5" fillId="5" borderId="1" xfId="0" applyNumberFormat="1" applyFont="1" applyFill="1" applyBorder="1"/>
    <xf numFmtId="1" fontId="0" fillId="5" borderId="24" xfId="0" applyNumberFormat="1" applyFill="1" applyBorder="1"/>
    <xf numFmtId="1" fontId="0" fillId="5" borderId="19" xfId="0" applyNumberFormat="1" applyFill="1" applyBorder="1"/>
    <xf numFmtId="14" fontId="5" fillId="5" borderId="24" xfId="0" applyNumberFormat="1" applyFont="1" applyFill="1" applyBorder="1"/>
    <xf numFmtId="3" fontId="0" fillId="5" borderId="1" xfId="0" applyNumberFormat="1" applyFill="1" applyBorder="1"/>
    <xf numFmtId="3" fontId="5" fillId="5" borderId="12" xfId="0" applyNumberFormat="1" applyFont="1" applyFill="1" applyBorder="1"/>
    <xf numFmtId="3" fontId="0" fillId="5" borderId="5" xfId="0" applyNumberFormat="1" applyFill="1" applyBorder="1"/>
    <xf numFmtId="3" fontId="5" fillId="5" borderId="7" xfId="0" applyNumberFormat="1" applyFont="1" applyFill="1" applyBorder="1"/>
    <xf numFmtId="3" fontId="0" fillId="5" borderId="2" xfId="0" applyNumberFormat="1" applyFill="1" applyBorder="1" applyAlignment="1">
      <alignment horizontal="center"/>
    </xf>
    <xf numFmtId="3" fontId="12" fillId="5" borderId="2" xfId="0" applyNumberFormat="1" applyFont="1" applyFill="1" applyBorder="1" applyAlignment="1">
      <alignment horizontal="center" vertical="top"/>
    </xf>
    <xf numFmtId="3" fontId="18" fillId="5" borderId="12" xfId="0" applyNumberFormat="1" applyFont="1" applyFill="1" applyBorder="1" applyAlignment="1">
      <alignment horizontal="center" vertical="top" wrapText="1"/>
    </xf>
    <xf numFmtId="14" fontId="5" fillId="5" borderId="5" xfId="0" applyNumberFormat="1" applyFont="1" applyFill="1" applyBorder="1"/>
    <xf numFmtId="3" fontId="12" fillId="5" borderId="6" xfId="0" applyNumberFormat="1" applyFont="1" applyFill="1" applyBorder="1" applyAlignment="1">
      <alignment horizontal="center" vertical="top"/>
    </xf>
    <xf numFmtId="3" fontId="18" fillId="5" borderId="7" xfId="0" applyNumberFormat="1" applyFont="1" applyFill="1" applyBorder="1" applyAlignment="1">
      <alignment horizontal="center" vertical="top" wrapText="1"/>
    </xf>
    <xf numFmtId="165" fontId="7" fillId="0" borderId="0" xfId="5" applyNumberFormat="1" applyFont="1" applyAlignment="1">
      <alignment horizontal="right"/>
    </xf>
    <xf numFmtId="1" fontId="5" fillId="10" borderId="0" xfId="0" applyNumberFormat="1" applyFont="1" applyFill="1"/>
    <xf numFmtId="1" fontId="5" fillId="11" borderId="0" xfId="0" applyNumberFormat="1" applyFont="1" applyFill="1"/>
    <xf numFmtId="14" fontId="0" fillId="5" borderId="3" xfId="0" applyNumberFormat="1" applyFill="1" applyBorder="1" applyAlignment="1">
      <alignment horizontal="right"/>
    </xf>
    <xf numFmtId="14" fontId="5" fillId="5" borderId="18" xfId="0" applyNumberFormat="1" applyFont="1" applyFill="1" applyBorder="1" applyAlignment="1">
      <alignment horizontal="right"/>
    </xf>
    <xf numFmtId="1" fontId="0" fillId="5" borderId="7" xfId="0" applyNumberFormat="1" applyFill="1" applyBorder="1" applyAlignment="1">
      <alignment horizontal="center"/>
    </xf>
    <xf numFmtId="14" fontId="5" fillId="5" borderId="3" xfId="0" applyNumberFormat="1" applyFont="1" applyFill="1" applyBorder="1" applyAlignment="1">
      <alignment horizontal="right"/>
    </xf>
    <xf numFmtId="1" fontId="5" fillId="5" borderId="3" xfId="0" applyNumberFormat="1" applyFont="1" applyFill="1" applyBorder="1" applyAlignment="1">
      <alignment horizontal="right"/>
    </xf>
    <xf numFmtId="1" fontId="0" fillId="5" borderId="18" xfId="0" applyNumberFormat="1" applyFill="1" applyBorder="1"/>
    <xf numFmtId="14" fontId="5" fillId="5" borderId="3" xfId="0" applyNumberFormat="1" applyFont="1" applyFill="1" applyBorder="1"/>
    <xf numFmtId="3" fontId="5" fillId="12" borderId="13" xfId="0" applyNumberFormat="1" applyFont="1" applyFill="1" applyBorder="1" applyAlignment="1">
      <alignment horizontal="right" vertical="center" wrapText="1" indent="1"/>
    </xf>
    <xf numFmtId="3" fontId="5" fillId="0" borderId="13" xfId="0" applyNumberFormat="1" applyFont="1" applyBorder="1" applyAlignment="1">
      <alignment horizontal="right" vertical="center" wrapText="1" indent="1"/>
    </xf>
    <xf numFmtId="3" fontId="0" fillId="5" borderId="3" xfId="0" applyNumberFormat="1" applyFill="1" applyBorder="1"/>
    <xf numFmtId="3" fontId="5" fillId="5" borderId="4" xfId="0" applyNumberFormat="1" applyFont="1" applyFill="1" applyBorder="1"/>
    <xf numFmtId="3" fontId="18" fillId="5" borderId="4" xfId="0" applyNumberFormat="1" applyFont="1" applyFill="1" applyBorder="1" applyAlignment="1">
      <alignment horizontal="center" vertical="top" wrapText="1"/>
    </xf>
    <xf numFmtId="0" fontId="5" fillId="0" borderId="3" xfId="0" applyFont="1" applyBorder="1" applyAlignment="1">
      <alignment horizontal="left"/>
    </xf>
    <xf numFmtId="0" fontId="5" fillId="0" borderId="0" xfId="0" applyFont="1" applyAlignment="1">
      <alignment horizontal="left"/>
    </xf>
    <xf numFmtId="0" fontId="5" fillId="0" borderId="5" xfId="0" applyFont="1" applyBorder="1" applyAlignment="1">
      <alignment horizontal="left"/>
    </xf>
    <xf numFmtId="0" fontId="5" fillId="0" borderId="6" xfId="0" applyFont="1" applyBorder="1" applyAlignment="1">
      <alignment horizontal="left"/>
    </xf>
    <xf numFmtId="0" fontId="5" fillId="0" borderId="0" xfId="0" quotePrefix="1" applyFont="1" applyAlignment="1">
      <alignment horizontal="left" wrapText="1"/>
    </xf>
    <xf numFmtId="0" fontId="5" fillId="0" borderId="0" xfId="0" applyFont="1" applyAlignment="1">
      <alignment horizontal="left" wrapText="1"/>
    </xf>
    <xf numFmtId="0" fontId="9" fillId="0" borderId="1" xfId="0" applyFont="1" applyBorder="1" applyAlignment="1">
      <alignment horizontal="left"/>
    </xf>
    <xf numFmtId="0" fontId="9" fillId="0" borderId="2" xfId="0" applyFont="1" applyBorder="1" applyAlignment="1">
      <alignment horizontal="left"/>
    </xf>
    <xf numFmtId="0" fontId="6" fillId="0" borderId="3" xfId="0" applyFont="1" applyBorder="1" applyAlignment="1">
      <alignment horizontal="left"/>
    </xf>
    <xf numFmtId="0" fontId="6" fillId="0" borderId="0" xfId="0" applyFont="1" applyAlignment="1">
      <alignment horizontal="left"/>
    </xf>
    <xf numFmtId="0" fontId="9" fillId="0" borderId="3" xfId="0" applyFont="1" applyBorder="1" applyAlignment="1">
      <alignment horizontal="left"/>
    </xf>
    <xf numFmtId="0" fontId="9" fillId="0" borderId="0" xfId="0" applyFont="1" applyAlignment="1">
      <alignment horizontal="left"/>
    </xf>
    <xf numFmtId="0" fontId="0" fillId="0" borderId="3" xfId="0" applyBorder="1" applyAlignment="1">
      <alignment horizontal="left"/>
    </xf>
    <xf numFmtId="0" fontId="0" fillId="0" borderId="0" xfId="0" applyAlignment="1">
      <alignment horizontal="left"/>
    </xf>
    <xf numFmtId="0" fontId="5" fillId="0" borderId="4" xfId="0" applyFont="1" applyBorder="1" applyAlignment="1">
      <alignment horizontal="left"/>
    </xf>
    <xf numFmtId="0" fontId="5" fillId="7" borderId="8" xfId="0" applyFont="1" applyFill="1" applyBorder="1" applyAlignment="1">
      <alignment horizontal="center"/>
    </xf>
    <xf numFmtId="0" fontId="0" fillId="7" borderId="9" xfId="0" applyFill="1" applyBorder="1" applyAlignment="1">
      <alignment horizontal="center"/>
    </xf>
    <xf numFmtId="0" fontId="0" fillId="7" borderId="11" xfId="0" applyFill="1" applyBorder="1" applyAlignment="1">
      <alignment horizontal="center"/>
    </xf>
    <xf numFmtId="1" fontId="0" fillId="7" borderId="1" xfId="0" applyNumberFormat="1" applyFill="1" applyBorder="1" applyAlignment="1">
      <alignment horizontal="center"/>
    </xf>
    <xf numFmtId="1" fontId="0" fillId="7" borderId="2" xfId="0" applyNumberFormat="1" applyFill="1" applyBorder="1" applyAlignment="1">
      <alignment horizontal="center"/>
    </xf>
    <xf numFmtId="1" fontId="0" fillId="7" borderId="12" xfId="0" applyNumberFormat="1" applyFill="1" applyBorder="1" applyAlignment="1">
      <alignment horizontal="center"/>
    </xf>
    <xf numFmtId="1" fontId="17" fillId="7" borderId="5" xfId="6" quotePrefix="1" applyNumberFormat="1" applyFill="1" applyBorder="1" applyAlignment="1">
      <alignment horizontal="center"/>
    </xf>
    <xf numFmtId="1" fontId="17" fillId="7" borderId="6" xfId="6" quotePrefix="1" applyNumberFormat="1" applyFill="1" applyBorder="1" applyAlignment="1">
      <alignment horizontal="center"/>
    </xf>
    <xf numFmtId="1" fontId="17" fillId="7" borderId="7" xfId="6" quotePrefix="1" applyNumberFormat="1" applyFill="1" applyBorder="1" applyAlignment="1">
      <alignment horizontal="center"/>
    </xf>
    <xf numFmtId="0" fontId="9" fillId="0" borderId="12" xfId="0" applyFont="1" applyBorder="1" applyAlignment="1">
      <alignment horizontal="left"/>
    </xf>
    <xf numFmtId="0" fontId="6" fillId="0" borderId="4" xfId="0" applyFont="1" applyBorder="1" applyAlignment="1">
      <alignment horizontal="left"/>
    </xf>
    <xf numFmtId="0" fontId="5" fillId="0" borderId="2" xfId="0" quotePrefix="1" applyFont="1" applyBorder="1" applyAlignment="1">
      <alignment horizontal="left" wrapText="1"/>
    </xf>
    <xf numFmtId="0" fontId="5" fillId="0" borderId="2" xfId="0" applyFont="1" applyBorder="1" applyAlignment="1">
      <alignment horizontal="left" wrapText="1"/>
    </xf>
    <xf numFmtId="0" fontId="5" fillId="0" borderId="7" xfId="0" applyFont="1" applyBorder="1" applyAlignment="1">
      <alignment horizontal="left"/>
    </xf>
    <xf numFmtId="0" fontId="10" fillId="0" borderId="3" xfId="0" applyFont="1" applyBorder="1" applyAlignment="1">
      <alignment horizontal="left"/>
    </xf>
    <xf numFmtId="0" fontId="10" fillId="0" borderId="0" xfId="0" applyFont="1" applyAlignment="1">
      <alignment horizontal="left"/>
    </xf>
    <xf numFmtId="0" fontId="10" fillId="0" borderId="4" xfId="0" applyFont="1" applyBorder="1" applyAlignment="1">
      <alignment horizontal="left"/>
    </xf>
    <xf numFmtId="1" fontId="5" fillId="0" borderId="3" xfId="0" applyNumberFormat="1" applyFont="1" applyBorder="1" applyAlignment="1">
      <alignment horizontal="left"/>
    </xf>
    <xf numFmtId="1" fontId="5" fillId="0" borderId="0" xfId="0" applyNumberFormat="1" applyFont="1" applyAlignment="1">
      <alignment horizontal="left"/>
    </xf>
    <xf numFmtId="1" fontId="5" fillId="0" borderId="4" xfId="0" applyNumberFormat="1" applyFont="1" applyBorder="1" applyAlignment="1">
      <alignment horizontal="left"/>
    </xf>
    <xf numFmtId="0" fontId="9" fillId="0" borderId="4" xfId="0" applyFont="1" applyBorder="1" applyAlignment="1">
      <alignment horizontal="left"/>
    </xf>
    <xf numFmtId="0" fontId="0" fillId="0" borderId="4" xfId="0" applyBorder="1" applyAlignment="1">
      <alignment horizontal="left"/>
    </xf>
    <xf numFmtId="0" fontId="25" fillId="0" borderId="31" xfId="0" applyFont="1" applyBorder="1" applyAlignment="1">
      <alignment horizontal="center"/>
    </xf>
    <xf numFmtId="0" fontId="25" fillId="0" borderId="0" xfId="0" applyFont="1" applyAlignment="1">
      <alignment horizontal="center"/>
    </xf>
    <xf numFmtId="0" fontId="25" fillId="0" borderId="21" xfId="0" applyFont="1" applyBorder="1" applyAlignment="1">
      <alignment horizontal="center"/>
    </xf>
    <xf numFmtId="0" fontId="21" fillId="0" borderId="31" xfId="0" applyFont="1" applyBorder="1" applyAlignment="1">
      <alignment horizontal="center"/>
    </xf>
    <xf numFmtId="0" fontId="21" fillId="0" borderId="0" xfId="0" applyFont="1" applyAlignment="1">
      <alignment horizontal="center"/>
    </xf>
    <xf numFmtId="0" fontId="21" fillId="0" borderId="21" xfId="0" applyFont="1" applyBorder="1" applyAlignment="1">
      <alignment horizontal="center"/>
    </xf>
    <xf numFmtId="0" fontId="20" fillId="0" borderId="0" xfId="0" applyFont="1" applyAlignment="1">
      <alignment horizontal="center" vertical="center" wrapText="1"/>
    </xf>
    <xf numFmtId="0" fontId="20" fillId="0" borderId="23" xfId="0" applyFont="1" applyBorder="1" applyAlignment="1">
      <alignment horizontal="center" vertical="center" wrapText="1"/>
    </xf>
    <xf numFmtId="0" fontId="20" fillId="0" borderId="20" xfId="0" applyFont="1" applyBorder="1" applyAlignment="1">
      <alignment horizontal="center" vertical="center" wrapText="1"/>
    </xf>
    <xf numFmtId="0" fontId="22" fillId="0" borderId="0" xfId="0" applyFont="1" applyAlignment="1">
      <alignment horizontal="center"/>
    </xf>
    <xf numFmtId="0" fontId="22" fillId="0" borderId="21" xfId="0" applyFont="1" applyBorder="1" applyAlignment="1">
      <alignment horizontal="center"/>
    </xf>
    <xf numFmtId="0" fontId="22" fillId="0" borderId="31" xfId="0" applyFont="1" applyBorder="1" applyAlignment="1">
      <alignment horizontal="center"/>
    </xf>
    <xf numFmtId="14" fontId="0" fillId="0" borderId="18" xfId="0" applyNumberFormat="1" applyFill="1" applyBorder="1" applyAlignment="1">
      <alignment horizontal="right"/>
    </xf>
    <xf numFmtId="1" fontId="0" fillId="0" borderId="4" xfId="0" applyNumberFormat="1" applyFill="1" applyBorder="1"/>
    <xf numFmtId="1" fontId="0" fillId="0" borderId="6" xfId="0" applyNumberFormat="1" applyFill="1" applyBorder="1"/>
    <xf numFmtId="1" fontId="5" fillId="0" borderId="6" xfId="0" applyNumberFormat="1" applyFont="1" applyFill="1" applyBorder="1"/>
    <xf numFmtId="1" fontId="0" fillId="0" borderId="7" xfId="0" applyNumberFormat="1" applyFill="1" applyBorder="1"/>
    <xf numFmtId="14" fontId="0" fillId="0" borderId="18" xfId="0" applyNumberFormat="1" applyFill="1" applyBorder="1"/>
    <xf numFmtId="14" fontId="0" fillId="0" borderId="19" xfId="0" applyNumberFormat="1" applyFill="1" applyBorder="1" applyAlignment="1">
      <alignment horizontal="right"/>
    </xf>
    <xf numFmtId="1" fontId="0" fillId="0" borderId="0" xfId="0" applyNumberFormat="1" applyFill="1" applyBorder="1"/>
    <xf numFmtId="1" fontId="5" fillId="0" borderId="0" xfId="0" applyNumberFormat="1" applyFont="1" applyFill="1" applyBorder="1"/>
    <xf numFmtId="1" fontId="0" fillId="5" borderId="0" xfId="0" applyNumberFormat="1" applyFill="1" applyBorder="1"/>
    <xf numFmtId="1" fontId="5" fillId="5" borderId="0" xfId="0" applyNumberFormat="1" applyFont="1" applyFill="1" applyBorder="1"/>
    <xf numFmtId="14" fontId="0" fillId="5" borderId="5" xfId="0" applyNumberFormat="1" applyFill="1" applyBorder="1" applyAlignment="1">
      <alignment horizontal="right"/>
    </xf>
    <xf numFmtId="1" fontId="0" fillId="5" borderId="0" xfId="0" applyNumberFormat="1" applyFill="1" applyBorder="1" applyAlignment="1">
      <alignment horizontal="center"/>
    </xf>
    <xf numFmtId="3" fontId="0" fillId="5" borderId="0" xfId="0" applyNumberFormat="1" applyFill="1" applyBorder="1" applyAlignment="1">
      <alignment horizontal="center"/>
    </xf>
    <xf numFmtId="1" fontId="0" fillId="5" borderId="4" xfId="0" applyNumberFormat="1" applyFill="1" applyBorder="1" applyAlignment="1">
      <alignment horizontal="center"/>
    </xf>
    <xf numFmtId="14" fontId="5" fillId="5" borderId="19" xfId="0" applyNumberFormat="1" applyFont="1" applyFill="1" applyBorder="1" applyAlignment="1">
      <alignment horizontal="right"/>
    </xf>
    <xf numFmtId="14" fontId="5" fillId="0" borderId="3" xfId="0" applyNumberFormat="1" applyFont="1" applyFill="1" applyBorder="1" applyAlignment="1">
      <alignment horizontal="right"/>
    </xf>
    <xf numFmtId="1" fontId="5" fillId="0" borderId="3" xfId="0" applyNumberFormat="1" applyFont="1" applyFill="1" applyBorder="1" applyAlignment="1">
      <alignment horizontal="right"/>
    </xf>
    <xf numFmtId="1" fontId="0" fillId="0" borderId="18" xfId="0" applyNumberFormat="1" applyFill="1" applyBorder="1"/>
    <xf numFmtId="14" fontId="5" fillId="0" borderId="3" xfId="0" applyNumberFormat="1" applyFont="1" applyFill="1" applyBorder="1"/>
    <xf numFmtId="1" fontId="5" fillId="0" borderId="3" xfId="0" applyNumberFormat="1" applyFont="1" applyFill="1" applyBorder="1"/>
    <xf numFmtId="14" fontId="5" fillId="0" borderId="5" xfId="0" applyNumberFormat="1" applyFont="1" applyFill="1" applyBorder="1" applyAlignment="1">
      <alignment horizontal="right"/>
    </xf>
    <xf numFmtId="1" fontId="5" fillId="0" borderId="5" xfId="0" applyNumberFormat="1" applyFont="1" applyFill="1" applyBorder="1" applyAlignment="1">
      <alignment horizontal="right"/>
    </xf>
    <xf numFmtId="1" fontId="5" fillId="0" borderId="6" xfId="0" applyNumberFormat="1" applyFont="1" applyFill="1" applyBorder="1" applyAlignment="1">
      <alignment horizontal="right"/>
    </xf>
    <xf numFmtId="14" fontId="5" fillId="5" borderId="5" xfId="0" applyNumberFormat="1" applyFont="1" applyFill="1" applyBorder="1" applyAlignment="1">
      <alignment horizontal="right"/>
    </xf>
    <xf numFmtId="1" fontId="5" fillId="5" borderId="5" xfId="0" applyNumberFormat="1" applyFont="1" applyFill="1" applyBorder="1" applyAlignment="1">
      <alignment horizontal="right"/>
    </xf>
    <xf numFmtId="3" fontId="12" fillId="5" borderId="0" xfId="0" applyNumberFormat="1" applyFont="1" applyFill="1" applyBorder="1" applyAlignment="1">
      <alignment horizontal="center" vertical="top"/>
    </xf>
  </cellXfs>
  <cellStyles count="11">
    <cellStyle name="Comma 2" xfId="8" xr:uid="{00000000-0005-0000-0000-000000000000}"/>
    <cellStyle name="Comma 3" xfId="10" xr:uid="{BA70FE37-48BA-4DF4-BF9D-6A4995FA9CDD}"/>
    <cellStyle name="Hyperlink" xfId="6" builtinId="8"/>
    <cellStyle name="Normal" xfId="0" builtinId="0"/>
    <cellStyle name="Normal 2" xfId="1" xr:uid="{00000000-0005-0000-0000-000003000000}"/>
    <cellStyle name="Normal 2 2" xfId="3" xr:uid="{00000000-0005-0000-0000-000004000000}"/>
    <cellStyle name="Normal 3" xfId="2" xr:uid="{00000000-0005-0000-0000-000005000000}"/>
    <cellStyle name="Normal 4" xfId="4" xr:uid="{00000000-0005-0000-0000-000006000000}"/>
    <cellStyle name="Normal 5" xfId="7" xr:uid="{00000000-0005-0000-0000-000007000000}"/>
    <cellStyle name="Normal 6" xfId="9" xr:uid="{06BFC9D7-8BD0-40A5-84FA-7052B0111333}"/>
    <cellStyle name="Percent" xfId="5" builtinId="5"/>
  </cellStyles>
  <dxfs count="0"/>
  <tableStyles count="0" defaultTableStyle="TableStyleMedium9" defaultPivotStyle="PivotStyleLight16"/>
  <colors>
    <mruColors>
      <color rgb="FFFFCC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1</xdr:row>
          <xdr:rowOff>30480</xdr:rowOff>
        </xdr:from>
        <xdr:to>
          <xdr:col>8</xdr:col>
          <xdr:colOff>0</xdr:colOff>
          <xdr:row>5</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Update AZ Historical &amp; Current Year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6</xdr:row>
          <xdr:rowOff>30480</xdr:rowOff>
        </xdr:from>
        <xdr:to>
          <xdr:col>8</xdr:col>
          <xdr:colOff>0</xdr:colOff>
          <xdr:row>10</xdr:row>
          <xdr:rowOff>182880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Update AZ Outyear Schedules</a:t>
              </a:r>
            </a:p>
          </xdr:txBody>
        </xdr:sp>
        <xdr:clientData fPrintsWithSheet="0"/>
      </xdr:twoCellAnchor>
    </mc:Choice>
    <mc:Fallback/>
  </mc:AlternateContent>
  <xdr:twoCellAnchor>
    <xdr:from>
      <xdr:col>9</xdr:col>
      <xdr:colOff>0</xdr:colOff>
      <xdr:row>1</xdr:row>
      <xdr:rowOff>19050</xdr:rowOff>
    </xdr:from>
    <xdr:to>
      <xdr:col>14</xdr:col>
      <xdr:colOff>190500</xdr:colOff>
      <xdr:row>12</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76950" y="190500"/>
          <a:ext cx="3238500" cy="2019300"/>
        </a:xfrm>
        <a:prstGeom prst="rect">
          <a:avLst/>
        </a:prstGeom>
        <a:solidFill>
          <a:schemeClr val="lt1"/>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u="sng"/>
            <a:t>SDI Lookup</a:t>
          </a:r>
        </a:p>
        <a:p>
          <a:pPr algn="l"/>
          <a:endParaRPr lang="en-US" sz="1100" b="1" u="sng"/>
        </a:p>
        <a:p>
          <a:pPr algn="l"/>
          <a:r>
            <a:rPr lang="en-US" sz="1100"/>
            <a:t>CAP Volume of Diversion: 3132</a:t>
          </a:r>
        </a:p>
        <a:p>
          <a:pPr algn="l"/>
          <a:endParaRPr lang="en-US" sz="1100"/>
        </a:p>
        <a:p>
          <a:pPr algn="l"/>
          <a:r>
            <a:rPr lang="en-US" sz="1100"/>
            <a:t>Salton Sea Mitigation Transfers and Depeletion: 9783</a:t>
          </a:r>
        </a:p>
        <a:p>
          <a:pPr algn="l"/>
          <a:endParaRPr lang="en-US" sz="1100"/>
        </a:p>
        <a:p>
          <a:pPr algn="l"/>
          <a:r>
            <a:rPr lang="en-US" sz="1100"/>
            <a:t>Imperial Irrigation District Depletion Volume: 2993</a:t>
          </a:r>
        </a:p>
        <a:p>
          <a:pPr algn="l"/>
          <a:endParaRPr lang="en-US" sz="1100"/>
        </a:p>
        <a:p>
          <a:pPr algn="l"/>
          <a:r>
            <a:rPr lang="en-US" sz="1100"/>
            <a:t>MWD Diversion Volume: 2771</a:t>
          </a:r>
        </a:p>
        <a:p>
          <a:pPr algn="l"/>
          <a:endParaRPr lang="en-US" sz="1100"/>
        </a:p>
        <a:p>
          <a:pPr algn="l"/>
          <a:r>
            <a:rPr lang="en-US" sz="1100"/>
            <a:t>Palo Verde District Depletion Volume: 2982</a:t>
          </a:r>
        </a:p>
      </xdr:txBody>
    </xdr:sp>
    <xdr:clientData/>
  </xdr:twoCellAnchor>
  <mc:AlternateContent xmlns:mc="http://schemas.openxmlformats.org/markup-compatibility/2006">
    <mc:Choice xmlns:a14="http://schemas.microsoft.com/office/drawing/2010/main" Requires="a14">
      <xdr:twoCellAnchor>
        <xdr:from>
          <xdr:col>5</xdr:col>
          <xdr:colOff>30480</xdr:colOff>
          <xdr:row>12</xdr:row>
          <xdr:rowOff>30480</xdr:rowOff>
        </xdr:from>
        <xdr:to>
          <xdr:col>8</xdr:col>
          <xdr:colOff>0</xdr:colOff>
          <xdr:row>16</xdr:row>
          <xdr:rowOff>182880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Update CA Historical &amp; Current Year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18</xdr:row>
          <xdr:rowOff>0</xdr:rowOff>
        </xdr:from>
        <xdr:to>
          <xdr:col>8</xdr:col>
          <xdr:colOff>0</xdr:colOff>
          <xdr:row>22</xdr:row>
          <xdr:rowOff>182880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Update CA Outyear Schedules</a:t>
              </a:r>
            </a:p>
          </xdr:txBody>
        </xdr:sp>
        <xdr:clientData fPrintsWithSheet="0"/>
      </xdr:twoCellAnchor>
    </mc:Choice>
    <mc:Fallback/>
  </mc:AlternateContent>
  <xdr:twoCellAnchor>
    <xdr:from>
      <xdr:col>9</xdr:col>
      <xdr:colOff>19050</xdr:colOff>
      <xdr:row>13</xdr:row>
      <xdr:rowOff>114300</xdr:rowOff>
    </xdr:from>
    <xdr:to>
      <xdr:col>15</xdr:col>
      <xdr:colOff>0</xdr:colOff>
      <xdr:row>15</xdr:row>
      <xdr:rowOff>76200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96000" y="2400300"/>
          <a:ext cx="3209925" cy="285750"/>
        </a:xfrm>
        <a:prstGeom prst="rect">
          <a:avLst/>
        </a:prstGeom>
        <a:solidFill>
          <a:schemeClr val="lt1"/>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Does</a:t>
          </a:r>
          <a:r>
            <a:rPr lang="en-US" sz="1100" baseline="0"/>
            <a:t> not Update MWD current year schedules</a:t>
          </a:r>
          <a:endParaRPr lang="en-US" sz="1100"/>
        </a:p>
      </xdr:txBody>
    </xdr:sp>
    <xdr:clientData/>
  </xdr:twoCellAnchor>
  <xdr:twoCellAnchor>
    <xdr:from>
      <xdr:col>8</xdr:col>
      <xdr:colOff>19049</xdr:colOff>
      <xdr:row>14</xdr:row>
      <xdr:rowOff>95250</xdr:rowOff>
    </xdr:from>
    <xdr:to>
      <xdr:col>8</xdr:col>
      <xdr:colOff>171450</xdr:colOff>
      <xdr:row>14</xdr:row>
      <xdr:rowOff>95250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a:off x="5915024" y="2543175"/>
          <a:ext cx="152401" cy="0"/>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30480</xdr:colOff>
          <xdr:row>30</xdr:row>
          <xdr:rowOff>30480</xdr:rowOff>
        </xdr:from>
        <xdr:to>
          <xdr:col>8</xdr:col>
          <xdr:colOff>0</xdr:colOff>
          <xdr:row>34</xdr:row>
          <xdr:rowOff>182880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Update Mexico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36</xdr:row>
          <xdr:rowOff>30480</xdr:rowOff>
        </xdr:from>
        <xdr:to>
          <xdr:col>8</xdr:col>
          <xdr:colOff>0</xdr:colOff>
          <xdr:row>40</xdr:row>
          <xdr:rowOff>182880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Reset Excel Sheet</a:t>
              </a:r>
            </a:p>
          </xdr:txBody>
        </xdr:sp>
        <xdr:clientData fPrintsWithSheet="0"/>
      </xdr:twoCellAnchor>
    </mc:Choice>
    <mc:Fallback/>
  </mc:AlternateContent>
  <xdr:twoCellAnchor>
    <xdr:from>
      <xdr:col>9</xdr:col>
      <xdr:colOff>9525</xdr:colOff>
      <xdr:row>37</xdr:row>
      <xdr:rowOff>114300</xdr:rowOff>
    </xdr:from>
    <xdr:to>
      <xdr:col>14</xdr:col>
      <xdr:colOff>171450</xdr:colOff>
      <xdr:row>39</xdr:row>
      <xdr:rowOff>76200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086475" y="6286500"/>
          <a:ext cx="3209925" cy="285750"/>
        </a:xfrm>
        <a:prstGeom prst="rect">
          <a:avLst/>
        </a:prstGeom>
        <a:solidFill>
          <a:schemeClr val="lt1"/>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this to reset the excel sheet at the start</a:t>
          </a:r>
          <a:r>
            <a:rPr lang="en-US" sz="1100" baseline="0"/>
            <a:t> of the CY</a:t>
          </a:r>
          <a:endParaRPr lang="en-US" sz="1100"/>
        </a:p>
      </xdr:txBody>
    </xdr:sp>
    <xdr:clientData/>
  </xdr:twoCellAnchor>
  <xdr:twoCellAnchor>
    <xdr:from>
      <xdr:col>8</xdr:col>
      <xdr:colOff>0</xdr:colOff>
      <xdr:row>38</xdr:row>
      <xdr:rowOff>95250</xdr:rowOff>
    </xdr:from>
    <xdr:to>
      <xdr:col>8</xdr:col>
      <xdr:colOff>152401</xdr:colOff>
      <xdr:row>38</xdr:row>
      <xdr:rowOff>95250</xdr:rowOff>
    </xdr:to>
    <xdr:cxnSp macro="">
      <xdr:nvCxnSpPr>
        <xdr:cNvPr id="13" name="Straight Arrow Connector 12">
          <a:extLst>
            <a:ext uri="{FF2B5EF4-FFF2-40B4-BE49-F238E27FC236}">
              <a16:creationId xmlns:a16="http://schemas.microsoft.com/office/drawing/2014/main" id="{00000000-0008-0000-0000-00000D000000}"/>
            </a:ext>
          </a:extLst>
        </xdr:cNvPr>
        <xdr:cNvCxnSpPr/>
      </xdr:nvCxnSpPr>
      <xdr:spPr>
        <a:xfrm>
          <a:off x="5895975" y="6429375"/>
          <a:ext cx="152401" cy="0"/>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30480</xdr:colOff>
          <xdr:row>24</xdr:row>
          <xdr:rowOff>0</xdr:rowOff>
        </xdr:from>
        <xdr:to>
          <xdr:col>8</xdr:col>
          <xdr:colOff>0</xdr:colOff>
          <xdr:row>28</xdr:row>
          <xdr:rowOff>182880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BHOPS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19049</xdr:colOff>
      <xdr:row>3</xdr:row>
      <xdr:rowOff>28575</xdr:rowOff>
    </xdr:from>
    <xdr:to>
      <xdr:col>12</xdr:col>
      <xdr:colOff>676274</xdr:colOff>
      <xdr:row>13</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543799" y="1143000"/>
          <a:ext cx="1876425" cy="1619250"/>
        </a:xfrm>
        <a:prstGeom prst="rect">
          <a:avLst/>
        </a:prstGeom>
        <a:solidFill>
          <a:schemeClr val="lt1"/>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a:t>
          </a:r>
          <a:r>
            <a:rPr lang="en-US" sz="1100" b="1" u="sng" baseline="0"/>
            <a:t> </a:t>
          </a:r>
          <a:br>
            <a:rPr lang="en-US" sz="1100" b="1" u="sng" baseline="0"/>
          </a:br>
          <a:r>
            <a:rPr lang="en-US" sz="1100" baseline="0"/>
            <a:t>Need to copy and paste </a:t>
          </a:r>
          <a:r>
            <a:rPr lang="en-US" sz="1400" b="1" baseline="0"/>
            <a:t>Havasu outflow.parker schedule requirement </a:t>
          </a:r>
          <a:r>
            <a:rPr lang="en-US" sz="1100" baseline="0"/>
            <a:t>from model into column F. Button queries historical data and daily model CFS from Havasu (see data to right)</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lan, Genevieve C" id="{4DAD0873-B8CA-4E20-9A7E-2E2815CE2E17}" userId="S::gallan@usbr.gov::e624598c-687a-4af8-81fa-29569db79bbd" providerId="AD"/>
  <person displayName="Thiemann, Meghan S" id="{A72831EA-8D1D-4519-9546-DAE15AA511D8}" userId="S::mthiemann@usbr.gov::f7616ebf-6f97-424c-9245-78216bc7cbcc"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835" connectionId="1959" xr16:uid="{04BB7960-E695-44AE-BB98-4F30C5698A7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834" connectionId="1958" xr16:uid="{15749576-D36D-4D68-939D-5AF010118AC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33" connectionId="1956" xr16:uid="{DE9FB8D4-E07B-454C-B358-4A01C2B6B3AF}"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31" connectionId="1955" xr16:uid="{84806976-248B-4C58-A980-CDE5A1AC848B}"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52" connectionId="531" xr16:uid="{A5A472D9-737F-4ECE-BEA0-29E33F313989}"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97" connectionId="739" xr16:uid="{1AD2F033-D24C-4993-A48C-DFE0F7B5F254}"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26" connectionId="1494" xr16:uid="{9A137DC3-1419-4149-BD53-974FC787E21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35" connectionId="200" xr16:uid="{00000000-0016-0000-0400-000084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24" connectionId="165" xr16:uid="{00000000-0016-0000-0400-000011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88" connectionId="410" xr16:uid="{00000000-0016-0000-0400-000055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19" connectionId="151" xr16:uid="{00000000-0016-0000-0400-00008B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728" connectionId="1496" xr16:uid="{50D4E8F3-1EF6-4CA5-BE5D-696957E956D8}"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80" connectionId="2518" xr16:uid="{00000000-0016-0000-0400-0000AE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91" connectionId="683" xr16:uid="{0252D5EE-C637-4AA0-9F2F-D3593F166FDF}"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02" connectionId="2599" xr16:uid="{00000000-0016-0000-0400-00002F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07" connectionId="1128" xr16:uid="{72B6C348-61FD-457E-89F4-0B35339F1B9E}"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789" connectionId="1783" xr16:uid="{527CABFE-E3CB-463F-B4C2-266E77B1BEE4}"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14" connectionId="2341" xr16:uid="{00000000-0016-0000-0400-000060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718" connectionId="1466" xr16:uid="{0F2E768D-5FEE-41DD-A6B2-D363FD101EBF}"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07" connectionId="2208" xr16:uid="{00000000-0016-0000-0400-000059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95" connectionId="34" xr16:uid="{00000000-0016-0000-0400-00000501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575" connectionId="1022" xr16:uid="{2126F357-BB09-46F4-A09C-B170008080C4}"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467" connectionId="562" xr16:uid="{B970222A-7A43-49C2-B130-160E2021123F}"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82" connectionId="2276" xr16:uid="{00000000-0016-0000-0400-000065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78" connectionId="2818" xr16:uid="{00000000-0016-0000-0400-000084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456" connectionId="537" xr16:uid="{55124905-06F0-4190-8AE1-CE921A477D9A}"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581" connectionId="1044" xr16:uid="{5D07BC8C-8628-4C19-9C18-93E1E3838A47}"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3" connectionId="2209" xr16:uid="{00000000-0016-0000-0400-0000BA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70" connectionId="580" xr16:uid="{21B6423B-93FB-47A2-A88A-CB67A46ACADE}"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47" connectionId="512" xr16:uid="{913422A4-C8C0-42BC-9448-8F888BB164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753" connectionId="1631" xr16:uid="{56BCDA03-7086-421D-BD61-8E5B4F1F833E}"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76" connectionId="2816" xr16:uid="{00000000-0016-0000-0400-0000F7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65" connectionId="2460" xr16:uid="{00000000-0016-0000-0400-000062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71" connectionId="2264" xr16:uid="{00000000-0016-0000-0400-000068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360" connectionId="309" xr16:uid="{00000000-0016-0000-0400-00003E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499" connectionId="741" xr16:uid="{D7D56F66-CD65-421C-A206-EF106BFA09C8}"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5" connectionId="2353" xr16:uid="{00000000-0016-0000-0400-0000AD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362" connectionId="311" xr16:uid="{00000000-0016-0000-0400-000070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772" connectionId="1721" xr16:uid="{CCEB7151-7086-47AB-AB06-997553CC9867}"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440" connectionId="500" xr16:uid="{FB3BA9C7-52A5-45E9-BD3C-47E64D36D883}"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615" connectionId="1147" xr16:uid="{BDBA7459-B7C6-4972-9C1A-5E914C4740A2}"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97" connectionId="2292" xr16:uid="{00000000-0016-0000-0400-000007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472" connectionId="586" xr16:uid="{1E20F734-F8F9-49B7-867B-989412CB6069}"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24" connectionId="2679" xr16:uid="{00000000-0016-0000-0400-00000E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354" connectionId="276" xr16:uid="{00000000-0016-0000-0400-00003E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418" connectionId="653" xr16:uid="{D21AF01F-769B-4E78-824C-9F6F6CF4E85D}"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45" connectionId="2703" xr16:uid="{00000000-0016-0000-0400-000037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63" connectionId="2253" xr16:uid="{00000000-0016-0000-0400-00008D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638" connectionId="1197" xr16:uid="{91C350B0-1C67-4B29-98C3-252F13C626FA}"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43" connectionId="2700" xr16:uid="{00000000-0016-0000-0400-0000CA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666" connectionId="1282" xr16:uid="{C4AE9562-5069-4398-BA3D-2F2D6F5AA668}"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59" connectionId="2249" xr16:uid="{00000000-0016-0000-0400-000024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5" connectionId="2836" xr16:uid="{00000000-0016-0000-0400-000082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811" connectionId="1873" xr16:uid="{FB45129D-E578-4FA0-A263-9E91E8B3220C}"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533" connectionId="900" xr16:uid="{A6D7FA55-AE82-4495-A3F0-2F4A158BA639}"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681" connectionId="1326" xr16:uid="{59CB1ECB-D5C3-4F18-B7E6-E5911083F21F}"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791" connectionId="1795" xr16:uid="{15585A93-0776-4326-808C-08461176C1C8}"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441" connectionId="501" xr16:uid="{CD8D76AC-C6EA-4242-9106-C639C880CB1C}"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96" connectionId="35" xr16:uid="{00000000-0016-0000-0400-000074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152" connectionId="2436" xr16:uid="{00000000-0016-0000-0400-000013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395" connectionId="422" xr16:uid="{00000000-0016-0000-0400-00003F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829" connectionId="1944" xr16:uid="{EB217626-083F-4F3C-BAE3-16A79AA2EDC4}"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27" connectionId="2204" xr16:uid="{00000000-0016-0000-0400-00000001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692" connectionId="1368" xr16:uid="{17E0F7BF-0B92-4AD6-ADEC-804B01D1E374}"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86" connectionId="2280" xr16:uid="{00000000-0016-0000-0400-00004F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712" connectionId="1443" xr16:uid="{6ACD01B6-7027-49FD-ABC1-3FE88198C62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652" connectionId="1243" xr16:uid="{FDEF24FA-9409-4186-AB88-8444A854CF08}"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741" connectionId="1577" xr16:uid="{C0C8208A-D81E-430B-8D52-C31643E6F385}"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489" connectionId="668" xr16:uid="{21B19496-741D-4312-9525-705A30D1672F}"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760" connectionId="1660" xr16:uid="{269E722B-0C4D-4117-B97D-C73A45275F5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252" connectionId="2710" xr16:uid="{00000000-0016-0000-0400-00001A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61" connectionId="2251" xr16:uid="{00000000-0016-0000-0400-000077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478" connectionId="611" xr16:uid="{3333074D-8572-4624-ABCF-9C17E5C78041}"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138" connectionId="2404" xr16:uid="{00000000-0016-0000-0400-0000E8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140" connectionId="2406" xr16:uid="{00000000-0016-0000-0400-00002D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587" connectionId="1062" xr16:uid="{47B9A089-5A45-42F8-9337-BC391E5DD4E4}"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525" connectionId="873" xr16:uid="{6459D9CC-188F-429D-AB39-FFA7DE3047A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709" connectionId="1418" xr16:uid="{40B20AFE-268C-4D36-BFF5-ECFDE01DCB25}"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689" connectionId="1355" xr16:uid="{7B4A4907-2949-4BA8-9FC3-DDDCFD4B7D3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687" connectionId="1344" xr16:uid="{2905F5CF-6315-490D-A09B-3DBC4C267DD7}"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490" connectionId="680" xr16:uid="{63D3A89B-6451-4A08-B9CC-67FB47690356}"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312" connectionId="131" xr16:uid="{00000000-0016-0000-0400-000022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361" connectionId="310" xr16:uid="{00000000-0016-0000-0400-000046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763" connectionId="1675" xr16:uid="{BF37BDD8-F188-451E-8F54-AF0730652FDC}"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93" connectionId="2288" xr16:uid="{00000000-0016-0000-0400-0000C5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719" connectionId="1467" xr16:uid="{8C2D3A0C-E35E-42DE-BC8F-E5C67CBB87B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757" connectionId="1646" xr16:uid="{4D18636F-5152-4A24-B5BE-DC2F9954644C}"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636" connectionId="1204" xr16:uid="{42951989-CFD7-44B3-AFBC-4F4184F992F2}"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805" connectionId="1845" xr16:uid="{6D692373-DE91-4D6D-AED6-639DB72EA695}"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464" connectionId="546" xr16:uid="{8E73D621-CD8A-4FEE-BA36-2BE3A949C405}"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12" connectionId="2196" xr16:uid="{00000000-0016-0000-0400-000090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510" connectionId="762" xr16:uid="{41E20DAC-E3C9-4705-9EC9-27894A02ECBB}"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408" connectionId="605" xr16:uid="{00000000-0016-0000-0400-0000AA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788" connectionId="1782" xr16:uid="{37E7AA72-1ADC-490E-A293-3B7B6CDE2963}"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43" connectionId="2230" xr16:uid="{00000000-0016-0000-0400-00002C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580" connectionId="1043" xr16:uid="{BD57C553-0184-4475-93F6-5FAAAC96EAB3}"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113" connectionId="2340" xr16:uid="{00000000-0016-0000-0400-00001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667" connectionId="1283" xr16:uid="{2D4AE4B3-FEAD-4C3A-8E1A-8834199D495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519" connectionId="838" xr16:uid="{63337879-2E54-43CC-B4B7-D4496A5E2CAC}"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60" connectionId="2250" xr16:uid="{00000000-0016-0000-0400-000087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684" connectionId="1338" xr16:uid="{E1D7BA1E-D490-4618-8084-A1E2C9E1CA7A}"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320" connectionId="152" xr16:uid="{00000000-0016-0000-0400-0000B0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153" connectionId="2437" xr16:uid="{00000000-0016-0000-0400-000072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183" connectionId="2522" xr16:uid="{00000000-0016-0000-0400-000028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425" connectionId="697" xr16:uid="{45D26CC0-3061-408B-A541-13ED5796233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83" connectionId="2277" xr16:uid="{00000000-0016-0000-0400-00004A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493" connectionId="709" xr16:uid="{D797B0B4-B154-4B1D-8E03-816002493DCA}"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256" connectionId="2794" xr16:uid="{00000000-0016-0000-0400-000063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780" connectionId="1751" xr16:uid="{E635438C-FA14-476E-9B90-E8B373F7D87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300" connectionId="106" xr16:uid="{00000000-0016-0000-0400-00004E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606" connectionId="1125" xr16:uid="{530E890A-8C71-4A2F-91FA-E768E986268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281" connectionId="2823" xr16:uid="{00000000-0016-0000-0400-00003C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37" connectionId="2222" xr16:uid="{00000000-0016-0000-0400-000044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146" connectionId="2418" xr16:uid="{00000000-0016-0000-0400-000047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807" connectionId="1848" xr16:uid="{A19D7C14-8900-417E-B91F-5EE85EC6A72A}"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248" connectionId="2706" xr16:uid="{00000000-0016-0000-0400-000008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514" connectionId="809" xr16:uid="{6D7AA6A3-69A9-4F8A-99D2-2AC4D4A5CFEF}"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515" connectionId="829" xr16:uid="{66791C2A-2435-41F1-8072-55CFD5B8DD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469" connectionId="579" xr16:uid="{09447148-9EBA-46DC-AB63-FC530BE0E62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424" connectionId="696" xr16:uid="{9FF32E58-FDAE-4677-A630-C8A537BE3D9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147" connectionId="2419" xr16:uid="{00000000-0016-0000-0400-000083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721" connectionId="1476" xr16:uid="{C63F8D53-586C-498E-B72B-6A0A38CF66A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420" connectionId="655" xr16:uid="{5E5174AD-0195-4AAE-AA62-829A7E8EB66A}"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112" connectionId="2339" xr16:uid="{00000000-0016-0000-0400-000069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453" connectionId="532" xr16:uid="{A0ED4629-7C58-4655-95BF-6DE4C68FE65D}"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543" connectionId="933" xr16:uid="{6B02D850-2BB3-4038-AD40-CD80AD07A4FA}"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544" connectionId="934" xr16:uid="{AEB84DE0-2575-4B92-AEB4-C149D22EAAF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430" connectionId="748" xr16:uid="{1C54E6B8-07C6-4FF0-9E31-7611B3A1696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241" connectionId="2698" xr16:uid="{00000000-0016-0000-0400-00006B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179" connectionId="2517" xr16:uid="{00000000-0016-0000-0400-0000D6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215" connectionId="2669" xr16:uid="{00000000-0016-0000-0400-00000B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02" connectionId="2299" xr16:uid="{00000000-0016-0000-0400-000020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305" connectionId="75" xr16:uid="{00000000-0016-0000-0400-0000B4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663" connectionId="1276" xr16:uid="{4473F03A-55FA-44AD-A882-905CE1847F0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133" connectionId="2399" xr16:uid="{00000000-0016-0000-0400-00002F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11" connectionId="2195" xr16:uid="{00000000-0016-0000-0400-0000F2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399" connectionId="449" xr16:uid="{00000000-0016-0000-0400-0000D2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91" connectionId="2286" xr16:uid="{00000000-0016-0000-0400-00002E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813" connectionId="1875" xr16:uid="{17483775-073C-4392-8A11-D32CA468FA5D}"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506" connectionId="756" xr16:uid="{102E1997-C565-487C-8386-065ADF2C207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526" connectionId="874" xr16:uid="{3E9D55C0-7AEF-496D-BC2F-FE01CAB86E0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442" connectionId="506" xr16:uid="{4715429C-4567-4150-94D2-1528A76F7CB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603" connectionId="1121" xr16:uid="{3EE01896-3D3C-413E-8CC5-E3818FC3578C}"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3" connectionId="2185" xr16:uid="{00000000-0016-0000-0400-0000B9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7" connectionId="2191" xr16:uid="{00000000-0016-0000-0400-000026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258" connectionId="2796" xr16:uid="{00000000-0016-0000-0400-000014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207" connectionId="2653" xr16:uid="{00000000-0016-0000-0400-00004F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556" connectionId="960" xr16:uid="{95DCA5C4-F849-41A6-9E42-E5BB90F3878C}"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297" connectionId="102" xr16:uid="{00000000-0016-0000-0400-000079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827" connectionId="1940" xr16:uid="{88DDAF91-5669-4C08-8FA2-A196C7C7B55E}"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435" connectionId="787" xr16:uid="{D4A5C6F1-7E7D-4324-A6EF-CD9153047F2F}"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437" connectionId="804" xr16:uid="{96C0D63A-930F-4F3E-AF05-64DF10BAB7EE}"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120" connectionId="2348" xr16:uid="{00000000-0016-0000-0400-00004B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534" connectionId="901" xr16:uid="{944C29CB-C5B2-4A9C-B036-FD202828115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471" connectionId="582" xr16:uid="{E300B1FA-71E9-4C52-918C-C00B95AF7DE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451" connectionId="530" xr16:uid="{6765A51A-0AFC-472B-A286-E4D97584577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617" connectionId="1158" xr16:uid="{2DD0B049-38C2-428E-BC3E-6C8659414FC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45" connectionId="2232" xr16:uid="{00000000-0016-0000-0400-00006F01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328" connectionId="172" xr16:uid="{00000000-0016-0000-0400-0000A1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156" connectionId="2440" xr16:uid="{00000000-0016-0000-0400-00005701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203" connectionId="2600" xr16:uid="{00000000-0016-0000-0400-000070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332" connectionId="186" xr16:uid="{00000000-0016-0000-0400-000044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703" connectionId="1415" xr16:uid="{FED6BF2A-BA89-4131-97EB-A4CA677C147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401" connectionId="451" xr16:uid="{00000000-0016-0000-0400-000029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136" connectionId="2402" xr16:uid="{00000000-0016-0000-0400-000033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745" connectionId="1590" xr16:uid="{F2508EC1-5642-4563-8E66-11D7E70B1AEB}"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199" connectionId="2586" xr16:uid="{00000000-0016-0000-0400-000037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195" connectionId="2562" xr16:uid="{00000000-0016-0000-0400-00003A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616" connectionId="1149" xr16:uid="{09E4861A-915D-44CE-BD26-E6BDC631A6A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588" connectionId="1066" xr16:uid="{079FEF5A-9166-4653-B65E-D7EA1314272B}"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330" connectionId="182" xr16:uid="{00000000-0016-0000-0400-000010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5" connectionId="2188" xr16:uid="{00000000-0016-0000-0400-00009A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55" connectionId="2243" xr16:uid="{00000000-0016-0000-0400-00007B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817" connectionId="1896" xr16:uid="{9BFEFEA6-841C-47A8-AA80-CE7C41548A8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235" connectionId="2692" xr16:uid="{00000000-0016-0000-0400-000011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823" connectionId="1924" xr16:uid="{585D8DBD-B460-4EE5-A268-CBB28F44A03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287" connectionId="2838" xr16:uid="{00000000-0016-0000-0400-00006D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579" connectionId="1042" xr16:uid="{18B15190-8888-4513-85C2-17DC6050B50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208" connectionId="2661" xr16:uid="{00000000-0016-0000-0400-000019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761" connectionId="1661" xr16:uid="{4651CFCA-DE3D-4DED-A0B1-43994A7D70E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29" connectionId="2213" xr16:uid="{00000000-0016-0000-0400-00001E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583" connectionId="1053" xr16:uid="{5024D97F-5BD1-4221-A363-78EC805AF61D}"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600" connectionId="1105" xr16:uid="{3AA4D13A-AA05-452C-96A4-415F93FD6E4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57" connectionId="2245" xr16:uid="{00000000-0016-0000-0400-000004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327" connectionId="171" xr16:uid="{00000000-0016-0000-0400-000087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244" connectionId="2702" xr16:uid="{00000000-0016-0000-0400-0000CF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810" connectionId="1861" xr16:uid="{E0AFFDF6-86DE-4F5F-A48B-7703CD1B8EC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415" connectionId="642" xr16:uid="{FC187F79-92C4-4108-9989-1BF8D4F7071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384" connectionId="396" xr16:uid="{00000000-0016-0000-0400-000001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358" connectionId="299" xr16:uid="{00000000-0016-0000-0400-00002A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356" connectionId="278" xr16:uid="{00000000-0016-0000-0400-000067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87" connectionId="2281" xr16:uid="{00000000-0016-0000-0400-0000D9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414" connectionId="629" xr16:uid="{7E57B612-0DA1-49EF-A64B-C07F98ADE6FA}"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42" connectionId="2229" xr16:uid="{00000000-0016-0000-0400-00000D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84" connectionId="2278" xr16:uid="{00000000-0016-0000-0400-000061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549" connectionId="941" xr16:uid="{71761CD5-23F0-4B74-8B64-81B3120F4B2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492" connectionId="701" xr16:uid="{5DC11AD2-D2CC-45CB-B1AF-35F981F14DFD}"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705" connectionId="1417" xr16:uid="{124671B5-DCF6-41ED-8E3C-8572C2FCEABA}"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283" connectionId="2834" xr16:uid="{00000000-0016-0000-0400-00000D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90" connectionId="2285" xr16:uid="{00000000-0016-0000-0400-000018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569" connectionId="1001" xr16:uid="{6B0D006D-3F15-4F26-899D-FF63D2D317E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344" connectionId="255" xr16:uid="{00000000-0016-0000-0400-00002E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668" connectionId="1287" xr16:uid="{984B61A1-F094-4ADF-8476-6D6BB0C048C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567" connectionId="999" xr16:uid="{7B3B9F92-91DB-4E8F-B097-E4B3179931FB}"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815" connectionId="1887" xr16:uid="{746BE6CB-073A-4838-9C5D-E05128EC300C}"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274" connectionId="2814" xr16:uid="{00000000-0016-0000-0400-000015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665" connectionId="1280" xr16:uid="{9385C032-94EF-451F-BE25-97E0BC0E7B9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100" connectionId="2297" xr16:uid="{00000000-0016-0000-0400-00007E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511" connectionId="763" xr16:uid="{B93D28E5-2957-451E-BBDA-C6EAB4DD894F}"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171" connectionId="2475" xr16:uid="{00000000-0016-0000-0400-0000E7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46" connectionId="2233" xr16:uid="{00000000-0016-0000-0400-00001F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237" connectionId="2694" xr16:uid="{00000000-0016-0000-0400-000012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141" connectionId="2407" xr16:uid="{00000000-0016-0000-0400-00008F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249" connectionId="2707" xr16:uid="{00000000-0016-0000-0400-000008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528" connectionId="881" xr16:uid="{C523E50E-E740-4CA5-8228-D63C6705BB3B}"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801" connectionId="1821" xr16:uid="{17635990-D871-4B50-B5D0-6F501B303EAC}"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111" connectionId="2338" xr16:uid="{00000000-0016-0000-0400-0000D0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450" connectionId="524" xr16:uid="{170F4E5A-469E-461C-8D54-26858DEE154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321" connectionId="153" xr16:uid="{00000000-0016-0000-0400-0000C1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ternalData_302" connectionId="108" xr16:uid="{00000000-0016-0000-0400-000026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ternalData_58" connectionId="2248" xr16:uid="{00000000-0016-0000-0400-000007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ternalData_51" connectionId="2239" xr16:uid="{00000000-0016-0000-0400-00004C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ternalData_236" connectionId="2693" xr16:uid="{00000000-0016-0000-0400-000067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ternalData_423" connectionId="686" xr16:uid="{9C1AF37D-3642-40B7-9073-CA309F048C5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ternalData_79" connectionId="2273" xr16:uid="{00000000-0016-0000-0400-0000E9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ternalData_345" connectionId="256" xr16:uid="{00000000-0016-0000-0400-0000F4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ExternalData_284" connectionId="2835" xr16:uid="{00000000-0016-0000-0400-00000A00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ternalData_590" connectionId="1079" xr16:uid="{EC8108B1-CABF-4755-9CCA-BEC593C6E0AF}"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ternalData_799" connectionId="1819" xr16:uid="{7729EA7F-BAA9-4FB7-8890-096EDCD4049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ternalData_614" connectionId="1143" xr16:uid="{DC7DA6A5-DF2E-4349-A72E-B6C84C1D773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ternalData_586" connectionId="1061" xr16:uid="{309A6E4E-7962-4097-8BBC-1700938C53C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ternalData_41" connectionId="2228" xr16:uid="{00000000-0016-0000-0400-00006A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ternalData_628" connectionId="1180" xr16:uid="{5589FE8C-445E-45F4-8BB8-E7A5C36C0CB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651" connectionId="1242" xr16:uid="{9354B502-CCE3-4D1C-A8D3-0B07F13C679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ternalData_537" connectionId="916" xr16:uid="{6F8E6F46-8C09-44D8-9306-19891443527C}"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ExternalData_219" connectionId="2673" xr16:uid="{00000000-0016-0000-0400-000093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ternalData_436" connectionId="802" xr16:uid="{033F47A9-E9E3-410A-81CA-81CD0668B46B}"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ternalData_538" connectionId="917" xr16:uid="{FFEDCBCD-FFF8-434B-A073-494DA0AF64AC}"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ExternalData_824" connectionId="1926" xr16:uid="{901E1189-C29B-4806-AC59-00B80218D08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ternalData_475" connectionId="599" xr16:uid="{D4694041-8214-4D51-8755-9D96F497C8AC}"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ternalData_211" connectionId="2664" xr16:uid="{00000000-0016-0000-0400-0000C7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ternalData_778" connectionId="1749" xr16:uid="{34849FDA-7DB2-4A27-BE70-6CDE5E7FBC5D}"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ternalData_802" connectionId="1831" xr16:uid="{540E9200-85EA-451A-99A2-DCD9DCB085D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ExternalData_271" connectionId="2811" xr16:uid="{00000000-0016-0000-0400-0000A8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ternalData_377" connectionId="374" xr16:uid="{00000000-0016-0000-0400-000043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ternalData_118" connectionId="2346" xr16:uid="{00000000-0016-0000-0400-000029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ternalData_822" connectionId="1923" xr16:uid="{497EC7FD-8A8E-4A76-BF9D-CB30215EC37E}"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ternalData_720" connectionId="1468" xr16:uid="{63637592-74FB-4EEC-9746-B489D69339C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ternalData_756" connectionId="1645" xr16:uid="{46AE5A4D-53EE-410C-8B42-71E69F3C1DF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ExternalData_416" connectionId="643" xr16:uid="{F55D693B-1367-4110-B9B5-A97110D9E2C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ternalData_740" connectionId="1554" xr16:uid="{DD26271F-2EFD-4AAC-B2B5-F19E2B2A779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ternalData_828" connectionId="1943" xr16:uid="{9C9F3246-FBCF-4127-8367-C7131BE0532D}"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ExternalData_174" connectionId="2489" xr16:uid="{00000000-0016-0000-0400-000009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ternalData_595" connectionId="1087" xr16:uid="{5F047E60-4C0E-431C-B2E9-1822A52C515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ternalData_389" connectionId="411" xr16:uid="{00000000-0016-0000-0400-000031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ternalData_446" connectionId="510" xr16:uid="{C989A7C0-B733-4A49-BAC2-9315E627E42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ternalData_713" connectionId="1444" xr16:uid="{39744F7F-D684-4F4D-A8F3-3BBBE5DBFFD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ExternalData_764" connectionId="1676" xr16:uid="{D370B319-6163-4F6D-9AF6-CD97E8D5C96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ExternalData_89" connectionId="2284" xr16:uid="{00000000-0016-0000-0400-000040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ExternalData_747" connectionId="1606" xr16:uid="{FDCA43D0-A35F-41E5-9BDA-211138F2871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ternalData_275" connectionId="2815" xr16:uid="{00000000-0016-0000-0400-0000DD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ternalData_104" connectionId="2301" xr16:uid="{00000000-0016-0000-0400-000071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ternalData_787" connectionId="1779" xr16:uid="{B2F2B7AC-40D6-410A-8C48-AFC1B46FB1A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ternalData_409" connectionId="606" xr16:uid="{00000000-0016-0000-0400-000072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ternalData_550" connectionId="942" xr16:uid="{CB43CCC1-D46A-44A6-A48C-DF3833097C3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ExternalData_627" connectionId="1179" xr16:uid="{5CB7BDE7-2F7E-403A-BDC1-DA28BECAD6E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ExternalData_92" connectionId="2287" xr16:uid="{00000000-0016-0000-0400-00001401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ternalData_540" connectionId="928" xr16:uid="{05CE336A-F18F-4D90-B919-088A3D77237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ternalData_486" connectionId="663" xr16:uid="{22CC4302-CC2E-4831-88C5-FB2AC189C45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ternalData_642" connectionId="1211" xr16:uid="{6F136E7A-B170-4CFF-8A01-F08CD32EBD6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ternalData_391" connectionId="418" xr16:uid="{00000000-0016-0000-0400-000046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ternalData_184" connectionId="2523" xr16:uid="{00000000-0016-0000-0400-000081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ternalData_717" connectionId="1461" xr16:uid="{233CBF43-BA06-4436-B7A2-557E1D02EC8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ternalData_196" connectionId="2563" xr16:uid="{00000000-0016-0000-0400-00001300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ternalData_67" connectionId="2257" xr16:uid="{00000000-0016-0000-0400-00002A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ternalData_759" connectionId="1659" xr16:uid="{81AC39C0-E5FC-4BF1-A391-3879BBD513AD}"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ternalData_630" connectionId="1185" xr16:uid="{E050D93E-3F12-49E5-90CA-FA537831189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ternalData_584" connectionId="1054" xr16:uid="{C38DA109-7623-4C3D-B933-738C4EC9E4BC}"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ExternalData_137" connectionId="2403" xr16:uid="{00000000-0016-0000-0400-000032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ExternalData_1" connectionId="2183" xr16:uid="{00000000-0016-0000-0400-00009C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ExternalData_552" connectionId="953" xr16:uid="{5B1824E1-EF12-4C7A-96AF-10D828C0B5A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ternalData_682" connectionId="1334" xr16:uid="{7B732CEB-BAD0-484E-860A-31BF5E2FDFB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ternalData_367" connectionId="340" xr16:uid="{00000000-0016-0000-0400-0000B2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ternalData_496" connectionId="716" xr16:uid="{78080468-30CD-4443-958E-C7475E7795A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ExternalData_521" connectionId="853" xr16:uid="{FAFBBED4-C2A5-4186-BA07-DEDFF0B5AB4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ExternalData_232" connectionId="2688" xr16:uid="{00000000-0016-0000-0400-000097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ternalData_251" connectionId="2709" xr16:uid="{00000000-0016-0000-0400-0000D4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ExternalData_777" connectionId="1737" xr16:uid="{B61CA97D-F9BD-459A-8923-865993E0AA8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ternalData_263" connectionId="2802" xr16:uid="{00000000-0016-0000-0400-0000AB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ternalData_483" connectionId="634" xr16:uid="{9388F13D-4E69-4BC4-975F-AC273B10084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ternalData_439" connectionId="499" xr16:uid="{DA8A27F5-9294-440F-BA24-CB953287819D}"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ternalData_523" connectionId="855" xr16:uid="{2FF9CB05-CCA7-4326-8FAC-E505FA7BE8DA}"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ternalData_318" connectionId="150" xr16:uid="{00000000-0016-0000-0400-000093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ternalData_677" connectionId="1319" xr16:uid="{FCE49438-4BFC-4406-B571-D9CD53ED728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ternalData_498" connectionId="740" xr16:uid="{00DCE283-172A-4694-AEFC-E1A0FE3471C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ternalData_282" connectionId="2833" xr16:uid="{00000000-0016-0000-0400-0000FF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ternalData_270" connectionId="2810" xr16:uid="{00000000-0016-0000-0400-000003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ternalData_459" connectionId="540" xr16:uid="{C6117EFC-B839-4440-B27B-477C5F98002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ternalData_47" connectionId="2234" xr16:uid="{00000000-0016-0000-0400-00009D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ternalData_191" connectionId="2550" xr16:uid="{00000000-0016-0000-0400-00006E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ExternalData_378" connectionId="377" xr16:uid="{00000000-0016-0000-0400-0000E6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ternalData_816" connectionId="1888" xr16:uid="{0110EEE5-604D-4DAF-89A6-75C29B97355D}"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ternalData_9" connectionId="2193" xr16:uid="{00000000-0016-0000-0400-0000EA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ternalData_645" connectionId="1222" xr16:uid="{1EC07C27-0B0D-431C-B467-A7DD418A490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ternalData_708" connectionId="1429" xr16:uid="{5CBF1116-655C-4188-BD18-DE6A8F75D17A}"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ExternalData_279" connectionId="2820" xr16:uid="{00000000-0016-0000-0400-000012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ternalData_531" connectionId="884" xr16:uid="{60D3E820-EED7-410C-88D4-A6CD20D828AD}"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ternalData_574" connectionId="1021" xr16:uid="{46F6E948-97A8-43FE-904C-8CE3585DFDF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ternalData_691" connectionId="1367" xr16:uid="{F7C272B1-9E65-4786-8206-A2805C6E51DC}"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ternalData_198" connectionId="2585" xr16:uid="{00000000-0016-0000-0400-00000C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ternalData_773" connectionId="1722" xr16:uid="{441A6575-7772-4120-86F1-646F27C9A04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ternalData_31" connectionId="2216" xr16:uid="{00000000-0016-0000-0400-000036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ternalData_201" connectionId="2598" xr16:uid="{00000000-0016-0000-0400-000086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ternalData_379" connectionId="378" xr16:uid="{00000000-0016-0000-0400-000051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ExternalData_334" connectionId="188" xr16:uid="{00000000-0016-0000-0400-000080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ternalData_830" connectionId="1945" xr16:uid="{A72F82D7-616B-4513-A969-BC02D4AC878E}"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ternalData_429" connectionId="734" xr16:uid="{E1BDBF39-6BF1-40A9-929D-00A9D902980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ternalData_176" connectionId="2493" xr16:uid="{00000000-0016-0000-0400-000065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ternalData_261" connectionId="2800" xr16:uid="{00000000-0016-0000-0400-00001F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ExternalData_150" connectionId="2423" xr16:uid="{00000000-0016-0000-0400-0000B7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ExternalData_820" connectionId="1911" xr16:uid="{CB3073A1-7E6E-49FC-8BC3-1B5ECB31FD3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ternalData_798" connectionId="1813" xr16:uid="{8B8A425C-9CA6-407D-A125-3AE6BBAFFD9C}"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ternalData_254" connectionId="2713" xr16:uid="{00000000-0016-0000-0400-0000DC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ternalData_259" connectionId="2798" xr16:uid="{00000000-0016-0000-0400-0000A7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ternalData_632" connectionId="1187" xr16:uid="{6E33FB2C-9950-41BE-98CC-8B033543CAE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ExternalData_723" connectionId="1488" xr16:uid="{669A9D10-346C-42E1-8427-4F28D32D4EEC}"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ternalData_578" connectionId="1039" xr16:uid="{6411AD93-FD02-453D-BA65-8A9EEE59644E}"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ExternalData_217" connectionId="2671" xr16:uid="{00000000-0016-0000-0400-000022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ExternalData_637" connectionId="1206" xr16:uid="{0DC9B748-9A59-4418-8622-618C59390EC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ternalData_289" connectionId="2853" xr16:uid="{00000000-0016-0000-0400-00003F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ternalData_48" connectionId="2236" xr16:uid="{00000000-0016-0000-0400-000075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ternalData_222" connectionId="2676" xr16:uid="{00000000-0016-0000-0400-00001D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ternalData_548" connectionId="940" xr16:uid="{C2B391CC-A6C7-48D9-A6A9-C0DAE707A12B}"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ternalData_229" connectionId="2685" xr16:uid="{00000000-0016-0000-0400-00008E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ternalData_128" connectionId="2378" xr16:uid="{00000000-0016-0000-0400-000038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ExternalData_336" connectionId="201" xr16:uid="{00000000-0016-0000-0400-00006A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ExternalData_576" connectionId="1035" xr16:uid="{8ABA2B3D-6B5F-495A-B99C-0743A11AE3CF}"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ExternalData_272" connectionId="2812" xr16:uid="{00000000-0016-0000-0400-000061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ternalData_739" connectionId="1553" xr16:uid="{7DEA944A-0E7D-4606-8C95-4B28EB45FA9A}"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ternalData_476" connectionId="600" xr16:uid="{7740D947-ABEB-4587-A12B-268F373B4F3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ternalData_542" connectionId="932" xr16:uid="{C278DC85-9440-4669-BEEA-6851632AACD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ternalData_292" connectionId="2862" xr16:uid="{00000000-0016-0000-0400-0000D3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ternalData_50" connectionId="2238" xr16:uid="{00000000-0016-0000-0400-00000A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ternalData_674" connectionId="1307" xr16:uid="{A538D17D-B2FB-4021-A1E5-0459F4B8368C}"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ExternalData_122" connectionId="2350" xr16:uid="{00000000-0016-0000-0400-000048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ExternalData_683" connectionId="1335" xr16:uid="{F9F80A2E-8C80-49A5-96C3-6E38526D469F}"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ternalData_380" connectionId="379" xr16:uid="{00000000-0016-0000-0400-0000E1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ternalData_762" connectionId="1674" xr16:uid="{7A3848C6-D099-4C98-8099-E41C3CA093A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ExternalData_626" connectionId="1178" xr16:uid="{2183224F-F796-472A-A4BC-A0ECA9E918A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ternalData_825" connectionId="1937" xr16:uid="{857FEB5E-2BEF-4B4B-8FC9-705C6858316D}"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ternalData_200" connectionId="2587" xr16:uid="{00000000-0016-0000-0400-000047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ternalData_14" connectionId="2198" xr16:uid="{00000000-0016-0000-0400-000069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ternalData_340" connectionId="208" xr16:uid="{00000000-0016-0000-0400-000020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ExternalData_309" connectionId="113" xr16:uid="{00000000-0016-0000-0400-000054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ternalData_293" connectionId="2863" xr16:uid="{00000000-0016-0000-0400-00008A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ternalData_15" connectionId="2200" xr16:uid="{00000000-0016-0000-0400-000092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ExternalData_66" connectionId="2256" xr16:uid="{00000000-0016-0000-0400-00001B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ternalData_454" connectionId="533" xr16:uid="{E3D284D6-98C5-422C-BAA7-0FBDD47657D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ternalData_676" connectionId="1318" xr16:uid="{AFFB282C-CDF7-4D1D-BC3F-69CD15D453F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ExternalData_659" connectionId="1263" xr16:uid="{8C50E324-5F94-4388-B01B-B1DE4D46B60F}"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ExternalData_168" connectionId="2463" xr16:uid="{00000000-0016-0000-0400-00002B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ternalData_774" connectionId="1723" xr16:uid="{993A1366-20FD-401C-94BF-A37BF7E08A0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ternalData_654" connectionId="1247" xr16:uid="{C096E42D-0507-499E-8ED7-9C8B6BF0558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ternalData_688" connectionId="1354" xr16:uid="{A03A01B0-A583-4CB1-8B02-A63EFAB8C23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ternalData_527" connectionId="877" xr16:uid="{C4CB499D-8225-4E2B-9E15-252021571FA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ExternalData_246" connectionId="2704" xr16:uid="{00000000-0016-0000-0400-000073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ternalData_660" connectionId="1264" xr16:uid="{2A97C1D5-A659-4AE0-BB17-A53E0713180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ternalData_520" connectionId="839" xr16:uid="{6486A52D-A061-440C-9F7D-FAE97279FA3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ternalData_194" connectionId="2553" xr16:uid="{00000000-0016-0000-0400-000041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ternalData_672" connectionId="1301" xr16:uid="{7283AA4D-0FC3-462C-8DC8-EC07E8F94D2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ternalData_314" connectionId="143" xr16:uid="{00000000-0016-0000-0400-0000E3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ternalData_155" connectionId="2439" xr16:uid="{00000000-0016-0000-0400-000079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633" connectionId="1188" xr16:uid="{A3DE00B5-0A57-4711-A5B4-1A7C9D5CF41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ternalData_657" connectionId="1258" xr16:uid="{64807286-12E7-497A-B173-40E31ED7519B}"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ternalData_253" connectionId="2711" xr16:uid="{00000000-0016-0000-0400-000050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ternalData_54" connectionId="2242" xr16:uid="{00000000-0016-0000-0400-000040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ternalData_819" connectionId="1910" xr16:uid="{80C172C9-040E-4990-921C-6FE739D745F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ternalData_365" connectionId="324" xr16:uid="{00000000-0016-0000-0400-00007F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ternalData_775" connectionId="1734" xr16:uid="{B6EB45E2-4F55-4131-A0C3-3F25A81B313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ternalData_797" connectionId="1812" xr16:uid="{1A8D415A-1EB1-497C-85BD-744310F12BD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ternalData_392" connectionId="419" xr16:uid="{00000000-0016-0000-0400-000091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ExternalData_69" connectionId="2261" xr16:uid="{00000000-0016-0000-0400-000086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ternalData_445" connectionId="509" xr16:uid="{8E51065A-D0FF-4019-9A4A-49526EB08CFA}"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ternalData_792" connectionId="1796" xr16:uid="{53C724E9-F2A1-43CD-9693-094BD1B8559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ternalData_35" connectionId="2220" xr16:uid="{00000000-0016-0000-0400-000045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ExternalData_803" connectionId="1832" xr16:uid="{27DCF755-8C28-4633-BFD3-36638AA40A1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ExternalData_748" connectionId="1607" xr16:uid="{365BED20-F56D-466C-B704-0CA79069DDAD}"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ternalData_398" connectionId="435" xr16:uid="{00000000-0016-0000-0400-000076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417" connectionId="644" xr16:uid="{C53DE3C1-07A9-4F0E-9042-BEF9127567F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ternalData_411" connectionId="616" xr16:uid="{00000000-0016-0000-0400-000050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ExternalData_149" connectionId="2422" xr16:uid="{00000000-0016-0000-0400-000039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ternalData_96" connectionId="2291" xr16:uid="{00000000-0016-0000-0400-000078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ternalData_221" connectionId="2675" xr16:uid="{00000000-0016-0000-0400-00006B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ternalData_154" connectionId="2438" xr16:uid="{00000000-0016-0000-0400-0000C4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ternalData_64" connectionId="2254" xr16:uid="{00000000-0016-0000-0400-000027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ternalData_524" connectionId="872" xr16:uid="{5C6E358B-BC24-45EB-93E4-0E7B5687B7CA}"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ExternalData_341" connectionId="209" xr16:uid="{00000000-0016-0000-0400-00003C00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ternalData_325" connectionId="166" xr16:uid="{00000000-0016-0000-0400-0000EC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ternalData_108" connectionId="2303" xr16:uid="{00000000-0016-0000-0400-000035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ternalData_218" connectionId="2672" xr16:uid="{00000000-0016-0000-0400-000021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193" connectionId="2552" xr16:uid="{00000000-0016-0000-0400-000021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ternalData_132" connectionId="2398" xr16:uid="{00000000-0016-0000-0400-0000FA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466" connectionId="557" xr16:uid="{BFD247BE-138C-4D14-95C5-65543D1C07AA}"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ternalData_32" connectionId="2217" xr16:uid="{00000000-0016-0000-0400-00008B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ternalData_565" connectionId="989" xr16:uid="{F6654D8F-2EF8-4819-9C71-4B8A1922199F}"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ternalData_592" connectionId="1082" xr16:uid="{A9AD0584-59DB-4D79-BE80-E579833BA17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ternalData_571" connectionId="1008" xr16:uid="{446A3618-5CFD-4042-B0B8-348D1355A07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ExternalData_25" connectionId="2212" xr16:uid="{00000000-0016-0000-0400-000052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ExternalData_353" connectionId="266" xr16:uid="{00000000-0016-0000-0400-000038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ternalData_117" connectionId="2345" xr16:uid="{00000000-0016-0000-0400-000001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ternalData_4" connectionId="2186" xr16:uid="{00000000-0016-0000-0400-000018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ternalData_17" connectionId="2203" xr16:uid="{00000000-0016-0000-0400-00007B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ternalData_124" connectionId="2352" xr16:uid="{00000000-0016-0000-0400-0000EE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ternalData_629" connectionId="1184" xr16:uid="{323E9330-0E8E-497B-9B35-05AC3536A00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ternalData_479" connectionId="612" xr16:uid="{6474C90D-B45C-4A97-BE1B-687D02E1F9FE}"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ternalData_129" connectionId="2379" xr16:uid="{00000000-0016-0000-0400-000042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ternalData_714" connectionId="1445" xr16:uid="{D5A62690-501A-40CC-8CAB-71048787E89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ternalData_455" connectionId="534" xr16:uid="{FB35BE7C-B44E-4D31-BE69-8EA5DC9E12DE}"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ternalData_818" connectionId="1897" xr16:uid="{5FAFF0A3-4D31-44C2-BE29-E535DC38299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ternalData_640" connectionId="1209" xr16:uid="{3097F5CE-E440-400D-A045-9FA7835EE89E}"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434" connectionId="786" xr16:uid="{8ED09E57-802C-45BD-AF4C-AEDD754DD11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ternalData_555" connectionId="959" xr16:uid="{C92570B2-86E1-468C-955C-D3F38976CAA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ExternalData_170" connectionId="2474" xr16:uid="{00000000-0016-0000-0400-000062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ternalData_732" connectionId="1520" xr16:uid="{E9A36F01-C387-4301-83A7-DE670614AD5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ternalData_669" connectionId="1288" xr16:uid="{E8F6C2A1-BA5D-415D-B3F5-E3D0C8D2F01A}"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ternalData_291" connectionId="2861" xr16:uid="{00000000-0016-0000-0400-000056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ExternalData_620" connectionId="1150" xr16:uid="{34C373F8-D07A-49F7-92FB-EEE628D5D25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ternalData_166" connectionId="2461" xr16:uid="{00000000-0016-0000-0400-000023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593" connectionId="1085" xr16:uid="{4F62793E-811C-45D5-B12B-90DA340F143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ternalData_752" connectionId="1621" xr16:uid="{63508463-BAB3-4C18-8DB6-C99105FDFEFB}"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ExternalData_134" connectionId="2400" xr16:uid="{00000000-0016-0000-0400-00003D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ternalData_52" connectionId="2240" xr16:uid="{00000000-0016-0000-0400-00005F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ExternalData_139" connectionId="2405" xr16:uid="{00000000-0016-0000-0400-00004E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ExternalData_175" connectionId="2492" xr16:uid="{00000000-0016-0000-0400-00006E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ternalData_530" connectionId="883" xr16:uid="{BA6B6E2D-42E5-41E9-91F6-457D8737665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ternalData_465" connectionId="548" xr16:uid="{0B8940F7-0D84-49E9-8615-23EAB77B6D4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ternalData_794" connectionId="1800" xr16:uid="{75A742B4-D30B-4D1D-851F-4F4609FEC8EE}"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ternalData_95" connectionId="2290" xr16:uid="{00000000-0016-0000-0400-000025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ternalData_369" connectionId="353" xr16:uid="{00000000-0016-0000-0400-00005B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ExternalData_366" connectionId="339" xr16:uid="{00000000-0016-0000-0400-000055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ExternalData_28" connectionId="2206" xr16:uid="{00000000-0016-0000-0400-00005B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ExternalData_468" connectionId="563" xr16:uid="{8555D771-231C-4E9D-BE65-4B81E775A86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ExternalData_350" connectionId="263" xr16:uid="{00000000-0016-0000-0400-00005A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ExternalData_449" connectionId="523" xr16:uid="{D473DC90-EA51-42CF-8143-2A3884EBA51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ExternalData_8" connectionId="2192" xr16:uid="{00000000-0016-0000-0400-00005C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ExternalData_264" connectionId="2803" xr16:uid="{00000000-0016-0000-0400-000016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ExternalData_488" connectionId="667" xr16:uid="{18DFBC64-6C52-48CC-AA24-D5EFAA92AC1C}"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ExternalData_558" connectionId="957" xr16:uid="{630AF132-D825-43A0-BF5B-38DD8464D45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ExternalData_501" connectionId="745" xr16:uid="{B070C9AC-9A38-45BB-99BE-775EC630869F}"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ExternalData_99" connectionId="2295" xr16:uid="{00000000-0016-0000-0400-000006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ExternalData_30" connectionId="2215" xr16:uid="{00000000-0016-0000-0400-0000A2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ExternalData_744" connectionId="1589" xr16:uid="{EBCEF44D-D441-4476-BDF9-7EA54015F4A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ExternalData_78" connectionId="2272" xr16:uid="{00000000-0016-0000-0400-000077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ExternalData_385" connectionId="397" xr16:uid="{00000000-0016-0000-0400-0000E2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ExternalData_323" connectionId="164" xr16:uid="{00000000-0016-0000-0400-000057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ExternalData_38" connectionId="2224" xr16:uid="{00000000-0016-0000-0400-000043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ExternalData_563" connectionId="979" xr16:uid="{FB41C2B1-7CE1-4ECE-A0A3-8F4C5EF96E4C}"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ExternalData_487" connectionId="666" xr16:uid="{D27B905C-AE2A-4C35-B659-FD0354D64D4F}"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ExternalData_352" connectionId="265" xr16:uid="{00000000-0016-0000-0400-0000A4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ExternalData_375" connectionId="372" xr16:uid="{00000000-0016-0000-0400-0000E0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ExternalData_715" connectionId="1458" xr16:uid="{22E417C6-A8D8-41B2-B43B-7FB0A7304AC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ExternalData_182" connectionId="2520" xr16:uid="{00000000-0016-0000-0400-0000B1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ExternalData_783" connectionId="1764" xr16:uid="{18861F48-07BD-48DE-A7D9-3C78180E590F}"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ExternalData_734" connectionId="1522" xr16:uid="{87F3873A-D950-4BA8-900D-3FDE80179C7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ExternalData_564" connectionId="988" xr16:uid="{4370C129-7C28-4B91-B7E0-FF496305C04E}"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ExternalData_277" connectionId="2817" xr16:uid="{00000000-0016-0000-0400-0000A9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ExternalData_262" connectionId="2801" xr16:uid="{00000000-0016-0000-0400-0000F8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ExternalData_65" connectionId="2255" xr16:uid="{00000000-0016-0000-0400-00008C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ExternalData_701" connectionId="1410" xr16:uid="{1DBBA4C9-EC14-4B56-B94E-CFE6C5B93B7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ExternalData_634" connectionId="1189" xr16:uid="{56ADB0EF-54E8-4514-BA60-2C5A0051FCA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ExternalData_444" connectionId="508" xr16:uid="{CCA29B68-AB13-4335-A793-5048B51DD25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ExternalData_167" connectionId="2462" xr16:uid="{00000000-0016-0000-0400-00005F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ExternalData_255" connectionId="2793" xr16:uid="{00000000-0016-0000-0400-00002C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ExternalData_342" connectionId="210" xr16:uid="{00000000-0016-0000-0400-00000E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ExternalData_808" connectionId="1859" xr16:uid="{2FC9538D-8126-4A5E-B66E-DCEF8A48664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ExternalData_209" connectionId="2662" xr16:uid="{00000000-0016-0000-0400-000098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ExternalData_428" connectionId="733" xr16:uid="{3CD46260-61BD-4F24-8568-D5AD203C34A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ExternalData_268" connectionId="2807" xr16:uid="{00000000-0016-0000-0400-0000C2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ExternalData_370" connectionId="354" xr16:uid="{00000000-0016-0000-0400-00005D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ExternalData_648" connectionId="1230" xr16:uid="{65E7DE43-4F13-4D91-953A-5EB89728E95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ExternalData_710" connectionId="1432" xr16:uid="{26609615-0E7D-4218-9233-671CAA5E25D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ExternalData_390" connectionId="417" xr16:uid="{00000000-0016-0000-0400-000085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ExternalData_80" connectionId="2274" xr16:uid="{00000000-0016-0000-0400-00007E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ExternalData_768" connectionId="1702" xr16:uid="{63BA91E5-CCFF-40D8-9F53-AFF409D55BB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ExternalData_784" connectionId="1767" xr16:uid="{0F9EEA52-B52C-44CE-8A36-BA6F6DA55EDD}"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ExternalData_755" connectionId="1633" xr16:uid="{0D977A4E-9CFB-4E68-B4C5-049AEAFC48D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ExternalData_738" connectionId="1552" xr16:uid="{7BF7CD4C-44ED-4AEC-95DB-A092D012F2B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ExternalData_346" connectionId="257" xr16:uid="{00000000-0016-0000-0400-0000F6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ExternalData_315" connectionId="144" xr16:uid="{00000000-0016-0000-0400-00006D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ExternalData_494" connectionId="710" xr16:uid="{5CC5356C-3E2D-4877-B474-D29683D4DE9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ExternalData_568" connectionId="1000" xr16:uid="{65EDE23C-5BF6-4BA5-A7CB-506C8E0056F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ExternalData_776" connectionId="1735" xr16:uid="{C1EB3ECB-A6FB-4BE0-8AFB-723BFBF1D02C}"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ExternalData_770" connectionId="1711" xr16:uid="{86BE83E5-3431-45EF-B77B-36E00FFE99A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ExternalData_735" connectionId="1539" xr16:uid="{10C0BD3C-BD39-4135-8BC1-52986128B90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ExternalData_716" connectionId="1460" xr16:uid="{A28F6370-B504-4960-8398-FE37D6F05FBD}"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ExternalData_225" connectionId="2680" xr16:uid="{00000000-0016-0000-0400-0000DE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ExternalData_507" connectionId="757" xr16:uid="{595DAA3F-6566-4FE6-8174-69EB3B274C8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ExternalData_690" connectionId="1356" xr16:uid="{715DD4EC-8B60-4660-8A15-19E03395EB2D}"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ExternalData_269" connectionId="2809" xr16:uid="{00000000-0016-0000-0400-00003D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ExternalData_121" connectionId="2349" xr16:uid="{00000000-0016-0000-0400-000088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ExternalData_611" connectionId="1144" xr16:uid="{7E3D7E69-18AA-4E49-A0BC-03040570F86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ExternalData_742" connectionId="1578" xr16:uid="{9BA83B64-E273-45CA-ABD9-C177A7BB30EF}"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ExternalData_474" connectionId="588" xr16:uid="{ED65893C-1657-4503-87A3-34E12826D9B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ExternalData_532" connectionId="885" xr16:uid="{B8EA4F0A-69BB-4E95-8209-4A6A9BC5027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ExternalData_355" connectionId="277" xr16:uid="{00000000-0016-0000-0400-00004B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ExternalData_159" connectionId="2443" xr16:uid="{00000000-0016-0000-0400-00006C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ExternalData_13" connectionId="2197" xr16:uid="{00000000-0016-0000-0400-000081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ExternalData_359" connectionId="300" xr16:uid="{00000000-0016-0000-0400-000033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ExternalData_699" connectionId="1397" xr16:uid="{A8AA14DD-1125-4876-BB61-FBF659E7F8A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ExternalData_644" connectionId="1221" xr16:uid="{C634DFBC-409D-40BA-8DB0-3E196BB6B63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ExternalData_460" connectionId="541" xr16:uid="{E39426F8-7230-4FC6-917B-AC7D49859FAC}"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ExternalData_204" connectionId="2610" xr16:uid="{00000000-0016-0000-0400-000096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ExternalData_782" connectionId="1763" xr16:uid="{0DE045BD-03C1-489A-ACDE-BA9EC01E355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ExternalData_109" connectionId="2336" xr16:uid="{00000000-0016-0000-0400-00005E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ExternalData_698" connectionId="1396" xr16:uid="{014FFEF7-7506-44B7-8C0B-0E6837DF64B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ExternalData_639" connectionId="1199" xr16:uid="{428E35AE-6F21-421D-9F4E-1280731B930D}"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ExternalData_458" connectionId="539" xr16:uid="{B98EF94C-0750-4CCE-8D6E-3AD84EBEF91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ExternalData_40" connectionId="2227" xr16:uid="{00000000-0016-0000-0400-0000BD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ExternalData_151" connectionId="2435" xr16:uid="{00000000-0016-0000-0400-000010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ExternalData_662" connectionId="1275" xr16:uid="{D268D98E-AE37-47CC-A6ED-8DAA46A033F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ExternalData_372" connectionId="360" xr16:uid="{00000000-0016-0000-0400-000006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ExternalData_631" connectionId="1186" xr16:uid="{8B16D387-D396-48FE-B2F8-ED3E4142308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ExternalData_316" connectionId="145" xr16:uid="{00000000-0016-0000-0400-000048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ExternalData_594" connectionId="1086" xr16:uid="{AAD32035-80C7-4573-B334-C9193BE83D5E}"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ExternalData_557" connectionId="961" xr16:uid="{85851D40-FEAC-4D90-BC3D-6CE0642552EF}"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ExternalData_402" connectionId="464" xr16:uid="{00000000-0016-0000-0400-000034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ExternalData_463" connectionId="545" xr16:uid="{9E96216C-B6E2-43E7-A706-F656F2F7D3C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ExternalData_722" connectionId="1477" xr16:uid="{597D1BDF-9ADF-4CC2-874A-5C7051F10DD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ExternalData_625" connectionId="1168" xr16:uid="{7A326C92-52C1-4716-8BBC-3D9BA6FC01DC}"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ExternalData_310" connectionId="117" xr16:uid="{00000000-0016-0000-0400-000045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ExternalData_216" connectionId="2670" xr16:uid="{00000000-0016-0000-0400-00001C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ExternalData_765" connectionId="1691" xr16:uid="{EC615887-790C-419A-BD39-1F88472B716F}"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ExternalData_432" connectionId="750" xr16:uid="{E02BB2EC-8839-42A5-A1BD-7922AEC5622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ExternalData_806" connectionId="1846" xr16:uid="{9DFA14AD-F8B7-4DDD-8A99-DF61C9A9228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ExternalData_661" connectionId="1265" xr16:uid="{406D8402-13C8-4CBD-90C6-A2339A086FE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ExternalData_294" connectionId="33" xr16:uid="{00000000-0016-0000-0400-000009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ExternalData_231" connectionId="2687" xr16:uid="{00000000-0016-0000-0400-0000FD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ExternalData_809" connectionId="1860" xr16:uid="{6A506246-AD2C-4879-BC08-D1DC997DD6AF}"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ExternalData_303" connectionId="109" xr16:uid="{00000000-0016-0000-0400-00007C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ExternalData_566" connectionId="990" xr16:uid="{7324639C-2CDA-4F74-9F0B-916A9C2AEA0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ExternalData_322" connectionId="154" xr16:uid="{00000000-0016-0000-0400-0000F3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ExternalData_101" connectionId="2298" xr16:uid="{00000000-0016-0000-0400-000041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ExternalData_226" connectionId="2682" xr16:uid="{00000000-0016-0000-0400-000025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ExternalData_290" connectionId="2854" xr16:uid="{00000000-0016-0000-0400-0000C0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ExternalData_181" connectionId="2519" xr16:uid="{00000000-0016-0000-0400-00002B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ExternalData_589" connectionId="1067" xr16:uid="{6737DFFF-0B1B-4845-A369-E227D120B5FF}"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ExternalData_480" connectionId="613" xr16:uid="{A9AA26C0-0978-46E0-8C77-B4083DBFE2FA}"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ExternalData_230" connectionId="2686" xr16:uid="{00000000-0016-0000-0400-0000E5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ExternalData_562" connectionId="978" xr16:uid="{D5F446A4-A3E4-4F24-AC8F-E88BB073EB4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ExternalData_143" connectionId="2415" xr16:uid="{00000000-0016-0000-0400-00003B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ExternalData_386" connectionId="398" xr16:uid="{00000000-0016-0000-0400-000036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ExternalData_535" connectionId="902" xr16:uid="{C20BE7E0-136C-4BB0-A586-FAB40BE3E37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ExternalData_826" connectionId="1939" xr16:uid="{19843FE8-22C3-4612-A13B-4708FA95A8DE}"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ExternalData_144" connectionId="2416" xr16:uid="{00000000-0016-0000-0400-000016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ExternalData_482" connectionId="633" xr16:uid="{CB3C7936-316C-434B-8D5E-1930E2F1514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ExternalData_577" connectionId="1037" xr16:uid="{F1C7C37D-5C52-4057-8458-F9A5129F9E1B}"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ExternalData_551" connectionId="952" xr16:uid="{C513C050-963C-4A74-907B-9267D450087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ExternalData_186" connectionId="2526" xr16:uid="{00000000-0016-0000-0400-000071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ExternalData_680" connectionId="1324" xr16:uid="{55BB9359-C34D-4805-96E5-9AF998B98BDB}"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ExternalData_374" connectionId="363" xr16:uid="{00000000-0016-0000-0400-00002D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ExternalData_131" connectionId="2396" xr16:uid="{00000000-0016-0000-0400-000017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ExternalData_172" connectionId="2487" xr16:uid="{00000000-0016-0000-0400-000054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ExternalData_206" connectionId="2612" xr16:uid="{00000000-0016-0000-0400-000092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ExternalData_793" connectionId="1799" xr16:uid="{4E08D581-1A32-4768-AE93-360F86DA282D}"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ExternalData_53" connectionId="2241" xr16:uid="{00000000-0016-0000-0400-000080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ExternalData_597" connectionId="1098" xr16:uid="{BC1E6757-2764-4C02-88BB-5F726D873FE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ExternalData_394" connectionId="421" xr16:uid="{00000000-0016-0000-0400-00007D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ExternalData_160" connectionId="2444" xr16:uid="{00000000-0016-0000-0400-000094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ExternalData_36" connectionId="2221" xr16:uid="{00000000-0016-0000-0400-00007C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ExternalData_749" connectionId="1608" xr16:uid="{A637A9EC-F88C-4EDE-AC3F-7620F919D89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ExternalData_621" connectionId="1164" xr16:uid="{617EB45E-07DA-40D1-9D03-DFE68B8F176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ExternalData_647" connectionId="1229" xr16:uid="{F07E2018-50DB-43C9-A1FB-CC3C9E4C4BA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ExternalData_368" connectionId="341" xr16:uid="{00000000-0016-0000-0400-00005A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ExternalData_189" connectionId="2529" xr16:uid="{00000000-0016-0000-0400-0000B5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ExternalData_619" connectionId="1161" xr16:uid="{FA278A2C-EEB8-42D1-8857-D8EF0A682B0A}"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ExternalData_157" connectionId="2441" xr16:uid="{00000000-0016-0000-0400-000004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ExternalData_337" connectionId="202" xr16:uid="{00000000-0016-0000-0400-000059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ExternalData_658" connectionId="1260" xr16:uid="{CE6C38F2-464A-4D4E-A6C3-AB2964441CA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ExternalData_223" connectionId="2677" xr16:uid="{00000000-0016-0000-0400-0000B8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ExternalData_724" connectionId="1489" xr16:uid="{3E0B6F62-710F-4CF8-BCEE-1F1FD3AC912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ExternalData_477" connectionId="608" xr16:uid="{C6CA5D1F-D391-4A62-A36B-4CFF25DCDD9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ExternalData_142" connectionId="2414" xr16:uid="{00000000-0016-0000-0400-0000FC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ExternalData_265" connectionId="2804" xr16:uid="{00000000-0016-0000-0400-000024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ExternalData_286" connectionId="2837" xr16:uid="{00000000-0016-0000-0400-000091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ExternalData_706" connectionId="1427" xr16:uid="{C7715574-B076-424F-B53A-2F417CA1E79B}"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ExternalData_326" connectionId="169" xr16:uid="{00000000-0016-0000-0400-00008C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ExternalData_88" connectionId="2283" xr16:uid="{00000000-0016-0000-0400-000031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ExternalData_364" connectionId="323" xr16:uid="{00000000-0016-0000-0400-0000C9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ExternalData_781" connectionId="1762" xr16:uid="{1DA1B7AD-7132-4821-ACF7-5B187FD0CE0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ExternalData_796" connectionId="1811" xr16:uid="{E990C014-90A6-42B4-9BFC-4A398B16520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ExternalData_212" connectionId="2665" xr16:uid="{00000000-0016-0000-0400-000017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ExternalData_697" connectionId="1395" xr16:uid="{FBB437F7-1DF9-46E0-9B38-C255F6846C0D}"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ExternalData_185" connectionId="2525" xr16:uid="{00000000-0016-0000-0400-000060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ExternalData_33" connectionId="2218" xr16:uid="{00000000-0016-0000-0400-000052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ExternalData_405" connectionId="469" xr16:uid="{00000000-0016-0000-0400-00009F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ExternalData_148" connectionId="2420" xr16:uid="{00000000-0016-0000-0400-000066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ExternalData_351" connectionId="264" xr16:uid="{00000000-0016-0000-0400-000053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ExternalData_570" connectionId="1007" xr16:uid="{567B439A-6B25-47B7-A651-E5FC657C5B2E}"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ExternalData_205" connectionId="2611" xr16:uid="{00000000-0016-0000-0400-000000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ExternalData_72" connectionId="2265" xr16:uid="{00000000-0016-0000-0400-00000B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ExternalData_546" connectionId="937" xr16:uid="{4ECC4CEE-2E37-48C0-8D7B-CEC9DCB7213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ExternalData_814" connectionId="1886" xr16:uid="{0229A13D-2B0A-4057-B752-53F0EB19F97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ExternalData_74" connectionId="2267" xr16:uid="{00000000-0016-0000-0400-0000E4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ExternalData_162" connectionId="2447" xr16:uid="{00000000-0016-0000-0400-0000ED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ExternalData_500" connectionId="744" xr16:uid="{05B52C42-6056-4474-A5BC-4CA812DF43D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ExternalData_804" connectionId="1833" xr16:uid="{618563DE-5E48-44BC-919C-EB7D1145BB7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ExternalData_329" connectionId="180" xr16:uid="{00000000-0016-0000-0400-000028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ExternalData_333" connectionId="187" xr16:uid="{00000000-0016-0000-0400-000089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ExternalData_751" connectionId="1620" xr16:uid="{980645A2-4D76-4955-9864-FDCC1F6E75A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ExternalData_641" connectionId="1210" xr16:uid="{D42A838A-DEBB-4C95-938F-F43982A5E02E}"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ExternalData_110" connectionId="2337" xr16:uid="{00000000-0016-0000-0400-00008A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ExternalData_673" connectionId="1306" xr16:uid="{62D29D3C-4AA1-4778-AF09-1F097B37549C}"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ExternalData_77" connectionId="2270" xr16:uid="{00000000-0016-0000-0400-0000C6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ExternalData_280" connectionId="2821" xr16:uid="{00000000-0016-0000-0400-000005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ExternalData_512" connectionId="801" xr16:uid="{8644BF75-12AB-47BF-9C0A-1DD1349313B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ExternalData_239" connectionId="2696" xr16:uid="{00000000-0016-0000-0400-0000BE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ExternalData_675" connectionId="1308" xr16:uid="{BB8BB175-7F60-42F2-B3A0-318D761632ED}"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ExternalData_313" connectionId="132" xr16:uid="{00000000-0016-0000-0400-0000CD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ExternalData_339" connectionId="207" xr16:uid="{00000000-0016-0000-0400-000076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ExternalData_559" connectionId="962" xr16:uid="{ECEA8648-B5FE-493A-A0BF-D1B245B4FC0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ExternalData_21" connectionId="2207" xr16:uid="{00000000-0016-0000-0400-000023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ExternalData_299" connectionId="105" xr16:uid="{00000000-0016-0000-0400-0000D1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ExternalData_68" connectionId="2259" xr16:uid="{00000000-0016-0000-0400-00009B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ExternalData_123" connectionId="2351" xr16:uid="{00000000-0016-0000-0400-00004C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ExternalData_650" connectionId="1241" xr16:uid="{D9C997D0-BE7B-4F45-AA64-1A22F04B377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ExternalData_536" connectionId="915" xr16:uid="{1E9A3D94-8D41-467D-8A82-63C0548D1ED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ExternalData_331" connectionId="183" xr16:uid="{00000000-0016-0000-0400-000002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ExternalData_729" connectionId="1507" xr16:uid="{6F3ECF8F-64B0-4A54-926A-E312882C4CA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ExternalData_381" connectionId="389" xr16:uid="{00000000-0016-0000-0400-00009001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ExternalData_145" connectionId="2417" xr16:uid="{00000000-0016-0000-0400-0000C3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ExternalData_767" connectionId="1694" xr16:uid="{2456864E-3F97-4CC7-9CCC-7674142D74C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ExternalData_508" connectionId="759" xr16:uid="{5C945ABD-5DF3-4682-ACBA-AFC622B0DC0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ExternalData_163" connectionId="2457" xr16:uid="{00000000-0016-0000-0400-0000D7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ExternalData_214" connectionId="2668" xr16:uid="{00000000-0016-0000-0400-0000F1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ExternalData_516" connectionId="830" xr16:uid="{63C2583B-85BE-4CCF-9A98-55A86DC694C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ExternalData_438" connectionId="805" xr16:uid="{A1368B00-54D8-4BB6-87D1-C473E03D771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ExternalData_711" connectionId="1433" xr16:uid="{35B50E2B-2243-492E-BFB5-1A8CDD25D36D}"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ExternalData_177" connectionId="2494" xr16:uid="{00000000-0016-0000-0400-000015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ExternalData_505" connectionId="755" xr16:uid="{A713AAB7-B2D6-44CD-81F4-5AABF60CD77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ExternalData_785" connectionId="1768" xr16:uid="{F214AA81-3C44-4383-9DC5-D811CE1C34B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ExternalData_130" connectionId="2395" xr16:uid="{00000000-0016-0000-0400-0000A5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ExternalData_618" connectionId="1160" xr16:uid="{5B9C9CAB-B02B-4DDB-B9DC-C41D4B2092F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ExternalData_240" connectionId="2697" xr16:uid="{00000000-0016-0000-0400-00007F00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ExternalData_233" connectionId="2689" xr16:uid="{00000000-0016-0000-0400-000002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ExternalData_693" connectionId="1369" xr16:uid="{3F614364-F1A4-4F3A-BBAE-A1C988EF48C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ExternalData_400" connectionId="450" xr16:uid="{00000000-0016-0000-0400-000030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ExternalData_643" connectionId="1212" xr16:uid="{AE08CAD2-14FB-45E0-8454-48B40815E73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ExternalData_560" connectionId="963" xr16:uid="{CECF04EE-6D57-4222-9312-37C8BD65DF0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ExternalData_736" connectionId="1540" xr16:uid="{5C07732A-9D39-47E5-AD81-FD1986952F9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ExternalData_158" connectionId="2442" xr16:uid="{00000000-0016-0000-0400-000082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ExternalData_541" connectionId="929" xr16:uid="{6657826E-6311-4DB7-B89F-BCC46257E6B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ExternalData_410" connectionId="615" xr16:uid="{00000000-0016-0000-0400-000078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ExternalData_75" connectionId="2268" xr16:uid="{00000000-0016-0000-0400-0000D800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ExternalData_247" connectionId="2705" xr16:uid="{00000000-0016-0000-0400-0000AF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ExternalData_403" connectionId="465" xr16:uid="{00000000-0016-0000-0400-000039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ExternalData_106" connectionId="2184" xr16:uid="{00000000-0016-0000-0400-00000C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ExternalData_702" connectionId="1411" xr16:uid="{943CE42A-90BD-4D9D-8B40-9D29F76AF92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ExternalData_383" connectionId="391" xr16:uid="{00000000-0016-0000-0400-000088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ExternalData_10" connectionId="2194" xr16:uid="{00000000-0016-0000-0400-000049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ExternalData_461" connectionId="542" xr16:uid="{6AC64C44-9024-47F6-BC0D-61AE31780D0F}"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ExternalData_604" connectionId="1122" xr16:uid="{D038DAE9-B1A1-461F-AFF8-3DE24269422C}"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ExternalData_545" connectionId="935" xr16:uid="{7FBE4A5C-567A-4546-9744-F128A234652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ExternalData_348" connectionId="260" xr16:uid="{00000000-0016-0000-0400-000003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ExternalData_795" connectionId="1801" xr16:uid="{DCABC783-8239-44A2-90B5-6E1F7B2B167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ExternalData_725" connectionId="1490" xr16:uid="{12C222EE-B5C3-4EF7-98DD-C0EAD6F1656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ExternalData_412" connectionId="626" xr16:uid="{739FE932-B109-4A4E-9BD4-4E281B294C6D}"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ExternalData_503" connectionId="753" xr16:uid="{37E75E49-A705-4CEC-81C4-9B4A348C2D5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ExternalData_127" connectionId="2377" xr16:uid="{00000000-0016-0000-0400-000032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ExternalData_582" connectionId="1052" xr16:uid="{582A0E4E-A597-4C5B-897F-B57F53CD365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ExternalData_539" connectionId="927" xr16:uid="{445EF9D9-5500-4DF6-99F0-3B6616E8719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ExternalData_382" connectionId="390" xr16:uid="{00000000-0016-0000-0400-00000F00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ExternalData_746" connectionId="1591" xr16:uid="{46336BA4-96B0-4B6C-B8AD-4F0260B8CB9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ExternalData_529" connectionId="882" xr16:uid="{2C1722E5-49F5-4D41-8584-97505CF8200F}"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ExternalData_242" connectionId="2699" xr16:uid="{00000000-0016-0000-0400-0000C8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ExternalData_338" connectionId="206" xr16:uid="{00000000-0016-0000-0400-00003B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ExternalData_304" connectionId="110" xr16:uid="{00000000-0016-0000-0400-0000BB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ExternalData_266" connectionId="2805" xr16:uid="{00000000-0016-0000-0400-000058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ExternalData_347" connectionId="258" xr16:uid="{00000000-0016-0000-0400-00006400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ExternalData_413" connectionId="628" xr16:uid="{8BD40A1C-8AE8-4103-A3FC-654D30509A7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ExternalData_164" connectionId="2459" xr16:uid="{00000000-0016-0000-0400-0000AC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ExternalData_349" connectionId="262" xr16:uid="{00000000-0016-0000-0400-00004D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ExternalData_135" connectionId="2401" xr16:uid="{00000000-0016-0000-0400-0000F5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ExternalData_613" connectionId="1146" xr16:uid="{5FE51337-CC84-444B-A613-5BAC5309A93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ExternalData_288" connectionId="2852" xr16:uid="{00000000-0016-0000-0400-000058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ExternalData_220" connectionId="2674" xr16:uid="{00000000-0016-0000-0400-00007D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ExternalData_786" connectionId="1770" xr16:uid="{DD6CCE63-66CB-4C89-946E-7E9883458B4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ExternalData_518" connectionId="837" xr16:uid="{406B5C45-8D3A-4B91-9732-D57583472DB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ExternalData_646" connectionId="1223" xr16:uid="{6B49D788-C081-4D05-A534-4859D1AB86EB}"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ExternalData_509" connectionId="761" xr16:uid="{419BE355-B0EC-46F0-96EE-EBD3E554343F}"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ExternalData_376" connectionId="373" xr16:uid="{00000000-0016-0000-0400-0000EF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ExternalData_686" connectionId="1343" xr16:uid="{E0E51468-9A8E-4A0C-A099-A2E12B15B30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ExternalData_94" connectionId="2289" xr16:uid="{00000000-0016-0000-0400-00001D00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ExternalData_462" connectionId="544" xr16:uid="{AB5F1FA3-DF59-4614-AD05-29AFB7A40A8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ExternalData_655" connectionId="1249" xr16:uid="{E215F1CE-4A2B-49FD-B2E3-554947FE6B8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ExternalData_56" connectionId="2244" xr16:uid="{00000000-0016-0000-0400-0000B3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ExternalData_34" connectionId="2219" xr16:uid="{00000000-0016-0000-0400-000074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ExternalData_213" connectionId="2666" xr16:uid="{00000000-0016-0000-0400-000099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ExternalData_730" connectionId="1508" xr16:uid="{B3F592F6-3CA0-4BFD-A47E-863AA570FCF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ExternalData_821" connectionId="1912" xr16:uid="{6B84209A-02FB-476B-AF38-FEA89D4C32D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ExternalData_664" connectionId="1277" xr16:uid="{7BF4F860-5568-47D6-AECE-51AF9BCD93F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ExternalData_373" connectionId="362" xr16:uid="{00000000-0016-0000-0400-0000CC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ExternalData_317" connectionId="149" xr16:uid="{00000000-0016-0000-0400-000063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ExternalData_624" connectionId="1167" xr16:uid="{B1773631-0535-4404-8DDE-3811E3C6986B}"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ExternalData_609" connectionId="1142" xr16:uid="{AECD6D63-6809-4C67-96A2-A7B844248E1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ExternalData_19" connectionId="2205" xr16:uid="{00000000-0016-0000-0400-000056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ExternalData_623" connectionId="1166" xr16:uid="{634E4356-6FE7-433A-AEB6-7E50DA88A69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ExternalData_119" connectionId="2347" xr16:uid="{00000000-0016-0000-0400-0000FB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ExternalData_357" connectionId="298" xr16:uid="{00000000-0016-0000-0400-000075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ExternalData_173" connectionId="2488" xr16:uid="{00000000-0016-0000-0400-000073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ExternalData_771" connectionId="1712" xr16:uid="{B273AB45-A351-4BE2-A904-EA7E34C828CC}"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ExternalData_599" connectionId="1103" xr16:uid="{1AE2792A-9E40-438E-BFAD-5F1334619F6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ExternalData_605" connectionId="1110" xr16:uid="{24FEAB4F-E1FD-46F4-B55C-110A7C4F021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ExternalData_591" connectionId="1081" xr16:uid="{CE3AB276-D54E-4647-9EED-FB67143B35D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ExternalData_404" connectionId="466" xr16:uid="{00000000-0016-0000-0400-0000F0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ExternalData_85" connectionId="2279" xr16:uid="{00000000-0016-0000-0400-0000CE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ExternalData_426" connectionId="698" xr16:uid="{1864B9B1-C81B-445E-BA57-C4E45445360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ExternalData_502" connectionId="746" xr16:uid="{CB3408B5-AB2B-4ECC-B2CE-9E6DEF0F16A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ExternalData_572" connectionId="1009" xr16:uid="{1FE47E80-2EEE-4715-8C3B-903A1F67F20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ExternalData_393" connectionId="420" xr16:uid="{00000000-0016-0000-0400-00006601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ExternalData_573" connectionId="1020" xr16:uid="{D0FF4B9D-AF0A-488A-8BF8-03A6FE3E63EE}"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ExternalData_731" connectionId="1509" xr16:uid="{F6594F3E-EE3D-4EC4-B56E-C6E7C465CD6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ExternalData_396" connectionId="433" xr16:uid="{00000000-0016-0000-0400-00006C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ExternalData_800" connectionId="1820" xr16:uid="{1E366461-7950-435A-9434-F51DA64D0D9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ExternalData_308" connectionId="112" xr16:uid="{00000000-0016-0000-0400-00004D01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ExternalData_421" connectionId="684" xr16:uid="{943099AE-5FAA-49C6-842E-0A604081646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ExternalData_406" connectionId="471" xr16:uid="{00000000-0016-0000-0400-00006F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ExternalData_685" connectionId="1342" xr16:uid="{EC52DFC8-EBE0-47C7-A1F7-DFF59B5570F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ExternalData_343" connectionId="211" xr16:uid="{00000000-0016-0000-0400-00001B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ExternalData_812" connectionId="1874" xr16:uid="{5CAE38FE-6EBD-4607-90C6-ADEFDA53B94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ExternalData_115" connectionId="2342" xr16:uid="{00000000-0016-0000-0400-0000D5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ExternalData_187" connectionId="2527" xr16:uid="{00000000-0016-0000-0400-00008D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ExternalData_517" connectionId="831" xr16:uid="{C51F482D-88C4-427D-8C9C-6CC56FA1A11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ExternalData_484" connectionId="661" xr16:uid="{0C5B0A27-B667-4930-AF55-4713CBC4EA4B}"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ExternalData_49" connectionId="2237" xr16:uid="{00000000-0016-0000-0400-00005E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ExternalData_608" connectionId="1141" xr16:uid="{23038B79-F5F6-42F3-B099-F2156928764E}"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ExternalData_649" connectionId="1231" xr16:uid="{CF83C0DB-645E-42F2-8AB5-5BEBD564565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ExternalData_766" connectionId="1693" xr16:uid="{97FE6964-16EE-442B-AE44-9812711708EE}"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ExternalData_612" connectionId="1145" xr16:uid="{8EDD2FCC-BFE5-4B95-B054-AB3A23E44FC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ExternalData_622" connectionId="1165" xr16:uid="{DE3406D4-442C-4177-8E64-F44FDC784C9D}"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ExternalData_161" connectionId="2446" xr16:uid="{00000000-0016-0000-0400-0000F900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ExternalData_635" connectionId="1202" xr16:uid="{36855FA7-A322-4899-875E-0F607978F64B}"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ExternalData_433" connectionId="785" xr16:uid="{7224BC22-1D55-45B5-BD28-FED8C44F9DC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ExternalData_547" connectionId="939" xr16:uid="{19ABD56E-A99B-4A75-90BF-8240DC0B3FF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ExternalData_727" connectionId="1495" xr16:uid="{645DB55B-C671-4EEB-B0AA-36D45E1AA7EA}"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ExternalData_26" connectionId="2201" xr16:uid="{00000000-0016-0000-0400-00007A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ExternalData_481" connectionId="632" xr16:uid="{501CD9AB-439A-445C-BA7C-B1405B1513C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ExternalData_103" connectionId="2300" xr16:uid="{00000000-0016-0000-0400-00007A01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ExternalData_192" connectionId="2551" xr16:uid="{00000000-0016-0000-0400-00008F00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ExternalData_553" connectionId="954" xr16:uid="{8C7F0608-DC3F-48AD-B671-CCA28C13A28E}"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ExternalData_397" connectionId="434" xr16:uid="{00000000-0016-0000-0400-0000A000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ExternalData_105" connectionId="2302" xr16:uid="{00000000-0016-0000-0400-00001901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ExternalData_73" connectionId="2266" xr16:uid="{00000000-0016-0000-0400-00006801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ExternalData_169" connectionId="2473" xr16:uid="{00000000-0016-0000-0400-00000F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ExternalData_6" connectionId="2189" xr16:uid="{00000000-0016-0000-0400-0000A600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ExternalData_76" connectionId="2269" xr16:uid="{00000000-0016-0000-0400-0000EB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ExternalData_427" connectionId="732" xr16:uid="{12828399-A53A-4BC8-87B1-D4306BC01F8E}"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ExternalData_737" connectionId="1541" xr16:uid="{4B9F88B9-5375-4FAF-B461-E6F5FFB49FFD}"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ExternalData_485" connectionId="662" xr16:uid="{80E46733-2D73-4F2E-A0B6-B22DF15A3C7C}"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ExternalData_443" connectionId="507" xr16:uid="{37778D69-A3AC-4CF5-BD2D-204A3A89D05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ExternalData_301" connectionId="107" xr16:uid="{00000000-0016-0000-0400-0000BF00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ExternalData_371" connectionId="355" xr16:uid="{00000000-0016-0000-0400-00008E00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ExternalData_790" connectionId="1794" xr16:uid="{3DF64AC4-B4F1-4126-8FDD-88F35A7E8CDC}"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ExternalData_769" connectionId="1704" xr16:uid="{30C5937E-ED1C-436B-A28F-6523DEF6E4F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ExternalData_513" connectionId="808" xr16:uid="{D1C36B4A-2373-4DE9-8766-6B118AFFDEA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ExternalData_197" connectionId="2564" xr16:uid="{00000000-0016-0000-0400-0000B6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ExternalData_694" connectionId="1382" xr16:uid="{5088C5B7-C54E-4C95-954B-76D5F936729E}"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ExternalData_126" connectionId="2355" xr16:uid="{00000000-0016-0000-0400-000053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ExternalData_422" connectionId="685" xr16:uid="{F4D405F9-F559-4115-8B93-6560196D360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ExternalData_696" connectionId="1384" xr16:uid="{19258652-E801-4773-B31B-F781E2EE9BE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ExternalData_238" connectionId="2695" xr16:uid="{00000000-0016-0000-0400-0000DA00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ExternalData_653" connectionId="1246" xr16:uid="{CEF4655D-7679-4AF1-8B3B-02D9A31B4CDE}"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ExternalData_733" connectionId="1521" xr16:uid="{7DB2BF4B-C90D-4459-8CAF-2C50F4DFD4ED}"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ExternalData_306" connectionId="104" xr16:uid="{00000000-0016-0000-0400-00008300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ExternalData_656" connectionId="1257" xr16:uid="{6DAFFE7F-6C8A-4262-867A-1B767875B8F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ExternalData_678" connectionId="1320" xr16:uid="{9DE0BAED-0F57-43E1-A19A-96359B133D1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ExternalData_39" connectionId="2225" xr16:uid="{00000000-0016-0000-0400-00003500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ExternalData_704" connectionId="1416" xr16:uid="{9AC3D8B2-881E-4BE1-BDCD-986F94AE484E}"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ExternalData_98" connectionId="2294" xr16:uid="{00000000-0016-0000-0400-00008500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ExternalData_44" connectionId="2231" xr16:uid="{00000000-0016-0000-0400-000089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ExternalData_307" connectionId="111" xr16:uid="{00000000-0016-0000-0400-0000A300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ExternalData_70" connectionId="2263" xr16:uid="{00000000-0016-0000-0400-00002701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ExternalData_431" connectionId="749" xr16:uid="{4D0634D5-C151-44DA-A74B-E7B8F060CD6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ExternalData_387" connectionId="409" xr16:uid="{00000000-0016-0000-0400-0000DB00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ExternalData_707" connectionId="1428" xr16:uid="{75F9FB0E-B5CC-4898-8C0B-F7ACFF5460FC}"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ExternalData_679" connectionId="1323" xr16:uid="{9EB7C012-828E-4C2A-B4AD-1BA3E45CF86C}"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ExternalData_267" connectionId="2806" xr16:uid="{00000000-0016-0000-0400-0000DF00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ExternalData_754" connectionId="1632" xr16:uid="{B9167979-F69F-4725-8E06-CB73C73D1A2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ExternalData_228" connectionId="2684" xr16:uid="{00000000-0016-0000-0400-000051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ExternalData_234" connectionId="2691" xr16:uid="{00000000-0016-0000-0400-000034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ExternalData_495" connectionId="715" xr16:uid="{6CE8DA6E-15BA-4144-BCD2-63AA18A9692F}"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ExternalData_671" connectionId="1300" xr16:uid="{885D92EB-5B15-4371-901D-BBC96233322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ExternalData_116" connectionId="2344" xr16:uid="{00000000-0016-0000-0400-00006401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ExternalData_670" connectionId="1299" xr16:uid="{61DD357F-E18E-48A6-9EA6-A2925185F11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ExternalData_695" connectionId="1383" xr16:uid="{4DDB35FC-2A67-4831-BE95-871304B347A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ExternalData_227" connectionId="2683" xr16:uid="{00000000-0016-0000-0400-0000CB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ExternalData_188" connectionId="2528" xr16:uid="{00000000-0016-0000-0400-00001C01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ExternalData_407" connectionId="472" xr16:uid="{00000000-0016-0000-0400-00003000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ExternalData_24" connectionId="2210" xr16:uid="{00000000-0016-0000-0400-00004900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ExternalData_190" connectionId="2530" xr16:uid="{00000000-0016-0000-0400-00004201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ExternalData_419" connectionId="654" xr16:uid="{24C7664C-B12C-4AE4-AEB7-A0AAD49DBA2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ExternalData_81" connectionId="2275" xr16:uid="{00000000-0016-0000-0400-00005D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ExternalData_257" connectionId="2795" xr16:uid="{00000000-0016-0000-0400-00004A00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ExternalData_522" connectionId="854" xr16:uid="{4A523B9D-5B1D-4E29-A5C0-403ECC468FA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ExternalData_210" connectionId="2663" xr16:uid="{00000000-0016-0000-0400-00001E00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ExternalData_596" connectionId="1097" xr16:uid="{00387846-62BE-4631-84C8-8D1EC814CB0D}"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ExternalData_260" connectionId="2799" xr16:uid="{00000000-0016-0000-0400-00009500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ExternalData_473" connectionId="587" xr16:uid="{58559DB8-BED6-4720-A570-593D41421A8C}"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ExternalData_700" connectionId="1409" xr16:uid="{34C08223-4A5C-4A60-B005-705AEA82D5B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ExternalData_601" connectionId="1106" xr16:uid="{2C547934-5360-4E18-AA91-69746C2FAC5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ExternalData_250" connectionId="2708" xr16:uid="{00000000-0016-0000-0400-0000FE00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ExternalData_273" connectionId="2813" xr16:uid="{00000000-0016-0000-0400-0000BC00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ExternalData_311" connectionId="130" xr16:uid="{00000000-0016-0000-0400-00009E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ExternalData_62" connectionId="2252" xr16:uid="{00000000-0016-0000-0400-00005C00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ExternalData_448" connectionId="522" xr16:uid="{A630AD66-C3F9-473B-937C-DD39258852B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ExternalData_561" connectionId="977" xr16:uid="{93E73D21-FB79-448C-BA6F-4D795918A9F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ExternalData_504" connectionId="754" xr16:uid="{DED21898-114C-4C9C-BEB8-473B77F015C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ExternalData_363" connectionId="322" xr16:uid="{00000000-0016-0000-0400-00003A00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ExternalData_602" connectionId="1120" xr16:uid="{7C92F5E5-3AC9-439D-8236-E120E74807DF}"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ExternalData_750" connectionId="1619" xr16:uid="{95309346-2591-4AEA-8D05-C1FB855A6F0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ExternalData_598" connectionId="1099" xr16:uid="{862EC92D-1389-43B4-B6A0-AC57151FA95E}"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ExternalData_758" connectionId="1648" xr16:uid="{DB2425B1-B9A9-4DCC-844B-E633A189789F}"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ExternalData_743" connectionId="1579" xr16:uid="{1A7DB579-224A-4E0E-803D-50F4A2B670FA}"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ExternalData_457" connectionId="538" xr16:uid="{AF0618D2-ABBE-48E8-AE4F-18976C38D99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ExternalData_779" connectionId="1750" xr16:uid="{C4DFDF15-423C-4307-8AD4-C5EEFAD2ADA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ExternalData_801" connectionId="1950" xr16:uid="{D50CC6DA-3A9D-42BC-8B9C-8AF1871ABAA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ExternalData_800" connectionId="1949" xr16:uid="{5787B70C-50C8-4201-90BC-3C05FBB965C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ExternalData_799" connectionId="1948" xr16:uid="{83716114-1841-41E7-BF0F-B7D8769F192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ExternalData_798" connectionId="1946" xr16:uid="{DFA0356C-E4C2-4296-85A5-D49B6D54D6EC}"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ExternalData_139" connectionId="392" xr16:uid="{00000000-0016-0000-0600-0000E302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ExternalData_572" connectionId="637" xr16:uid="{B4D57721-ABFB-4649-AC1B-2A9E8E0E0CAE}"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ExternalData_161" connectionId="636" xr16:uid="{00000000-0016-0000-0600-00004902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ExternalData_200" connectionId="1069" xr16:uid="{00000000-0016-0000-0600-00000602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ExternalData_184" connectionId="892" xr16:uid="{00000000-0016-0000-0600-00003303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ExternalData_619" connectionId="1027" xr16:uid="{3881D496-1FF7-4B2A-9147-E1FCF5D9B4A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ExternalData_48" connectionId="2176" xr16:uid="{00000000-0016-0000-0600-00002903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ExternalData_520" connectionId="382" xr16:uid="{00000000-0016-0000-0600-00001B03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ExternalData_778" connectionId="1840" xr16:uid="{09F49ACF-30D9-4943-8947-726E518A697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ExternalData_350" connectionId="2134" xr16:uid="{00000000-0016-0000-0600-00009A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ExternalData_466" connectionId="2860" xr16:uid="{00000000-0016-0000-0600-0000E602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ExternalData_412" connectionId="2541" xr16:uid="{00000000-0016-0000-0600-00001902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ExternalData_610" connectionId="992" xr16:uid="{C4912076-A42C-4FC8-AC54-24B3BDE73CB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ExternalData_571" connectionId="635" xr16:uid="{B84B7C3A-F08C-4578-80A6-15A07119840B}"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ExternalData_252" connectionId="1647" xr16:uid="{00000000-0016-0000-0600-0000EC02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ExternalData_35" connectionId="2012" xr16:uid="{00000000-0016-0000-0600-00009303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ExternalData_431" connectionId="2603" xr16:uid="{00000000-0016-0000-0600-00003603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ExternalData_584" connectionId="812" xr16:uid="{909B80AF-F261-4B2E-AA5D-0027CC344B7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ExternalData_570" connectionId="591" xr16:uid="{CA50C7E3-C4A1-472D-903B-38F06A98CC6C}"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ExternalData_659" connectionId="1251" xr16:uid="{D224384E-BDE0-4B50-80D4-3FAB977836D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ExternalData_728" connectionId="1597" xr16:uid="{8251BB55-3B0F-4DC1-AD13-360E39124F9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ExternalData_615" connectionId="1012" xr16:uid="{CBA45CB7-E5B1-4EAB-AF94-D9BBBF8CC49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ExternalData_410" connectionId="2516" xr16:uid="{00000000-0016-0000-0600-0000BF01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ExternalData_649" connectionId="1190" xr16:uid="{6B46F1BB-4AB2-4F8C-B387-7DE534ADBF8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ExternalData_493" connectionId="193" xr16:uid="{00000000-0016-0000-0600-00004503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ExternalData_779" connectionId="1851" xr16:uid="{584E44E1-2C43-414B-ADA7-5F996F73313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ExternalData_516" connectionId="364" xr16:uid="{00000000-0016-0000-0600-00001003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ExternalData_757" connectionId="1741" xr16:uid="{C731EDA4-4796-41E6-97BD-C67C9B54E66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ExternalData_148" connectionId="492" xr16:uid="{00000000-0016-0000-0600-00006903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ExternalData_117" connectionId="148" xr16:uid="{00000000-0016-0000-0600-00006702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ExternalData_121" connectionId="192" xr16:uid="{00000000-0016-0000-0600-00006602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ExternalData_343" connectionId="2123" xr16:uid="{00000000-0016-0000-0600-00000603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ExternalData_285" connectionId="1969" xr16:uid="{00000000-0016-0000-0600-00002E02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ExternalData_55" connectionId="2258" xr16:uid="{00000000-0016-0000-0600-00000103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ExternalData_307" connectionId="2002" xr16:uid="{00000000-0016-0000-0600-0000C1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ExternalData_206" connectionId="1137" xr16:uid="{00000000-0016-0000-0600-0000EE01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ExternalData_294" connectionId="1982" xr16:uid="{00000000-0016-0000-0600-00007E03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ExternalData_369" connectionId="2356" xr16:uid="{00000000-0016-0000-0600-0000D0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ExternalData_375" connectionId="2367" xr16:uid="{00000000-0016-0000-0600-0000FE02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ExternalData_109" connectionId="59" xr16:uid="{00000000-0016-0000-0600-0000DD02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ExternalData_212" connectionId="1203" xr16:uid="{00000000-0016-0000-0600-0000A403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ExternalData_769" connectionId="1802" xr16:uid="{3330BBE6-16B5-4FDF-A10B-2A2C44EBFDF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ExternalData_458" connectionId="2824" xr16:uid="{00000000-0016-0000-0600-00005502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ExternalData_696" connectionId="1437" xr16:uid="{3C54346C-5BB8-436B-9065-D9CB0C511F7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ExternalData_579" connectionId="718" xr16:uid="{11154C2C-8C4D-4BA1-83E8-CB4BED75985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ExternalData_253" connectionId="1658" xr16:uid="{00000000-0016-0000-0600-00004302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ExternalData_550" connectionId="726" xr16:uid="{3FB0E0BB-D632-4E61-AB9C-A4CD5E15110A}"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ExternalData_677" connectionId="1347" xr16:uid="{F518CF4E-2469-425D-8FA3-46AD65B3991B}"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ExternalData_740" connectionId="1651" xr16:uid="{63450131-7CBF-479D-950D-8F70623C090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ExternalData_733" connectionId="1613" xr16:uid="{9BB5E46B-D12E-4A4D-94D8-A9A2BD9FF17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ExternalData_553" connectionId="778" xr16:uid="{813BCF27-5FFA-4840-88F3-9B69F4822E8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ExternalData_732" connectionId="1612" xr16:uid="{C5C6E6A4-417B-4F9E-A773-35B13EDD177C}"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ExternalData_61" connectionId="2330" xr16:uid="{00000000-0016-0000-0600-00001E03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ExternalData_202" connectionId="1091" xr16:uid="{00000000-0016-0000-0600-00008802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ExternalData_587" connectionId="822" xr16:uid="{B7AD8B46-94C4-4D8C-9FE1-7A0298997AA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ExternalData_135" connectionId="348" xr16:uid="{00000000-0016-0000-0600-00000C02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ExternalData_68" connectionId="2421" xr16:uid="{00000000-0016-0000-0600-00007003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ExternalData_488" connectionId="157" xr16:uid="{00000000-0016-0000-0600-0000A702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ExternalData_283" connectionId="1965" xr16:uid="{00000000-0016-0000-0600-0000A9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ExternalData_93" connectionId="2736" xr16:uid="{00000000-0016-0000-0600-00009502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ExternalData_52" connectionId="2223" xr16:uid="{00000000-0016-0000-0600-0000E802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ExternalData_281" connectionId="1962" xr16:uid="{00000000-0016-0000-0600-0000F301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ExternalData_241" connectionId="1525" xr16:uid="{00000000-0016-0000-0600-00009E02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ExternalData_501" connectionId="271" xr16:uid="{00000000-0016-0000-0600-00001403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ExternalData_86" connectionId="2656" xr16:uid="{00000000-0016-0000-0600-00005B02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ExternalData_472" connectionId="82" xr16:uid="{00000000-0016-0000-0600-0000B901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ExternalData_737" connectionId="1637" xr16:uid="{8DFA299C-924D-49E8-9C6A-51D0FDA6B87E}"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ExternalData_40" connectionId="2071" xr16:uid="{00000000-0016-0000-0600-00004103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ExternalData_230" connectionId="1403" xr16:uid="{00000000-0016-0000-0600-00008B03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ExternalData_585" connectionId="813" xr16:uid="{9D62E961-8D3B-4816-B8DD-48887060393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ExternalData_190" connectionId="958" xr16:uid="{00000000-0016-0000-0600-0000AD01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ExternalData_389" connectionId="2449" xr16:uid="{00000000-0016-0000-0600-0000CF02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ExternalData_347" connectionId="2130" xr16:uid="{00000000-0016-0000-0600-0000ED02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ExternalData_195" connectionId="1014" xr16:uid="{00000000-0016-0000-0600-00005C03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ExternalData_586" connectionId="821" xr16:uid="{68F7EDD9-5821-4812-A097-45A6ECD5D55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ExternalData_176" connectionId="803" xr16:uid="{00000000-0016-0000-0600-00007402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ExternalData_754" connectionId="1727" xr16:uid="{A8461FFF-A079-474B-ACB7-67A2A8E4E44B}"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ExternalData_514" connectionId="346" xr16:uid="{00000000-0016-0000-0600-00009103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ExternalData_4" connectionId="1995" xr16:uid="{00000000-0016-0000-0600-0000EF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ExternalData_151" connectionId="525" xr16:uid="{00000000-0016-0000-0600-00003403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ExternalData_767" connectionId="1787" xr16:uid="{73EBAF08-1D24-45E9-802C-7B5F8FB2C79C}"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ExternalData_90" connectionId="2701" xr16:uid="{00000000-0016-0000-0600-00008602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ExternalData_309" connectionId="2005" xr16:uid="{00000000-0016-0000-0600-00008A03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ExternalData_426" connectionId="2579" xr16:uid="{00000000-0016-0000-0600-00000402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ExternalData_408" connectionId="2514" xr16:uid="{00000000-0016-0000-0600-0000BB01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ExternalData_639" connectionId="1130" xr16:uid="{3266CB4C-D5C5-4FDC-81FB-B273FB36EF2B}"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ExternalData_174" connectionId="781" xr16:uid="{00000000-0016-0000-0600-0000A002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ExternalData_455" connectionId="2783" xr16:uid="{00000000-0016-0000-0600-0000B701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ExternalData_770" connectionId="1804" xr16:uid="{EBB1AF7A-4EFB-4DFC-BE97-7315D7CCA9CF}"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ExternalData_229" connectionId="1392" xr16:uid="{00000000-0016-0000-0600-0000A102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ExternalData_487" connectionId="156" xr16:uid="{00000000-0016-0000-0600-0000D902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ExternalData_535" connectionId="455" xr16:uid="{00000000-0016-0000-0600-00008002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ExternalData_36" connectionId="2024" xr16:uid="{00000000-0016-0000-0600-0000CC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ExternalData_47" connectionId="2164" xr16:uid="{00000000-0016-0000-0600-00002902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ExternalData_205" connectionId="1126" xr16:uid="{00000000-0016-0000-0600-0000CC02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ExternalData_490" connectionId="174" xr16:uid="{00000000-0016-0000-0600-0000F601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ExternalData_9" connectionId="2619" xr16:uid="{00000000-0016-0000-0600-0000F201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ExternalData_385" connectionId="2424" xr16:uid="{00000000-0016-0000-0600-0000E801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ExternalData_314" connectionId="2062" xr16:uid="{00000000-0016-0000-0600-00003203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ExternalData_746" connectionId="1684" xr16:uid="{61346FF6-1EC3-4E59-96B7-17A981E92A7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ExternalData_325" connectionId="2088" xr16:uid="{00000000-0016-0000-0600-0000C201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ExternalData_601" connectionId="921" xr16:uid="{EB913ACD-DFE0-4596-8B23-4D090CBBA2C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ExternalData_551" connectionId="776" xr16:uid="{C4D1CC8D-55BE-4FBE-BC05-46E2BA4C76EA}"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ExternalData_113" connectionId="103" xr16:uid="{00000000-0016-0000-0600-00001802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ExternalData_127" connectionId="259" xr16:uid="{00000000-0016-0000-0600-0000D601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ExternalData_290" connectionId="1975" xr16:uid="{00000000-0016-0000-0600-0000FF02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ExternalData_251" connectionId="1636" xr16:uid="{00000000-0016-0000-0600-00001002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ExternalData_360" connectionId="2178" xr16:uid="{00000000-0016-0000-0600-0000DC01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ExternalData_544" connectionId="648" xr16:uid="{0FC27DD0-E042-4E4A-99FD-4AD2BCDF71A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ExternalData_19" connectionId="891" xr16:uid="{00000000-0016-0000-0600-00009F02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ExternalData_131" connectionId="303" xr16:uid="{00000000-0016-0000-0600-00009202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ExternalData_39" connectionId="2058" xr16:uid="{00000000-0016-0000-0600-0000AE01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ExternalData_59" connectionId="2306" xr16:uid="{00000000-0016-0000-0600-00001702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ExternalData_152" connectionId="536" xr16:uid="{00000000-0016-0000-0600-00005E02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ExternalData_749" connectionId="1697" xr16:uid="{EB95BB6B-B5E5-436F-9E4A-0C79DC79CB2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ExternalData_235" connectionId="1459" xr16:uid="{00000000-0016-0000-0600-00006003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ExternalData_326" connectionId="2093" xr16:uid="{00000000-0016-0000-0600-0000BA02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ExternalData_322" connectionId="2079" xr16:uid="{00000000-0016-0000-0600-00002B02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ExternalData_264" connectionId="1781" xr16:uid="{00000000-0016-0000-0600-0000A101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ExternalData_37" connectionId="2035" xr16:uid="{00000000-0016-0000-0600-00007C02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ExternalData_244" connectionId="1559" xr16:uid="{00000000-0016-0000-0600-00001F02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ExternalData_693" connectionId="1421" xr16:uid="{711BB854-0DE2-4128-BDCB-190D98455B6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ExternalData_305" connectionId="1998" xr16:uid="{00000000-0016-0000-0600-0000C601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ExternalData_685" connectionId="1388" xr16:uid="{BB6E6D72-3507-4ACD-95D6-5F133C3F578E}"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ExternalData_775" connectionId="1826" xr16:uid="{A39E70E1-5E52-4019-BA4A-6CF29ED96AEA}"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ExternalData_81" connectionId="2582" xr16:uid="{00000000-0016-0000-0600-00001302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ExternalData_354" connectionId="2155" xr16:uid="{00000000-0016-0000-0600-0000EC01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ExternalData_475" connectionId="95" xr16:uid="{00000000-0016-0000-0600-0000E601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ExternalData_338" connectionId="2118" xr16:uid="{00000000-0016-0000-0600-00007D02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ExternalData_573" connectionId="638" xr16:uid="{AAC75FF4-E574-4093-8955-DB070A7B6DCC}"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ExternalData_537" connectionId="601" xr16:uid="{00000000-0016-0000-0600-00000902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ExternalData_327" connectionId="2095" xr16:uid="{00000000-0016-0000-0600-00005402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ExternalData_277" connectionId="1925" xr16:uid="{00000000-0016-0000-0600-00009601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ExternalData_211" connectionId="1192" xr16:uid="{00000000-0016-0000-0600-00000102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ExternalData_320" connectionId="2076" xr16:uid="{00000000-0016-0000-0600-00005F02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ExternalData_180" connectionId="847" xr16:uid="{00000000-0016-0000-0600-00002E03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ExternalData_398" connectionId="2490" xr16:uid="{00000000-0016-0000-0600-00004403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ExternalData_687" connectionId="1400" xr16:uid="{190FFA45-1C46-4095-B601-5A38F42FE2C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ExternalData_107" connectionId="37" xr16:uid="{00000000-0016-0000-0600-00005203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ExternalData_179" connectionId="836" xr16:uid="{00000000-0016-0000-0600-00008402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ExternalData_636" connectionId="1111" xr16:uid="{2045E13E-453A-4D21-947D-1671ADB7919C}"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ExternalData_664" connectionId="1284" xr16:uid="{C21886A2-B645-4785-A4DD-0550A34236CD}"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ExternalData_22" connectionId="2246" xr16:uid="{00000000-0016-0000-0600-00009501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ExternalData_494" connectionId="195" xr16:uid="{00000000-0016-0000-0600-00001E02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ExternalData_437" connectionId="2625" xr16:uid="{00000000-0016-0000-0600-00005B03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ExternalData_614" connectionId="1011" xr16:uid="{EA4BDD46-13EC-4837-A8FD-4CE559992F4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ExternalData_523" connectionId="399" xr16:uid="{00000000-0016-0000-0600-0000B802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ExternalData_422" connectionId="2568" xr16:uid="{00000000-0016-0000-0600-00004602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ExternalData_545" connectionId="687" xr16:uid="{64330ED5-2BA7-4389-9B61-DD91FFD5D2FE}"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ExternalData_699" connectionId="1452" xr16:uid="{2D468EE6-DE09-49C2-9F26-B5617B11E18F}"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ExternalData_692" connectionId="1420" xr16:uid="{FF11D65D-207D-4D27-BAB5-D8F889A8DCEC}"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ExternalData_577" connectionId="706" xr16:uid="{3BF25B23-0FA7-4F5C-A1DC-EA8B18FECFD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ExternalData_376" connectionId="2370" xr16:uid="{00000000-0016-0000-0600-00008303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ExternalData_187" connectionId="925" xr16:uid="{00000000-0016-0000-0600-00004603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ExternalData_186" connectionId="914" xr16:uid="{00000000-0016-0000-0600-0000C801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ExternalData_443" connectionId="2637" xr16:uid="{00000000-0016-0000-0600-00002302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ExternalData_712" connectionId="1515" xr16:uid="{73EA2461-F322-41C8-8255-0D1F049AA43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ExternalData_150" connectionId="514" xr16:uid="{00000000-0016-0000-0600-0000E301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ExternalData_279" connectionId="1947" xr16:uid="{00000000-0016-0000-0600-0000D301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ExternalData_147" connectionId="481" xr16:uid="{00000000-0016-0000-0600-0000AB01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ExternalData_418" connectionId="2554" xr16:uid="{00000000-0016-0000-0600-00003202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ExternalData_74" connectionId="2496" xr16:uid="{00000000-0016-0000-0600-0000A502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ExternalData_97" connectionId="2785" xr16:uid="{00000000-0016-0000-0600-0000BF02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ExternalData_681" connectionId="1374" xr16:uid="{B4411069-9414-4829-AADA-52E15B20732B}"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ExternalData_270" connectionId="1847" xr16:uid="{00000000-0016-0000-0600-00001402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ExternalData_623" connectionId="1055" xr16:uid="{75197B20-03BF-4D06-852D-AABF87E7912F}"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ExternalData_38" connectionId="2047" xr16:uid="{00000000-0016-0000-0600-00000703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ExternalData_727" connectionId="1596" xr16:uid="{E34090B7-31CC-41FF-A6D2-5746700EBB5B}"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ExternalData_132" connectionId="314" xr16:uid="{00000000-0016-0000-0600-0000F402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ExternalData_519" connectionId="380" xr16:uid="{00000000-0016-0000-0600-00009002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ExternalData_23" connectionId="1225" xr16:uid="{00000000-0016-0000-0600-00005103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ExternalData_402" connectionId="2502" xr16:uid="{00000000-0016-0000-0600-00000D02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ExternalData_72" connectionId="2470" xr16:uid="{00000000-0016-0000-0600-00002502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ExternalData_12" connectionId="114" xr16:uid="{00000000-0016-0000-0600-00004402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ExternalData_239" connectionId="1503" xr16:uid="{00000000-0016-0000-0600-00005703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ExternalData_518" connectionId="366" xr16:uid="{00000000-0016-0000-0600-00000803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ExternalData_465" connectionId="2859" xr16:uid="{00000000-0016-0000-0600-0000FF01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ExternalData_603" connectionId="944" xr16:uid="{D5E9DB4D-F502-4CB0-9170-23F93FC105D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ExternalData_513" connectionId="345" xr16:uid="{00000000-0016-0000-0600-00003B02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ExternalData_280" connectionId="1957" xr16:uid="{00000000-0016-0000-0600-00002503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ExternalData_227" connectionId="1370" xr16:uid="{00000000-0016-0000-0600-0000AD02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ExternalData_462" connectionId="2841" xr16:uid="{00000000-0016-0000-0600-00001F03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ExternalData_697" connectionId="1450" xr16:uid="{15BB1C60-5B78-41BC-A0F7-8B19343E25F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ExternalData_597" connectionId="890" xr16:uid="{F2487507-393C-46B0-85C8-CD9EC786366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ExternalData_368" connectionId="2332" xr16:uid="{00000000-0016-0000-0600-00004B03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ExternalData_361" connectionId="2304" xr16:uid="{00000000-0016-0000-0600-00000C03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ExternalData_765" connectionId="1774" xr16:uid="{40B9E6B2-2FAE-4537-992E-CA338E571A2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ExternalData_163" connectionId="658" xr16:uid="{00000000-0016-0000-0600-00008A02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ExternalData_762" connectionId="1756" xr16:uid="{528AA1F7-C6B6-470B-A4EF-CED01427F23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ExternalData_459" connectionId="2826" xr16:uid="{00000000-0016-0000-0600-00006C03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ExternalData_691" connectionId="1419" xr16:uid="{853B58D5-B42B-4520-B24B-D0FA7631885E}"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ExternalData_444" connectionId="2640" xr16:uid="{00000000-0016-0000-0600-00007D03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ExternalData_480" connectionId="120" xr16:uid="{00000000-0016-0000-0600-0000D401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ExternalData_776" connectionId="1837" xr16:uid="{2EF26B7C-54E9-412B-96D7-4551BFF6071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ExternalData_318" connectionId="2068" xr16:uid="{00000000-0016-0000-0600-00001203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ExternalData_719" connectionId="1567" xr16:uid="{87145C9B-AE60-4D09-AAD8-4B68E84EAF2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ExternalData_267" connectionId="1814" xr16:uid="{00000000-0016-0000-0600-00003602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ExternalData_223" connectionId="1325" xr16:uid="{00000000-0016-0000-0600-00007303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ExternalData_341" connectionId="2121" xr16:uid="{00000000-0016-0000-0600-00009801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ExternalData_76" connectionId="2521" xr16:uid="{00000000-0016-0000-0600-0000AC02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ExternalData_581" connectionId="791" xr16:uid="{2C67B536-5E95-4322-B99A-82EFC274859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ExternalData_596" connectionId="889" xr16:uid="{33A75F3C-92B4-41D8-91F1-D3945FD2CEA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ExternalData_137" connectionId="370" xr16:uid="{00000000-0016-0000-0600-0000CD02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ExternalData_541" connectionId="620" xr16:uid="{A364824A-9AC7-4072-8619-21FC6098464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ExternalData_729" connectionId="1600" xr16:uid="{A9A96035-20A8-4F40-BF27-73F23510218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ExternalData_456" connectionId="2786" xr16:uid="{00000000-0016-0000-0600-0000C301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ExternalData_120" connectionId="181" xr16:uid="{00000000-0016-0000-0600-00008903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ExternalData_124" connectionId="226" xr16:uid="{00000000-0016-0000-0600-00005702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ExternalData_791" connectionId="1902" xr16:uid="{52642FED-77AD-4248-B501-E4CF994A658A}"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ExternalData_365" connectionId="2320" xr16:uid="{00000000-0016-0000-0600-00003F03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ExternalData_118" connectionId="159" xr16:uid="{00000000-0016-0000-0600-00001603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ExternalData_345" connectionId="2127" xr16:uid="{00000000-0016-0000-0600-00006D03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ExternalData_216" connectionId="1248" xr16:uid="{00000000-0016-0000-0600-00008F03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ExternalData_463" connectionId="2843" xr16:uid="{00000000-0016-0000-0600-00009703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ExternalData_54" connectionId="2247" xr16:uid="{00000000-0016-0000-0600-0000BD02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ExternalData_79" connectionId="2556" xr16:uid="{00000000-0016-0000-0600-0000AA02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ExternalData_401" connectionId="2501" xr16:uid="{00000000-0016-0000-0600-00002803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ExternalData_71" connectionId="2458" xr16:uid="{00000000-0016-0000-0600-00007703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ExternalData_162" connectionId="647" xr16:uid="{00000000-0016-0000-0600-00003102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ExternalData_231" connectionId="1414" xr16:uid="{00000000-0016-0000-0600-0000CB01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ExternalData_481" connectionId="121" xr16:uid="{00000000-0016-0000-0600-00007E02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ExternalData_557" connectionId="513" xr16:uid="{3ABB97D5-8619-4BEE-B228-4989732CA6A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ExternalData_689" connectionId="1402" xr16:uid="{CEE0A478-3669-4348-8B78-A0AB6E58ECCD}"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ExternalData_752" connectionId="1715" xr16:uid="{E665B76B-4A29-4A6E-8953-A99184E00FFB}"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ExternalData_543" connectionId="646" xr16:uid="{22E84299-329C-48FB-AFEA-DB4C5CA0EC1A}"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ExternalData_372" connectionId="2364" xr16:uid="{00000000-0016-0000-0600-0000C902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ExternalData_106" connectionId="26" xr16:uid="{00000000-0016-0000-0600-0000CE01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ExternalData_298" connectionId="1987" xr16:uid="{00000000-0016-0000-0600-00004F03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ExternalData_331" connectionId="2106" xr16:uid="{00000000-0016-0000-0600-00005C02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ExternalData_289" connectionId="1974" xr16:uid="{00000000-0016-0000-0600-00000A03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ExternalData_591" connectionId="845" xr16:uid="{1D21F256-B5AB-4276-839B-810FDA7B73D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ExternalData_504" connectionId="304" xr16:uid="{00000000-0016-0000-0600-0000F101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ExternalData_249" connectionId="1614" xr16:uid="{00000000-0016-0000-0600-0000FB01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ExternalData_590" connectionId="844" xr16:uid="{C441EB55-C9E3-4A3F-81F7-3B9185814AA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ExternalData_794" connectionId="1918" xr16:uid="{E61581C3-BAAA-44DA-8778-3293A1049F6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ExternalData_549" connectionId="724" xr16:uid="{FCB36029-34F0-4991-A847-350BD6AD7FF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ExternalData_497" connectionId="250" xr16:uid="{00000000-0016-0000-0600-00004E03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ExternalData_721" connectionId="1569" xr16:uid="{1C7D077D-2C55-4318-ACB3-329D9BF2C72D}"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ExternalData_69" connectionId="2434" xr16:uid="{00000000-0016-0000-0600-0000E101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ExternalData_274" connectionId="1892" xr16:uid="{00000000-0016-0000-0600-00008E02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ExternalData_633" connectionId="1108" xr16:uid="{01A77C28-2A82-41A5-8640-DA78588BF47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ExternalData_786" connectionId="1879" xr16:uid="{88003C18-1F82-41AF-8D7D-FA2158D9F95D}"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ExternalData_708" connectionId="1499" xr16:uid="{C384BB19-F800-4AF8-A65B-A43C0042E36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ExternalData_102" connectionId="2845" xr16:uid="{00000000-0016-0000-0600-00007B02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ExternalData_91" connectionId="2712" xr16:uid="{00000000-0016-0000-0600-00006502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ExternalData_335" connectionId="2114" xr16:uid="{00000000-0016-0000-0600-00006D02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ExternalData_736" connectionId="1626" xr16:uid="{0FAD830B-7E45-4FD4-86DB-33A13C626DF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ExternalData_312" connectionId="2042" xr16:uid="{00000000-0016-0000-0600-0000B302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ExternalData_647" connectionId="1171" xr16:uid="{932C8473-BDC7-404C-BBF7-EC638C7CF91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ExternalData_616" connectionId="1013" xr16:uid="{1CA66E77-C69C-40F6-B57A-C41E04CE7A1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ExternalData_342" connectionId="2122" xr16:uid="{00000000-0016-0000-0600-00002D02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ExternalData_328" connectionId="2096" xr16:uid="{00000000-0016-0000-0600-0000F401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ExternalData_797" connectionId="1931" xr16:uid="{62A87D7E-D95A-433C-90C5-94F8C97429BF}"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ExternalData_269" connectionId="1836" xr16:uid="{00000000-0016-0000-0600-00003C03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ExternalData_498" connectionId="251" xr16:uid="{00000000-0016-0000-0600-00004A03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ExternalData_116" connectionId="137" xr16:uid="{00000000-0016-0000-0600-0000F801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ExternalData_84" connectionId="2620" xr16:uid="{00000000-0016-0000-0600-00005903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ExternalData_499" connectionId="268" xr16:uid="{00000000-0016-0000-0600-00006A03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ExternalData_447" connectionId="2648" xr16:uid="{00000000-0016-0000-0600-00006503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ExternalData_409" connectionId="2515" xr16:uid="{00000000-0016-0000-0600-00002203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ExternalData_510" connectionId="331" xr16:uid="{00000000-0016-0000-0600-00007102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ExternalData_367" connectionId="2323" xr16:uid="{00000000-0016-0000-0600-0000BD01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ExternalData_56" connectionId="2271" xr16:uid="{00000000-0016-0000-0600-00009C03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ExternalData_77" connectionId="2533" xr16:uid="{00000000-0016-0000-0600-00004F02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ExternalData_759" connectionId="1743" xr16:uid="{F85AAD8D-7865-417A-9EB4-C73E8D73350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ExternalData_644" connectionId="1152" xr16:uid="{F2637383-174E-49EC-A686-B02A482DB3EB}"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ExternalData_482" connectionId="122" xr16:uid="{00000000-0016-0000-0600-00005403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ExternalData_442" connectionId="2635" xr16:uid="{00000000-0016-0000-0600-0000E501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ExternalData_387" connectionId="2428" xr16:uid="{00000000-0016-0000-0600-0000A802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ExternalData_796" connectionId="1930" xr16:uid="{04688EB1-BC1C-4CB1-83FE-1E860621B57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ExternalData_57" connectionId="2282" xr16:uid="{00000000-0016-0000-0600-00003302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ExternalData_713" connectionId="1530" xr16:uid="{C80DBCF4-6F85-4F61-8AA6-4B3DCEFEA65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ExternalData_383" connectionId="2390" xr16:uid="{00000000-0016-0000-0600-00003803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ExternalData_604" connectionId="945" xr16:uid="{F2F5C103-2F47-4628-908C-ACA16EA01CA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ExternalData_787" connectionId="1881" xr16:uid="{B73759DA-04B7-44DA-9711-03EFD54DFA3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ExternalData_559" connectionId="516" xr16:uid="{C7EA7F3C-E9EB-4C21-AD89-C777519E44FA}"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ExternalData_198" connectionId="1047" xr16:uid="{00000000-0016-0000-0600-0000EA01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ExternalData_49" connectionId="2187" xr16:uid="{00000000-0016-0000-0600-00007603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ExternalData_552" connectionId="777" xr16:uid="{726C53B7-3183-4C06-9818-84B4999D36B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ExternalData_457" connectionId="2787" xr16:uid="{00000000-0016-0000-0600-00001202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ExternalData_26" connectionId="1447" xr16:uid="{00000000-0016-0000-0600-0000A103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ExternalData_126" connectionId="248" xr16:uid="{00000000-0016-0000-0600-00005E03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ExternalData_355" connectionId="2157" xr16:uid="{00000000-0016-0000-0600-00000B03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ExternalData_421" connectionId="2567" xr16:uid="{00000000-0016-0000-0600-00001D02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ExternalData_500" connectionId="269" xr16:uid="{00000000-0016-0000-0600-0000AE02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ExternalData_711" connectionId="1513" xr16:uid="{C544A276-B0ED-4F29-A05B-FA22AC288F1B}"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ExternalData_450" connectionId="2734" xr16:uid="{00000000-0016-0000-0600-0000B902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ExternalData_532" connectionId="441" xr16:uid="{00000000-0016-0000-0600-00007202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ExternalData_260" connectionId="1736" xr16:uid="{00000000-0016-0000-0600-00007002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ExternalData_565" connectionId="569" xr16:uid="{FE41B48A-DA56-4A2D-B523-C8DF669D96B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ExternalData_313" connectionId="2043" xr16:uid="{00000000-0016-0000-0600-00002003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ExternalData_527" connectionId="424" xr16:uid="{00000000-0016-0000-0600-00003902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ExternalData_32" connectionId="1966" xr16:uid="{00000000-0016-0000-0600-00002602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ExternalData_710" connectionId="1512" xr16:uid="{1FFA3641-0654-4897-A365-AEB6905059E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ExternalData_730" connectionId="1601" xr16:uid="{7225ECDF-2270-41B4-AA43-982C8E9E276B}"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ExternalData_395" connectionId="2476" xr16:uid="{00000000-0016-0000-0600-0000ED01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ExternalData_538" connectionId="617" xr16:uid="{18F0F828-984B-4BD2-BDEC-84D83536557E}"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ExternalData_503" connectionId="302" xr16:uid="{00000000-0016-0000-0600-00003E02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ExternalData_29" connectionId="1669" xr16:uid="{00000000-0016-0000-0600-00007403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ExternalData_747" connectionId="1685" xr16:uid="{21F03AE9-21B2-4756-BC2E-F8A38ACDDD4A}"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ExternalData_265" connectionId="1792" xr16:uid="{00000000-0016-0000-0600-00007503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ExternalData_706" connectionId="1497" xr16:uid="{BBCA1778-C486-46AE-B481-5C9B889A3D1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ExternalData_96" connectionId="2771" xr16:uid="{00000000-0016-0000-0600-00004C03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ExternalData_95" connectionId="2760" xr16:uid="{00000000-0016-0000-0600-00008503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ExternalData_453" connectionId="2779" xr16:uid="{00000000-0016-0000-0600-0000F302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ExternalData_103" connectionId="2856" xr16:uid="{00000000-0016-0000-0600-00009F03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ExternalData_185" connectionId="903" xr16:uid="{00000000-0016-0000-0600-0000E502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ExternalData_5" connectionId="2125" xr16:uid="{00000000-0016-0000-0600-00005802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ExternalData_146" connectionId="470" xr16:uid="{00000000-0016-0000-0600-00005902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ExternalData_566" connectionId="572" xr16:uid="{149D474C-EFDB-40DC-B27F-EA8501C292E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ExternalData_660" connectionId="1252" xr16:uid="{F513AB86-E853-47AB-80E7-9F66536B593A}"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ExternalData_782" connectionId="1864" xr16:uid="{CD212C73-90BD-4B36-8F43-5CF612E7CAD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ExternalData_114" connectionId="115" xr16:uid="{00000000-0016-0000-0600-00001A03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ExternalData_474" connectionId="93" xr16:uid="{00000000-0016-0000-0600-00000A02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ExternalData_374" connectionId="2366" xr16:uid="{00000000-0016-0000-0600-00000002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ExternalData_316" connectionId="2065" xr16:uid="{00000000-0016-0000-0600-0000E901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ExternalData_483" connectionId="135" xr16:uid="{00000000-0016-0000-0600-0000D802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ExternalData_220" connectionId="1292" xr16:uid="{00000000-0016-0000-0600-00007203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ExternalData_226" connectionId="1359" xr16:uid="{00000000-0016-0000-0600-00007902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ExternalData_247" connectionId="1592" xr16:uid="{00000000-0016-0000-0600-0000F701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ExternalData_785" connectionId="1878" xr16:uid="{C82F0A48-917F-42CD-A327-77EF0858803D}"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ExternalData_678" connectionId="1360" xr16:uid="{40CB13BF-B2EE-47CB-AFC5-0CAA6A64858C}"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ExternalData_80" connectionId="2569" xr16:uid="{00000000-0016-0000-0600-00007502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ExternalData_63" connectionId="2354" xr16:uid="{00000000-0016-0000-0600-0000D501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ExternalData_182" connectionId="869" xr16:uid="{00000000-0016-0000-0600-00009102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ExternalData_188" connectionId="936" xr16:uid="{00000000-0016-0000-0600-00009603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ExternalData_694" connectionId="1434" xr16:uid="{A0F9D291-35D9-4463-8CA4-B940120FE67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ExternalData_377" connectionId="2372" xr16:uid="{00000000-0016-0000-0600-00000E02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ExternalData_613" connectionId="1010" xr16:uid="{32465218-CE11-41FA-808C-E267792CF83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ExternalData_164" connectionId="670" xr16:uid="{00000000-0016-0000-0600-0000DE02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ExternalData_154" connectionId="559" xr16:uid="{00000000-0016-0000-0600-00000702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ExternalData_125" connectionId="237" xr16:uid="{00000000-0016-0000-0600-00002F02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ExternalData_738" connectionId="1639" xr16:uid="{4E5AC006-6B9B-43E0-BC21-8F836F2E965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ExternalData_323" connectionId="2085" xr16:uid="{00000000-0016-0000-0600-00008502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ExternalData_645" connectionId="1153" xr16:uid="{BB900539-F884-4FAD-93BF-D3F0A1B488E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ExternalData_509" connectionId="330" xr16:uid="{00000000-0016-0000-0600-00006E03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ExternalData_301" connectionId="1991" xr16:uid="{00000000-0016-0000-0600-00006302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ExternalData_436" connectionId="2623" xr16:uid="{00000000-0016-0000-0600-00008003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ExternalData_295" connectionId="1983" xr16:uid="{00000000-0016-0000-0600-00009B03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ExternalData_208" connectionId="1159" xr16:uid="{00000000-0016-0000-0600-00007A03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ExternalData_605" connectionId="946" xr16:uid="{E77CD05B-DCEE-4935-B423-9342E58C33BA}"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ExternalData_524" connectionId="400" xr16:uid="{00000000-0016-0000-0600-00002C03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ExternalData_379" connectionId="2383" xr16:uid="{00000000-0016-0000-0600-00004903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ExternalData_781" connectionId="1853" xr16:uid="{D656395C-CEA8-4B3E-81C8-557D03FD52A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ExternalData_620" connectionId="1028" xr16:uid="{71FD5CE2-474F-49E3-AB8B-DD9138FE74F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ExternalData_60" connectionId="2318" xr16:uid="{00000000-0016-0000-0600-0000E702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ExternalData_92" connectionId="2724" xr16:uid="{00000000-0016-0000-0600-0000C802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ExternalData_366" connectionId="2322" xr16:uid="{00000000-0016-0000-0600-00006403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ExternalData_238" connectionId="1492" xr16:uid="{00000000-0016-0000-0600-00002103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ExternalData_275" connectionId="1903" xr16:uid="{00000000-0016-0000-0600-00002402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ExternalData_119" connectionId="170" xr16:uid="{00000000-0016-0000-0600-00009E01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ExternalData_140" connectionId="403" xr16:uid="{00000000-0016-0000-0600-00009302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ExternalData_449" connectionId="2651" xr16:uid="{00000000-0016-0000-0600-00005D02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ExternalData_646" connectionId="1169" xr16:uid="{34D2BCFB-1FCE-4232-B236-BD6FDBA15B9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ExternalData_522" connectionId="384" xr16:uid="{00000000-0016-0000-0600-0000CA02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ExternalData_340" connectionId="2120" xr16:uid="{00000000-0016-0000-0600-0000C602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ExternalData_632" connectionId="1107" xr16:uid="{46EDA23B-3D15-4132-91F9-E4E68176BC6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ExternalData_716" connectionId="1544" xr16:uid="{5C84C7B3-FD2C-4011-8AD7-4281E2CC8CCC}"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ExternalData_631" connectionId="1092" xr16:uid="{AA06D183-475F-451D-961F-EE4A9F8F55C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ExternalData_89" connectionId="2690" xr16:uid="{00000000-0016-0000-0600-00000403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ExternalData_100" connectionId="2819" xr16:uid="{00000000-0016-0000-0600-00003402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ExternalData_682" connectionId="1375" xr16:uid="{AEA3D154-7BAD-46D5-8DD8-813F90C0CB1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ExternalData_411" connectionId="2540" xr16:uid="{00000000-0016-0000-0600-0000C102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ExternalData_679" connectionId="1361" xr16:uid="{F8FFCD10-22C5-483A-A226-BF846CB47D2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ExternalData_578" connectionId="717" xr16:uid="{BE34B4E0-678A-4A6E-A885-11893C79172C}"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ExternalData_222" connectionId="1314" xr16:uid="{00000000-0016-0000-0600-0000DE01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ExternalData_756" connectionId="1729" xr16:uid="{ADB71B51-D7B5-44AC-B2A8-193476F16DE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ExternalData_16" connectionId="558" xr16:uid="{00000000-0016-0000-0600-0000B002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ExternalData_750" connectionId="1698" xr16:uid="{417D01AD-B0B4-46B3-A2BF-1EAA6E4E6E4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ExternalData_588" connectionId="840" xr16:uid="{CCABCDFC-8FB5-474E-8A7D-59A83BD0923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ExternalData_319" connectionId="2069" xr16:uid="{00000000-0016-0000-0600-0000BA01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ExternalData_600" connectionId="920" xr16:uid="{60956FFF-E2C5-42B9-B451-B867C7AA214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ExternalData_556" connectionId="490" xr16:uid="{B215694A-399B-4193-B02C-410C140300E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ExternalData_157" connectionId="592" xr16:uid="{00000000-0016-0000-0600-00009A03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ExternalData_680" connectionId="1362" xr16:uid="{F8A0E73F-74F6-4CDE-A864-47C4FABE838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ExternalData_66" connectionId="2397" xr16:uid="{00000000-0016-0000-0600-0000F702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ExternalData_783" connectionId="1865" xr16:uid="{3FECCCFD-73E5-4365-A018-58317972001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ExternalData_330" connectionId="2104" xr16:uid="{00000000-0016-0000-0600-00004802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ExternalData_562" connectionId="552" xr16:uid="{BB573848-A04E-4F73-8FAF-BC071AC2A09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ExternalData_192" connectionId="980" xr16:uid="{00000000-0016-0000-0600-00005302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ExternalData_203" connectionId="1102" xr16:uid="{00000000-0016-0000-0600-00008D03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ExternalData_115" connectionId="126" xr16:uid="{00000000-0016-0000-0600-00006902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ExternalData_44" connectionId="2126" xr16:uid="{00000000-0016-0000-0600-00002603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ExternalData_652" connectionId="1213" xr16:uid="{93A95D47-FCFE-4C28-A18B-5A9C723B137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ExternalData_373" connectionId="2365" xr16:uid="{00000000-0016-0000-0600-00004B02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ExternalData_99" connectionId="2808" xr16:uid="{00000000-0016-0000-0600-00006103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ExternalData_196" connectionId="1025" xr16:uid="{00000000-0016-0000-0600-0000A801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ExternalData_201" connectionId="1080" xr16:uid="{00000000-0016-0000-0600-00005F03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ExternalData_213" connectionId="1214" xr16:uid="{00000000-0016-0000-0600-00002403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ExternalData_717" connectionId="1545" xr16:uid="{23317082-5841-450B-A553-EED5C7F7E64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ExternalData_508" connectionId="329" xr16:uid="{00000000-0016-0000-0600-00008803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ExternalData_288" connectionId="1973" xr16:uid="{00000000-0016-0000-0600-0000EE02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ExternalData_705" connectionId="1483" xr16:uid="{55F0D02D-7F86-4BD8-89E6-BF3BE5E98DFD}"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ExternalData_507" connectionId="317" xr16:uid="{00000000-0016-0000-0600-0000A501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ExternalData_768" connectionId="1788" xr16:uid="{DE130C09-341B-45EF-AC0D-6E835B53296D}"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ExternalData_629" connectionId="1089" xr16:uid="{62D428F0-0CBC-4FBC-A0DD-84D203FB57BC}"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ExternalData_735" connectionId="1622" xr16:uid="{B79D1A1F-3E30-4347-ACD9-2ABB5A420D2A}"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ExternalData_46" connectionId="2151" xr16:uid="{00000000-0016-0000-0600-0000DF02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ExternalData_429" connectionId="2591" xr16:uid="{00000000-0016-0000-0600-00000303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ExternalData_795" connectionId="1929" xr16:uid="{F3472946-7EB6-44B5-A6DF-BD325BCFEBC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ExternalData_362" connectionId="2307" xr16:uid="{00000000-0016-0000-0600-00003A03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ExternalData_580" connectionId="719" xr16:uid="{B222170A-A3AE-4BED-A60E-3CF670629B5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ExternalData_259" connectionId="1725" xr16:uid="{00000000-0016-0000-0600-00005202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ExternalData_75" connectionId="2509" xr16:uid="{00000000-0016-0000-0600-0000B402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ExternalData_702" connectionId="1471" xr16:uid="{C86F6E3D-CEBD-436D-9007-A2CD7B767E8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ExternalData_145" connectionId="459" xr16:uid="{00000000-0016-0000-0600-0000CF01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ExternalData_656" connectionId="1233" xr16:uid="{6E84EE05-35F2-4756-B4A2-F13A5AE737F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ExternalData_622" connectionId="1049" xr16:uid="{F7B64EB3-B2A1-4E2B-8E78-EDF7AC4789B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ExternalData_234" connectionId="1448" xr16:uid="{00000000-0016-0000-0600-0000B501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ExternalData_533" connectionId="442" xr16:uid="{00000000-0016-0000-0600-00004C02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ExternalData_194" connectionId="1003" xr16:uid="{00000000-0016-0000-0600-0000FC02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ExternalData_31" connectionId="1891" xr16:uid="{00000000-0016-0000-0600-00007302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ExternalData_225" connectionId="1348" xr16:uid="{00000000-0016-0000-0600-00001903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ExternalData_108" connectionId="48" xr16:uid="{00000000-0016-0000-0600-00009A02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ExternalData_511" connectionId="332" xr16:uid="{00000000-0016-0000-0600-00004303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ExternalData_15" connectionId="447" xr16:uid="{00000000-0016-0000-0600-0000A902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ExternalData_123" connectionId="214" xr16:uid="{00000000-0016-0000-0600-0000DB02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ExternalData_339" connectionId="2119" xr16:uid="{00000000-0016-0000-0600-0000B001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ExternalData_276" connectionId="1914" xr16:uid="{00000000-0016-0000-0600-00009C02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ExternalData_530" connectionId="439" xr16:uid="{00000000-0016-0000-0600-0000D702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ExternalData_394" connectionId="2467" xr16:uid="{00000000-0016-0000-0600-00000503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ExternalData_540" connectionId="619" xr16:uid="{50D895B8-7D8E-4475-BBB1-AEFF8AABDD4D}"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ExternalData_278" connectionId="1936" xr16:uid="{00000000-0016-0000-0600-00004202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ExternalData_263" connectionId="1769" xr16:uid="{00000000-0016-0000-0600-0000FA01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ExternalData_88" connectionId="2678" xr16:uid="{00000000-0016-0000-0600-0000A402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ExternalData_628" connectionId="1088" xr16:uid="{E4D55D7D-2CE7-45F9-8CA9-9A833BB1DA7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ExternalData_515" connectionId="358" xr16:uid="{00000000-0016-0000-0600-0000A503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ExternalData_215" connectionId="1237" xr16:uid="{00000000-0016-0000-0600-0000C202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ExternalData_701" connectionId="1469" xr16:uid="{A6CFD382-2040-4735-8B1C-33F145AA95E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ExternalData_282" connectionId="1964" xr16:uid="{00000000-0016-0000-0600-0000EF02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ExternalData_261" connectionId="1747" xr16:uid="{00000000-0016-0000-0600-00000302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ExternalData_248" connectionId="1603" xr16:uid="{00000000-0016-0000-0600-00000203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ExternalData_486" connectionId="155" xr16:uid="{00000000-0016-0000-0600-00005503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ExternalData_502" connectionId="301" xr16:uid="{00000000-0016-0000-0600-00002303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ExternalData_700" connectionId="1453" xr16:uid="{311DA8CE-F981-40D7-8DDC-FB549FA6DA3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ExternalData_667" connectionId="1294" xr16:uid="{D6A7A511-20B9-4199-8E21-AAC176B86E8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ExternalData_425" connectionId="2578" xr16:uid="{00000000-0016-0000-0600-00001803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ExternalData_774" connectionId="1824" xr16:uid="{A1097243-973F-4190-8D26-9E0B452C11AB}"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ExternalData_299" connectionId="1988" xr16:uid="{00000000-0016-0000-0600-00007602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ExternalData_790" connectionId="1901" xr16:uid="{BB60C6B8-4D22-4B11-A877-149FFE793D3C}"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ExternalData_138" connectionId="381" xr16:uid="{00000000-0016-0000-0600-00009402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ExternalData_11" connectionId="3" xr16:uid="{00000000-0016-0000-0600-00000202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ExternalData_517" connectionId="365" xr16:uid="{00000000-0016-0000-0600-0000A603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ExternalData_153" connectionId="547" xr16:uid="{00000000-0016-0000-0600-0000E401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ExternalData_745" connectionId="1666" xr16:uid="{E4766DA2-047C-4F95-9900-EFCBBCB7C96A}"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ExternalData_592" connectionId="859" xr16:uid="{A1950CB2-F8FB-46FF-A64A-50391807870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ExternalData_751" connectionId="1713" xr16:uid="{FFE777D6-F515-4BD5-85C1-5DB43EFE585B}"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ExternalData_170" connectionId="736" xr16:uid="{00000000-0016-0000-0600-0000E201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ExternalData_434" connectionId="2615" xr16:uid="{00000000-0016-0000-0600-00000E03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ExternalData_257" connectionId="1703" xr16:uid="{00000000-0016-0000-0600-0000F901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ExternalData_470" connectionId="77" xr16:uid="{00000000-0016-0000-0600-0000A201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ExternalData_703" connectionId="1480" xr16:uid="{EBAE5AF8-EBEF-4DF0-BB5E-AF904898C03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ExternalData_461" connectionId="2839" xr16:uid="{00000000-0016-0000-0600-00008C03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ExternalData_221" connectionId="1303" xr16:uid="{00000000-0016-0000-0600-0000DD01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ExternalData_665" connectionId="1291" xr16:uid="{B7B74300-2E33-4D9D-AB95-05D7DE3558B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ExternalData_495" connectionId="222" xr16:uid="{00000000-0016-0000-0600-00001103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ExternalData_141" connectionId="414" xr16:uid="{00000000-0016-0000-0600-00000F02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ExternalData_542" connectionId="645" xr16:uid="{E5F14436-4129-4C9C-91A9-F417BAAF642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0600-0000F501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ExternalData_609" connectionId="983" xr16:uid="{7614FA0D-68EC-42FD-B486-55524B5CC9BA}"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ExternalData_392" connectionId="2464" xr16:uid="{00000000-0016-0000-0600-00007F03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ExternalData_242" connectionId="1536" xr16:uid="{00000000-0016-0000-0600-00007803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ExternalData_181" connectionId="858" xr16:uid="{00000000-0016-0000-0600-0000C402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ExternalData_525" connectionId="401" xr16:uid="{00000000-0016-0000-0600-00001703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ExternalData_169" connectionId="725" xr16:uid="{00000000-0016-0000-0600-00005803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ExternalData_608" connectionId="972" xr16:uid="{B95631FC-78E6-445A-9604-9EDB299A106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ExternalData_438" connectionId="2627" xr16:uid="{00000000-0016-0000-0600-0000D901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ExternalData_25" connectionId="1114" xr16:uid="{00000000-0016-0000-0600-00008B02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ExternalData_686" connectionId="1389" xr16:uid="{C0140539-0DFC-4CFC-AD28-9FFC4EAC000F}"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ExternalData_64" connectionId="2369" xr16:uid="{00000000-0016-0000-0600-00009902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ExternalData_336" connectionId="2115" xr16:uid="{00000000-0016-0000-0600-00009903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ExternalData_670" connectionId="1311" xr16:uid="{A7E31296-5A2C-48B3-8673-2AAED309ABCE}"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ExternalData_27" connectionId="1558" xr16:uid="{00000000-0016-0000-0600-0000F001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ExternalData_173" connectionId="769" xr16:uid="{00000000-0016-0000-0600-0000D402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ExternalData_364" connectionId="2311" xr16:uid="{00000000-0016-0000-0600-00001602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ExternalData_528" connectionId="426" xr16:uid="{00000000-0016-0000-0600-0000A001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ExternalData_262" connectionId="1758" xr16:uid="{00000000-0016-0000-0600-00008703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ExternalData_428" connectionId="2590" xr16:uid="{00000000-0016-0000-0600-00002B03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ExternalData_476" connectionId="96" xr16:uid="{00000000-0016-0000-0600-00000F03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ExternalData_704" connectionId="1482" xr16:uid="{BA4959A5-0062-49B0-8182-0425A23D9BFE}"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ExternalData_217" connectionId="1259" xr16:uid="{00000000-0016-0000-0600-0000EB02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ExternalData_346" connectionId="2128" xr16:uid="{00000000-0016-0000-0600-0000FD02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ExternalData_357" connectionId="2170" xr16:uid="{00000000-0016-0000-0600-00000903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ExternalData_191" connectionId="969" xr16:uid="{00000000-0016-0000-0600-00004A02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ExternalData_554" connectionId="487" xr16:uid="{020116FF-8E67-4121-8E38-F4636C546C6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ExternalData_266" connectionId="1803" xr16:uid="{00000000-0016-0000-0600-00005A03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ExternalData_233" connectionId="1436" xr16:uid="{00000000-0016-0000-0600-00009C01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ExternalData_546" connectionId="688" xr16:uid="{934AEE69-6C11-4AE8-9C64-59658AED8F7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ExternalData_30" connectionId="1780" xr16:uid="{00000000-0016-0000-0600-0000EB01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ExternalData_715" connectionId="1532" xr16:uid="{F5F36F72-A56F-40DC-8FD8-04A864BCDBBB}"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ExternalData_558" connectionId="515" xr16:uid="{B04CAFCD-8154-498A-911E-5D7188BCA3DD}"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ExternalData_445" connectionId="2643" xr16:uid="{00000000-0016-0000-0600-00001D03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ExternalData_424" connectionId="2576" xr16:uid="{00000000-0016-0000-0600-0000FD01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ExternalData_382" connectionId="2389" xr16:uid="{00000000-0016-0000-0600-00005603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ExternalData_416" connectionId="2546" xr16:uid="{00000000-0016-0000-0600-00004002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ExternalData_193" connectionId="991" xr16:uid="{00000000-0016-0000-0600-00001C03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ExternalData_489" connectionId="173" xr16:uid="{00000000-0016-0000-0600-0000DF01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ExternalData_630" connectionId="1090" xr16:uid="{2B7D8954-3C80-4207-AD53-1A9FE964D03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ExternalData_641" connectionId="1132" xr16:uid="{51058C6B-576D-4EFD-AF99-AC1A851D511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ExternalData_256" connectionId="1692" xr16:uid="{00000000-0016-0000-0600-00009E03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ExternalData_413" connectionId="2531" xr16:uid="{00000000-0016-0000-0600-00008E03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ExternalData_555" connectionId="489" xr16:uid="{998C1660-A8BA-4EFE-A998-1DF8B53996E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ExternalData_743" connectionId="1664" xr16:uid="{BF608425-127F-43DC-89F2-5D3352CEB3CE}"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ExternalData_407" connectionId="2513" xr16:uid="{00000000-0016-0000-0600-00002102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ExternalData_332" connectionId="2108" xr16:uid="{00000000-0016-0000-0600-00006F03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ExternalData_643" connectionId="1151" xr16:uid="{9AD670EB-BFAF-4A3E-B02F-89C0C45B345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ExternalData_688" connectionId="1401" xr16:uid="{3C624CAC-D0DE-493A-B135-E734F55C83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ExternalData_477" connectionId="97" xr16:uid="{00000000-0016-0000-0600-00006A02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ExternalData_296" connectionId="1984" xr16:uid="{00000000-0016-0000-0600-00007C03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ExternalData_397" connectionId="2479" xr16:uid="{00000000-0016-0000-0600-0000FC01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ExternalData_300" connectionId="1990" xr16:uid="{00000000-0016-0000-0600-00002F03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ExternalData_391" connectionId="2452" xr16:uid="{00000000-0016-0000-0600-0000F102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ExternalData_777" connectionId="1839" xr16:uid="{0D696E77-3387-4A1B-93C2-6BC496DCD9C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ExternalData_273" connectionId="1880" xr16:uid="{00000000-0016-0000-0600-0000F602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ExternalData_593" connectionId="863" xr16:uid="{8AA81F9A-2E13-4799-BF27-B46FDC05776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ExternalData_766" connectionId="1786" xr16:uid="{BCCFF055-4580-4036-8076-8121CB2B680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ExternalData_673" connectionId="1328" xr16:uid="{FBFA3AE0-F7AA-41FB-9B85-E0D800960BA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ExternalData_626" connectionId="1073" xr16:uid="{02A60ADB-D8D7-4969-8AFA-E5172AFBE31C}"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ExternalData_744" connectionId="1665" xr16:uid="{6B8BFB06-71BB-4356-A0E5-AE00440B302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ExternalData_792" connectionId="1916" xr16:uid="{7A3FEB35-3509-46AE-BB5D-2C44C7D2B1EB}"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ExternalData_101" connectionId="2832" xr16:uid="{00000000-0016-0000-0600-0000F202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ExternalData_344" connectionId="2124" xr16:uid="{00000000-0016-0000-0600-0000A301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ExternalData_218" connectionId="1270" xr16:uid="{00000000-0016-0000-0600-00004D03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ExternalData_255" connectionId="1681" xr16:uid="{00000000-0016-0000-0600-00004203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ExternalData_129" connectionId="281" xr16:uid="{00000000-0016-0000-0600-00004E02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ExternalData_574" connectionId="673" xr16:uid="{306173BB-1DD4-4B3A-AEB9-DF4024487AEE}"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ExternalData_286" connectionId="1970" xr16:uid="{00000000-0016-0000-0600-00003D03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ExternalData_245" connectionId="1570" xr16:uid="{00000000-0016-0000-0600-0000F902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ExternalData_155" connectionId="570" xr16:uid="{00000000-0016-0000-0600-00006703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ExternalData_349" connectionId="2132" xr16:uid="{00000000-0016-0000-0600-00006202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ExternalData_158" connectionId="603" xr16:uid="{00000000-0016-0000-0600-0000FA02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ExternalData_28" connectionId="1336" xr16:uid="{00000000-0016-0000-0600-00008403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ExternalData_371" connectionId="2362" xr16:uid="{00000000-0016-0000-0600-00003E03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ExternalData_199" connectionId="1058" xr16:uid="{00000000-0016-0000-0600-00006803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ExternalData_112" connectionId="92" xr16:uid="{00000000-0016-0000-0600-00008103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ExternalData_65" connectionId="2385" xr16:uid="{00000000-0016-0000-0600-0000B301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ExternalData_172" connectionId="758" xr16:uid="{00000000-0016-0000-0600-0000B101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ExternalData_160" connectionId="625" xr16:uid="{00000000-0016-0000-0600-00003702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ExternalData_50" connectionId="2199" xr16:uid="{00000000-0016-0000-0600-00007A02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ExternalData_348" connectionId="2131" xr16:uid="{00000000-0016-0000-0600-00009B01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ExternalData_302" connectionId="1992" xr16:uid="{00000000-0016-0000-0600-0000BC02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ExternalData_637" connectionId="1112" xr16:uid="{C41513BE-EF76-466F-8E8B-D5C8256A786B}"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ExternalData_400" connectionId="2499" xr16:uid="{00000000-0016-0000-0600-0000D502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ExternalData_512" connectionId="344" xr16:uid="{00000000-0016-0000-0600-00007702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ExternalData_197" connectionId="1036" xr16:uid="{00000000-0016-0000-0600-0000B502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ExternalData_625" connectionId="1072" xr16:uid="{154D1D2F-DCA0-44EC-B454-9156E0238EF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ExternalData_70" connectionId="2445" xr16:uid="{00000000-0016-0000-0600-00002802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ExternalData_469" connectionId="76" xr16:uid="{00000000-0016-0000-0600-00009602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ExternalData_569" connectionId="590" xr16:uid="{CC522183-171F-4FC2-BC4E-C4E6FA46128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ExternalData_617" connectionId="1015" xr16:uid="{5355A2BB-6219-44D2-B07A-0F9B10CE135F}"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ExternalData_136" connectionId="359" xr16:uid="{00000000-0016-0000-0600-00007802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ExternalData_33" connectionId="1981" xr16:uid="{00000000-0016-0000-0600-00001102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ExternalData_306" connectionId="2001" xr16:uid="{00000000-0016-0000-0600-0000D002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ExternalData_178" connectionId="825" xr16:uid="{00000000-0016-0000-0600-00005602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ExternalData_663" connectionId="1268" xr16:uid="{827B3C6C-AB7D-4640-830D-98D2E2E7C73A}"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ExternalData_53" connectionId="2235" xr16:uid="{00000000-0016-0000-0600-00003003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ExternalData_175" connectionId="792" xr16:uid="{00000000-0016-0000-0600-00009901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ExternalData_536" connectionId="456" xr16:uid="{00000000-0016-0000-0600-00003802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ExternalData_329" connectionId="2102" xr16:uid="{00000000-0016-0000-0600-0000BC01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ExternalData_621" connectionId="1048" xr16:uid="{66AD794D-264B-4809-8FF0-252FD7B16B4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ExternalData_714" connectionId="1531" xr16:uid="{4019AFD4-082A-4414-9439-FFB7FC3C353D}"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ExternalData_595" connectionId="886" xr16:uid="{46D9D51A-AF4D-4DAD-ABE5-3B92221E6C0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ExternalData_606" connectionId="968" xr16:uid="{9B4B99F5-347A-4ABD-9EF1-86A96E36A0A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ExternalData_82" connectionId="2594" xr16:uid="{00000000-0016-0000-0600-00002202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ExternalData_17" connectionId="669" xr16:uid="{00000000-0016-0000-0600-00001B02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ExternalData_460" connectionId="2827" xr16:uid="{00000000-0016-0000-0600-00000502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ExternalData_42" connectionId="2097" xr16:uid="{00000000-0016-0000-0600-00004703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ExternalData_246" connectionId="1581" xr16:uid="{00000000-0016-0000-0600-0000C501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ExternalData_243" connectionId="1547" xr16:uid="{00000000-0016-0000-0600-0000D701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ExternalData_291" connectionId="1977" xr16:uid="{00000000-0016-0000-0600-00001A02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ExternalData_207" connectionId="1148" xr16:uid="{00000000-0016-0000-0600-00002D03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ExternalData_240" connectionId="1514" xr16:uid="{00000000-0016-0000-0600-00008102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ExternalData_742" connectionId="1653" xr16:uid="{8B817458-C696-4C17-8796-65A86DB2157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ExternalData_773" connectionId="1823" xr16:uid="{5F34410E-4EDC-4E82-8922-E1CC85A7CFFE}"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ExternalData_34" connectionId="1996" xr16:uid="{00000000-0016-0000-0600-0000A203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ExternalData_534" connectionId="454" xr16:uid="{00000000-0016-0000-0600-00008202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ExternalData_423" connectionId="2574" xr16:uid="{00000000-0016-0000-0600-0000AB02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ExternalData_764" connectionId="1773" xr16:uid="{91BB09AD-5037-463D-9DC0-EFDC19F7576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ExternalData_669" connectionId="1310" xr16:uid="{E7D52792-DAFF-49C9-853D-05F18EA4880C}"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ExternalData_761" connectionId="1755" xr16:uid="{89F627F7-C767-407E-ADB1-94A2BD5E425C}"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ExternalData_303" connectionId="1994" xr16:uid="{00000000-0016-0000-0600-00009D03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ExternalData_638" connectionId="1129" xr16:uid="{11EE3F46-63A9-4B3C-A30D-10D4BDA91BEA}"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ExternalData_420" connectionId="2565" xr16:uid="{00000000-0016-0000-0600-0000D801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ExternalData_793" connectionId="1917" xr16:uid="{2FD9BDB6-3992-4D2A-A144-0287F987AABE}"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ExternalData_236" connectionId="1470" xr16:uid="{00000000-0016-0000-0600-0000E202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ExternalData_18" connectionId="780" xr16:uid="{00000000-0016-0000-0600-00009D01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ExternalData_471" connectionId="80" xr16:uid="{00000000-0016-0000-0600-00005A02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ExternalData_73" connectionId="2482" xr16:uid="{00000000-0016-0000-0600-00008203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ExternalData_430" connectionId="2601" xr16:uid="{00000000-0016-0000-0600-00000D03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ExternalData_683" connectionId="1376" xr16:uid="{D32F4EBC-2D5B-4A57-84EF-D75D3F0D0D3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ExternalData_582" connectionId="795" xr16:uid="{C58DC15A-E4E3-4BE2-B9B6-B5DCF75BC03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ExternalData_258" connectionId="1714" xr16:uid="{00000000-0016-0000-0600-00005D03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ExternalData_602" connectionId="943" xr16:uid="{BC00A6CB-8344-4360-ADBB-6148B2C8694E}"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ExternalData_707" connectionId="1498" xr16:uid="{24FDC75E-EB75-4522-80F4-0CE9EDFC505F}"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ExternalData_14" connectionId="336" xr16:uid="{00000000-0016-0000-0600-00007103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ExternalData_321" connectionId="2078" xr16:uid="{00000000-0016-0000-0600-0000C401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ExternalData_478" connectionId="118" xr16:uid="{00000000-0016-0000-0600-00007903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ExternalData_439" connectionId="2629" xr16:uid="{00000000-0016-0000-0600-0000B602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ExternalData_110" connectionId="70" xr16:uid="{00000000-0016-0000-0600-0000A701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ExternalData_3" connectionId="1113" xr16:uid="{00000000-0016-0000-0600-00009401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ExternalData_548" connectionId="723" xr16:uid="{55647035-9832-42D8-88A2-857D21FC941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ExternalData_272" connectionId="1869" xr16:uid="{00000000-0016-0000-0600-0000CE02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ExternalData_452" connectionId="2777" xr16:uid="{00000000-0016-0000-0600-0000A302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ExternalData_485" connectionId="138" xr16:uid="{00000000-0016-0000-0600-00009B02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ExternalData_356" connectionId="2158" xr16:uid="{00000000-0016-0000-0600-00003B03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ExternalData_130" connectionId="292" xr16:uid="{00000000-0016-0000-0600-00000B02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ExternalData_653" connectionId="1215" xr16:uid="{03CAA8F6-FAE6-4CFD-A574-63FCF1FE26F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ExternalData_352" connectionId="2136" xr16:uid="{00000000-0016-0000-0600-0000F802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ExternalData_297" connectionId="1986" xr16:uid="{00000000-0016-0000-0600-00003903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ExternalData_168" connectionId="714" xr16:uid="{00000000-0016-0000-0600-00008902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ExternalData_45" connectionId="2139" xr16:uid="{00000000-0016-0000-0600-0000A003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ExternalData_43" connectionId="2113" xr16:uid="{00000000-0016-0000-0600-0000D101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ExternalData_219" connectionId="1281" xr16:uid="{00000000-0016-0000-0600-0000EA02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ExternalData_674" connectionId="1329" xr16:uid="{31E2682A-06B3-4C0A-9B52-8A1EED67B74A}"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ExternalData_359" connectionId="2177" xr16:uid="{00000000-0016-0000-0600-00008302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ExternalData_547" connectionId="689" xr16:uid="{C64F4A6B-4E0D-4D95-89FE-8ADB1D8FBF1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ExternalData_739" connectionId="1640" xr16:uid="{0BA3E7B2-4160-4A76-AF28-A51D2734AE7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ExternalData_171" connectionId="747" xr16:uid="{00000000-0016-0000-0600-00005102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ExternalData_454" connectionId="2780" xr16:uid="{00000000-0016-0000-0600-00002703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ExternalData_8" connectionId="2495" xr16:uid="{00000000-0016-0000-0600-00009503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ExternalData_396" connectionId="2478" xr16:uid="{00000000-0016-0000-0600-00000003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ExternalData_159" connectionId="614" xr16:uid="{00000000-0016-0000-0600-0000D602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ExternalData_763" connectionId="1772" xr16:uid="{040C7E61-079F-4AA9-9253-3FC38FF9CB1F}"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ExternalData_698" connectionId="1451" xr16:uid="{1929483C-A12B-4AC3-BC6B-A62F2CA35CA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ExternalData_521" connectionId="383" xr16:uid="{00000000-0016-0000-0600-0000E102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ExternalData_695" connectionId="1435" xr16:uid="{49123699-1807-4094-AA84-5E05A52D15B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ExternalData_561" connectionId="550" xr16:uid="{04911A81-D248-466B-B2DA-2176632B045E}"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ExternalData_658" connectionId="1250" xr16:uid="{37C0EFEA-B183-4424-A273-061F321D692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ExternalData_780" connectionId="1852" xr16:uid="{C337E370-C75B-4797-A7CC-8626A112B9C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ExternalData_433" connectionId="2613" xr16:uid="{00000000-0016-0000-0600-0000E001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ExternalData_381" connectionId="2388" xr16:uid="{00000000-0016-0000-0600-00002002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ExternalData_651" connectionId="1193" xr16:uid="{4022BC28-5CD3-4AF0-8503-1740D223628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ExternalData_491" connectionId="175" xr16:uid="{00000000-0016-0000-0600-0000AA01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ExternalData_589" connectionId="841" xr16:uid="{8EDCF55D-03C5-447A-9C11-8D77DBEB00EA}"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ExternalData_564" connectionId="567" xr16:uid="{B98F6C3B-01BE-4A69-BB27-FDE03F036691}"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ExternalData_467" connectionId="74" xr16:uid="{00000000-0016-0000-0600-0000A202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ExternalData_668" connectionId="1309" xr16:uid="{B6B88C20-B164-49D0-95A0-C112B807B35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ExternalData_351" connectionId="2135" xr16:uid="{00000000-0016-0000-0600-0000C002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ExternalData_304" connectionId="1997" xr16:uid="{00000000-0016-0000-0600-0000BB02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ExternalData_624" connectionId="1063" xr16:uid="{1734468F-2B2D-48D0-A995-5889314AA9FD}"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ExternalData_594" connectionId="864" xr16:uid="{BE688798-6B17-45FE-B879-F5E828EC3AFF}"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ExternalData_611" connectionId="993" xr16:uid="{CF15B661-B65F-45DC-B69D-F9740FF1AA6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ExternalData_726" connectionId="1595" xr16:uid="{6144A04A-EA14-4AC2-8A0E-D60912F5430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ExternalData_353" connectionId="2137" xr16:uid="{00000000-0016-0000-0600-0000C901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ExternalData_254" connectionId="1670" xr16:uid="{00000000-0016-0000-0600-0000A401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ExternalData_20" connectionId="1002" xr16:uid="{00000000-0016-0000-0600-0000D201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ExternalData_607" connectionId="970" xr16:uid="{32457E04-E022-45F2-90D1-D80F3AE0682C}"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ExternalData_315" connectionId="2064" xr16:uid="{00000000-0016-0000-0600-00001502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ExternalData_78" connectionId="2545" xr16:uid="{00000000-0016-0000-0600-00004803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ExternalData_634" connectionId="1109" xr16:uid="{548515F8-49CD-44FF-8431-14D08F57264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ExternalData_51" connectionId="2211" xr16:uid="{00000000-0016-0000-0600-00001303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ExternalData_404" connectionId="2508" xr16:uid="{00000000-0016-0000-0600-00004502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ExternalData_672" connectionId="1327" xr16:uid="{E3C81FC1-6870-4FB1-9563-403507D9E31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ExternalData_144" connectionId="448" xr16:uid="{00000000-0016-0000-0600-00009803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ExternalData_358" connectionId="2007" xr16:uid="{00000000-0016-0000-0600-00004003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ExternalData_725" connectionId="1584" xr16:uid="{176C941C-F3A4-40B2-AAF6-D190503154C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ExternalData_583" connectionId="796" xr16:uid="{D4B3FD60-98CA-45A2-AFE4-D0293CF6A0E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ExternalData_684" connectionId="1387" xr16:uid="{5E8FE86D-7E20-4D27-A294-E138B26406A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ExternalData_378" connectionId="2375" xr16:uid="{00000000-0016-0000-0600-00003C02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ExternalData_724" connectionId="1583" xr16:uid="{0830C575-B28E-45D3-A64C-CC1B0C75E4ED}"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ExternalData_122" connectionId="203" xr16:uid="{00000000-0016-0000-0600-0000C701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ExternalData_784" connectionId="1866" xr16:uid="{5537C571-9194-4A29-8F06-D9FE18BA194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ExternalData_539" connectionId="618" xr16:uid="{AD7C6A4A-ED19-49A5-87EB-C42321385AEA}"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ExternalData_83" connectionId="2607" xr16:uid="{00000000-0016-0000-0600-0000CA01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ExternalData_183" connectionId="880" xr16:uid="{00000000-0016-0000-0600-0000DA02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ExternalData_419" connectionId="2555" xr16:uid="{00000000-0016-0000-0600-00009802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ExternalData_531" connectionId="440" xr16:uid="{00000000-0016-0000-0600-0000D202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ExternalData_435" connectionId="2616" xr16:uid="{00000000-0016-0000-0600-00003502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ExternalData_62" connectionId="2343" xr16:uid="{00000000-0016-0000-0600-0000DC02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ExternalData_650" connectionId="1191" xr16:uid="{5FB7C757-8ADB-4E7E-B5C9-5E06A7E2A4DD}"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ExternalData_167" connectionId="703" xr16:uid="{00000000-0016-0000-0600-0000B801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ExternalData_7" connectionId="2368" xr16:uid="{00000000-0016-0000-0600-00000802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ExternalData_333" connectionId="2110" xr16:uid="{00000000-0016-0000-0600-0000A303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ExternalData_568" connectionId="589" xr16:uid="{21E33642-0EDC-4E0B-87DA-36FB9202692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ExternalData_292" connectionId="1978" xr16:uid="{00000000-0016-0000-0600-00003F02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ExternalData_363" connectionId="2310" xr16:uid="{00000000-0016-0000-0600-0000E002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ExternalData_662" connectionId="1267" xr16:uid="{8D045D90-68ED-42FC-B195-53A70EA5D00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ExternalData_758" connectionId="1742" xr16:uid="{1AFB8F64-C056-421F-BC59-0C6F623345F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ExternalData_446" connectionId="2646" xr16:uid="{00000000-0016-0000-0600-0000FB02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ExternalData_496" connectionId="223" xr16:uid="{00000000-0016-0000-0600-00003A02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ExternalData_567" connectionId="573" xr16:uid="{0689FF96-DF43-40A1-8796-002F4D1CFD2C}"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ExternalData_576" connectionId="675" xr16:uid="{21F156AB-9425-4F7D-9AA4-1C99CB8838CC}"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ExternalData_405" connectionId="2510" xr16:uid="{00000000-0016-0000-0600-00006603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ExternalData_142" connectionId="425" xr16:uid="{00000000-0016-0000-0600-0000AC01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ExternalData_432" connectionId="2604" xr16:uid="{00000000-0016-0000-0600-00004702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ExternalData_284" connectionId="1967" xr16:uid="{00000000-0016-0000-0600-0000FE01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ExternalData_250" connectionId="1625" xr16:uid="{00000000-0016-0000-0600-0000C302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ExternalData_58" connectionId="2293" xr16:uid="{00000000-0016-0000-0600-00009003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ExternalData_676" connectionId="1346" xr16:uid="{EDB1B126-3D69-4ADA-BC2A-1DF408739B1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ExternalData_393" connectionId="2466" xr16:uid="{00000000-0016-0000-0600-0000CB02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ExternalData_441" connectionId="2633" xr16:uid="{00000000-0016-0000-0600-00006B03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ExternalData_417" connectionId="2542" xr16:uid="{00000000-0016-0000-0600-00008F02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ExternalData_734" connectionId="1611" xr16:uid="{2E923774-BCEC-46E9-874D-59F169BED6F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ExternalData_310" connectionId="2006" xr16:uid="{00000000-0016-0000-0600-0000B102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ExternalData_599" connectionId="919" xr16:uid="{17E309B3-AD1D-4EC5-831F-B91D6B9CFAAD}"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ExternalData_337" connectionId="2117" xr16:uid="{00000000-0016-0000-0600-0000B601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ExternalData_166" connectionId="692" xr16:uid="{00000000-0016-0000-0600-0000B702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ExternalData_67" connectionId="2408" xr16:uid="{00000000-0016-0000-0600-00003002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ExternalData_94" connectionId="2748" xr16:uid="{00000000-0016-0000-0600-0000D102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ExternalData_722" connectionId="1571" xr16:uid="{F1358E36-641F-4CA1-B4FE-4896EC4217E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ExternalData_268" connectionId="1825" xr16:uid="{00000000-0016-0000-0600-0000C702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ExternalData_657" connectionId="1234" xr16:uid="{073BEE9F-92AA-4299-ADD1-C4A834576433}"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ExternalData_237" connectionId="1481" xr16:uid="{00000000-0016-0000-0600-0000B401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ExternalData_232" connectionId="1425" xr16:uid="{00000000-0016-0000-0600-0000D302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ExternalData_575" connectionId="674" xr16:uid="{B475EF43-17F0-4B6C-9C8D-4987F01F189C}"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ExternalData_655" connectionId="1232" xr16:uid="{80FB89C9-8AA6-425B-9E66-60B2CC8C67FC}"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ExternalData_415" connectionId="2544" xr16:uid="{00000000-0016-0000-0600-00003D02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ExternalData_311" connectionId="2009" xr16:uid="{00000000-0016-0000-0600-0000E701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ExternalData_755" connectionId="1728" xr16:uid="{C519D100-6433-4439-84D6-13D293F6F092}"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ExternalData_671" connectionId="1312" xr16:uid="{6E88A3D9-4674-4764-B1B9-F224FDD1B30D}"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ExternalData_789" connectionId="1900" xr16:uid="{C1AFC170-6BC5-4EAD-A2C8-C77AC672524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ExternalData_627" connectionId="1074" xr16:uid="{AE831B77-6D68-41CD-A9D6-143077B5D5A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ExternalData_317" connectionId="2066" xr16:uid="{00000000-0016-0000-0600-0000DB01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ExternalData_753" connectionId="1716" xr16:uid="{66A9C7E6-6867-4B7E-A0DB-639D5A8BA7B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ExternalData_177" connectionId="814" xr16:uid="{00000000-0016-0000-0600-00006303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ExternalData_128" connectionId="270" xr16:uid="{00000000-0016-0000-0600-00006C02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ExternalData_224" connectionId="1337" xr16:uid="{00000000-0016-0000-0600-00002C02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ExternalData_451" connectionId="2775" xr16:uid="{00000000-0016-0000-0600-00009403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ExternalData_165" connectionId="681" xr16:uid="{00000000-0016-0000-0600-00003703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ExternalData_654" connectionId="1216" xr16:uid="{B382500E-FE65-4FB6-A214-880DD37B52B2}"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ExternalData_748" connectionId="1686" xr16:uid="{E7F6D18B-304C-4028-84FB-0116E937095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ExternalData_334" connectionId="2112" xr16:uid="{00000000-0016-0000-0600-0000CD01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ExternalData_440" connectionId="2631" xr16:uid="{00000000-0016-0000-0600-00009702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ExternalData_473" connectionId="83" xr16:uid="{00000000-0016-0000-0600-00006E02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ExternalData_228" connectionId="1381" xr16:uid="{00000000-0016-0000-0600-00003103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ExternalData_134" connectionId="337" xr16:uid="{00000000-0016-0000-0600-0000E902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ExternalData_760" connectionId="1754" xr16:uid="{CC3A243C-987F-4117-9A32-8A69B6A6C0D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ExternalData_189" connectionId="947" xr16:uid="{00000000-0016-0000-0600-0000BE02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ExternalData_98" connectionId="2797" xr16:uid="{00000000-0016-0000-0600-00003503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ExternalData_484" connectionId="136" xr16:uid="{00000000-0016-0000-0600-00007B03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ExternalData_560" connectionId="549" xr16:uid="{64E42CE6-6CC5-4857-B470-A849EA0C54F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ExternalData_661" connectionId="1266" xr16:uid="{78FC1D00-3C0F-4799-9D54-C2A9D1A9200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ExternalData_718" connectionId="1546" xr16:uid="{E7616670-C39C-44CB-99C8-2F48611D2FB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ExternalData_287" connectionId="1971" xr16:uid="{00000000-0016-0000-0600-00002A02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ExternalData_492" connectionId="191" xr16:uid="{00000000-0016-0000-0600-0000BE01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ExternalData_324" connectionId="2087" xr16:uid="{00000000-0016-0000-0600-00001C02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ExternalData_388" connectionId="2429" xr16:uid="{00000000-0016-0000-0600-00005003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ExternalData_87" connectionId="2667" xr16:uid="{00000000-0016-0000-0600-00009701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ExternalData_13" connectionId="225" xr16:uid="{00000000-0016-0000-0600-0000C502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ExternalData_666" connectionId="1293" xr16:uid="{B7978BA6-18E6-4A50-AE85-B235D5B9AF4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ExternalData_464" connectionId="2844" xr16:uid="{00000000-0016-0000-0600-00008603000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ExternalData_384" connectionId="2409" xr16:uid="{00000000-0016-0000-0600-00007F0200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ExternalData_390" connectionId="2451" xr16:uid="{00000000-0016-0000-0600-00009F01000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ExternalData_210" connectionId="1181" xr16:uid="{00000000-0016-0000-0600-00006402000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ExternalData_506" connectionId="316" xr16:uid="{00000000-0016-0000-0600-0000600200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ExternalData_41" connectionId="2084" xr16:uid="{00000000-0016-0000-0600-00006802000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ExternalData_563" connectionId="566" xr16:uid="{FBFDCE8D-78E7-4318-BE20-30931A444D6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ExternalData_598" connectionId="918" xr16:uid="{94FB7B82-7446-4FEF-B4D6-8B0C2C1ABD37}"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ExternalData_104" connectionId="4" xr16:uid="{00000000-0016-0000-0600-0000A602000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ExternalData_505" connectionId="315" xr16:uid="{00000000-0016-0000-0600-00006F0200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ExternalData_204" connectionId="1115" xr16:uid="{00000000-0016-0000-0600-0000AF01000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ExternalData_526" connectionId="423" xr16:uid="{00000000-0016-0000-0600-00004102000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ExternalData_640" connectionId="1131" xr16:uid="{7857FA76-A142-43E6-9AA2-6CD4E5D5B34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ExternalData_156" connectionId="581" xr16:uid="{00000000-0016-0000-0600-00006203000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ExternalData_788" connectionId="1893" xr16:uid="{86A65D5A-C520-440C-961C-B59CBBED313C}"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ExternalData_479" connectionId="119" xr16:uid="{00000000-0016-0000-0600-00002702000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ExternalData_133" connectionId="325" xr16:uid="{00000000-0016-0000-0600-00002A0300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ExternalData_709" connectionId="1500" xr16:uid="{C7311484-3416-4C4D-A740-48B122C31F0E}"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ExternalData_399" connectionId="2497" xr16:uid="{00000000-0016-0000-0600-00008C0200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ExternalData_209" connectionId="1170" xr16:uid="{00000000-0016-0000-0600-0000870200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ExternalData_85" connectionId="2639" xr16:uid="{00000000-0016-0000-0600-00006102000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ExternalData_386" connectionId="2426" xr16:uid="{00000000-0016-0000-0600-0000530300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ExternalData_380" connectionId="2386" xr16:uid="{00000000-0016-0000-0600-00008D02000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ExternalData_771" connectionId="1806" xr16:uid="{B5232E17-75D0-491F-8328-9567583CE67E}"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ExternalData_406" connectionId="2512" xr16:uid="{00000000-0016-0000-0600-00006B02000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ExternalData_648" connectionId="1173" xr16:uid="{B7D906BF-3D63-4DE1-B8BC-3AC339A9D478}"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ExternalData_675" connectionId="1345" xr16:uid="{EC0644A2-9A04-497C-AE1D-1FD2B1E961CB}"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600-0000E402000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ExternalData_149" connectionId="503" xr16:uid="{00000000-0016-0000-0600-0000500200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ExternalData_143" connectionId="436" xr16:uid="{00000000-0016-0000-0600-0000F0020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ExternalData_448" connectionId="2650" xr16:uid="{00000000-0016-0000-0600-0000AF0200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ExternalData_427" connectionId="2588" xr16:uid="{00000000-0016-0000-0600-0000B20100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ExternalData_618" connectionId="1026" xr16:uid="{7EDD950B-362F-44CC-94F2-FA1A4E45E00F}"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ExternalData_271" connectionId="1858" xr16:uid="{00000000-0016-0000-0600-0000B202000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ExternalData_529" connectionId="428" xr16:uid="{00000000-0016-0000-0600-00009203000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ExternalData_10" connectionId="2747" xr16:uid="{00000000-0016-0000-0600-0000A60100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ExternalData_105" connectionId="15" xr16:uid="{00000000-0016-0000-0600-00004D0200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ExternalData_370" connectionId="2360" xr16:uid="{00000000-0016-0000-0600-00009D0200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ExternalData_111" connectionId="81" xr16:uid="{00000000-0016-0000-0600-0000DA0100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ExternalData_308" connectionId="2003" xr16:uid="{00000000-0016-0000-0600-0000C00100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ExternalData_741" connectionId="1652" xr16:uid="{8B7AC8CC-1E7C-4DF7-8585-FB4E69E9845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ExternalData_293" connectionId="1979" xr16:uid="{00000000-0016-0000-0600-0000150300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ExternalData_772" connectionId="1822" xr16:uid="{D39D8F2F-F67A-441B-8E44-AF0FDDD0E96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ExternalData_214" connectionId="1226" xr16:uid="{00000000-0016-0000-0600-0000F502000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ExternalData_723" connectionId="1568" xr16:uid="{18DD2E71-ED61-4C32-8CE5-A388A9F99DEC}"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ExternalData_612" connectionId="994" xr16:uid="{3DD4BB84-2EFF-49DE-BD4E-E9617236AEDD}"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ExternalData_751" connectionId="1954" xr16:uid="{1995DD40-B775-4F3D-A2CD-68F86EC47D0D}"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ExternalData_750" connectionId="1953" xr16:uid="{2E15C636-CD4E-4644-B5B0-4C8F8F43306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ExternalData_749" connectionId="1952" xr16:uid="{4405EA00-E209-4D5D-B168-471B68C7047C}"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ExternalData_748" connectionId="1951" xr16:uid="{BF361926-132F-4FAA-BCC7-DFE95BB5A15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ExternalData_263" connectionId="50" xr16:uid="{00000000-0016-0000-0700-0000F603000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ExternalData_466" connectionId="828" xr16:uid="{3829523C-0CF2-42FC-AFE0-77B498D9D2D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ExternalData_628" connectionId="1533" xr16:uid="{BEE08C1D-0D11-497C-B59F-C1AA1017F5C1}"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ExternalData_563" connectionId="1285" xr16:uid="{6B94CE01-B433-4D0E-B3D4-430AFA082E3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ExternalData_474" connectionId="868" xr16:uid="{9757DD40-6016-466B-B291-775E4529B0AD}"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ExternalData_726" connectionId="1867" xr16:uid="{CDCCDA07-202F-4BF3-8767-5B647FA1C29A}"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ExternalData_459" connectionId="797" xr16:uid="{25DC8B57-3BE5-4EEB-8538-E527CA20BFEE}"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ExternalData_149" connectionId="2538" xr16:uid="{00000000-0016-0000-0700-00001B0500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ExternalData_697" connectionId="1759" xr16:uid="{EA45ED46-F933-4F33-AA9C-9E66A55E1C4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xmlns:mc="http://schemas.openxmlformats.org/markup-compatibility/2006" xmlns:xr16="http://schemas.microsoft.com/office/spreadsheetml/2017/revision16" mc:Ignorable="xr16" name="ExternalData_443" connectionId="597" xr16:uid="{71CA433B-F013-448E-BC29-AE1320E6246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xmlns:mc="http://schemas.openxmlformats.org/markup-compatibility/2006" xmlns:xr16="http://schemas.microsoft.com/office/spreadsheetml/2017/revision16" mc:Ignorable="xr16" name="ExternalData_471" connectionId="865" xr16:uid="{B3C0C2FB-33D9-4D37-9338-033934C53C6E}"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xmlns:mc="http://schemas.openxmlformats.org/markup-compatibility/2006" xmlns:xr16="http://schemas.microsoft.com/office/spreadsheetml/2017/revision16" mc:Ignorable="xr16" name="ExternalData_403" connectionId="602" xr16:uid="{00000000-0016-0000-0700-0000E004000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xmlns:mc="http://schemas.openxmlformats.org/markup-compatibility/2006" xmlns:xr16="http://schemas.microsoft.com/office/spreadsheetml/2017/revision16" mc:Ignorable="xr16" name="ExternalData_629" connectionId="1534" xr16:uid="{CE439C17-24BF-4B7B-B1C5-3312566B63DD}"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xmlns:mc="http://schemas.openxmlformats.org/markup-compatibility/2006" xmlns:xr16="http://schemas.microsoft.com/office/spreadsheetml/2017/revision16" mc:Ignorable="xr16" name="ExternalData_639" connectionId="1576" xr16:uid="{E1D4AF22-FC64-4FAC-9642-D54BF3BE793F}"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xmlns:mc="http://schemas.openxmlformats.org/markup-compatibility/2006" xmlns:xr16="http://schemas.microsoft.com/office/spreadsheetml/2017/revision16" mc:Ignorable="xr16" name="ExternalData_45" connectionId="2060" xr16:uid="{00000000-0016-0000-0700-0000AF03000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xmlns:mc="http://schemas.openxmlformats.org/markup-compatibility/2006" xmlns:xr16="http://schemas.microsoft.com/office/spreadsheetml/2017/revision16" mc:Ignorable="xr16" name="ExternalData_744" connectionId="1932" xr16:uid="{8E1D7085-9428-4610-BCCA-9D166390034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xmlns:mc="http://schemas.openxmlformats.org/markup-compatibility/2006" xmlns:xr16="http://schemas.microsoft.com/office/spreadsheetml/2017/revision16" mc:Ignorable="xr16" name="ExternalData_254" connectionId="2865" xr16:uid="{00000000-0016-0000-0700-00005104000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xmlns:mc="http://schemas.openxmlformats.org/markup-compatibility/2006" xmlns:xr16="http://schemas.microsoft.com/office/spreadsheetml/2017/revision16" mc:Ignorable="xr16" name="ExternalData_268" connectionId="55" xr16:uid="{00000000-0016-0000-0700-0000B403000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xmlns:mc="http://schemas.openxmlformats.org/markup-compatibility/2006" xmlns:xr16="http://schemas.microsoft.com/office/spreadsheetml/2017/revision16" mc:Ignorable="xr16" name="ExternalData_397" connectionId="445" xr16:uid="{00000000-0016-0000-0700-00002405000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xmlns:mc="http://schemas.openxmlformats.org/markup-compatibility/2006" xmlns:xr16="http://schemas.microsoft.com/office/spreadsheetml/2017/revision16" mc:Ignorable="xr16" name="ExternalData_312" connectionId="198" xr16:uid="{00000000-0016-0000-0700-0000320400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xmlns:mc="http://schemas.openxmlformats.org/markup-compatibility/2006" xmlns:xr16="http://schemas.microsoft.com/office/spreadsheetml/2017/revision16" mc:Ignorable="xr16" name="ExternalData_132" connectionId="2472" xr16:uid="{00000000-0016-0000-0700-0000CD0400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xmlns:mc="http://schemas.openxmlformats.org/markup-compatibility/2006" xmlns:xr16="http://schemas.microsoft.com/office/spreadsheetml/2017/revision16" mc:Ignorable="xr16" name="ExternalData_185" connectionId="2660" xr16:uid="{00000000-0016-0000-0700-00005004000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xmlns:mc="http://schemas.openxmlformats.org/markup-compatibility/2006" xmlns:xr16="http://schemas.microsoft.com/office/spreadsheetml/2017/revision16" mc:Ignorable="xr16" name="ExternalData_725" connectionId="1857" xr16:uid="{F738A0D4-31F2-49C4-BA0A-94705672F90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xmlns:mc="http://schemas.openxmlformats.org/markup-compatibility/2006" xmlns:xr16="http://schemas.microsoft.com/office/spreadsheetml/2017/revision16" mc:Ignorable="xr16" name="ExternalData_309" connectionId="179" xr16:uid="{00000000-0016-0000-0700-0000EE03000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xmlns:mc="http://schemas.openxmlformats.org/markup-compatibility/2006" xmlns:xr16="http://schemas.microsoft.com/office/spreadsheetml/2017/revision16" mc:Ignorable="xr16" name="ExternalData_592" connectionId="1394" xr16:uid="{08C81C7D-FCEE-4D42-A809-2F0B233167B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xmlns:mc="http://schemas.openxmlformats.org/markup-compatibility/2006" xmlns:xr16="http://schemas.microsoft.com/office/spreadsheetml/2017/revision16" mc:Ignorable="xr16" name="ExternalData_121" connectionId="2430" xr16:uid="{00000000-0016-0000-0700-0000D104000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xmlns:mc="http://schemas.openxmlformats.org/markup-compatibility/2006" xmlns:xr16="http://schemas.microsoft.com/office/spreadsheetml/2017/revision16" mc:Ignorable="xr16" name="ExternalData_125" connectionId="2453" xr16:uid="{00000000-0016-0000-0700-0000F00300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xmlns:mc="http://schemas.openxmlformats.org/markup-compatibility/2006" xmlns:xr16="http://schemas.microsoft.com/office/spreadsheetml/2017/revision16" mc:Ignorable="xr16" name="ExternalData_233" connectionId="2770" xr16:uid="{00000000-0016-0000-0700-0000F804000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xmlns:mc="http://schemas.openxmlformats.org/markup-compatibility/2006" xmlns:xr16="http://schemas.microsoft.com/office/spreadsheetml/2017/revision16" mc:Ignorable="xr16" name="ExternalData_713" connectionId="1818" xr16:uid="{F8F8A4E6-F954-4D56-B6C9-68E81079813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xmlns:mc="http://schemas.openxmlformats.org/markup-compatibility/2006" xmlns:xr16="http://schemas.microsoft.com/office/spreadsheetml/2017/revision16" mc:Ignorable="xr16" name="ExternalData_20" connectionId="2029" xr16:uid="{00000000-0016-0000-0700-00000D05000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xmlns:mc="http://schemas.openxmlformats.org/markup-compatibility/2006" xmlns:xr16="http://schemas.microsoft.com/office/spreadsheetml/2017/revision16" mc:Ignorable="xr16" name="ExternalData_663" connectionId="1655" xr16:uid="{735316B2-323D-4C22-BFA1-F5FF12C687BD}"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xmlns:mc="http://schemas.openxmlformats.org/markup-compatibility/2006" xmlns:xr16="http://schemas.microsoft.com/office/spreadsheetml/2017/revision16" mc:Ignorable="xr16" name="ExternalData_137" connectionId="2486" xr16:uid="{00000000-0016-0000-0700-00008804000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xmlns:mc="http://schemas.openxmlformats.org/markup-compatibility/2006" xmlns:xr16="http://schemas.microsoft.com/office/spreadsheetml/2017/revision16" mc:Ignorable="xr16" name="ExternalData_290" connectionId="98" xr16:uid="{00000000-0016-0000-0700-0000F00400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xmlns:mc="http://schemas.openxmlformats.org/markup-compatibility/2006" xmlns:xr16="http://schemas.microsoft.com/office/spreadsheetml/2017/revision16" mc:Ignorable="xr16" name="ExternalData_84" connectionId="2168" xr16:uid="{00000000-0016-0000-0700-0000F304000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xmlns:mc="http://schemas.openxmlformats.org/markup-compatibility/2006" xmlns:xr16="http://schemas.microsoft.com/office/spreadsheetml/2017/revision16" mc:Ignorable="xr16" name="ExternalData_108" connectionId="2331" xr16:uid="{00000000-0016-0000-0700-0000BA04000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xmlns:mc="http://schemas.openxmlformats.org/markup-compatibility/2006" xmlns:xr16="http://schemas.microsoft.com/office/spreadsheetml/2017/revision16" mc:Ignorable="xr16" name="ExternalData_131" connectionId="2471" xr16:uid="{00000000-0016-0000-0700-00002204000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xmlns:mc="http://schemas.openxmlformats.org/markup-compatibility/2006" xmlns:xr16="http://schemas.microsoft.com/office/spreadsheetml/2017/revision16" mc:Ignorable="xr16" name="ExternalData_255" connectionId="2866" xr16:uid="{00000000-0016-0000-0700-0000D704000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xmlns:mc="http://schemas.openxmlformats.org/markup-compatibility/2006" xmlns:xr16="http://schemas.microsoft.com/office/spreadsheetml/2017/revision16" mc:Ignorable="xr16" name="ExternalData_613" connectionId="1485" xr16:uid="{A8666AC0-783A-4B6B-A81F-A978ED75992F}"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xmlns:mc="http://schemas.openxmlformats.org/markup-compatibility/2006" xmlns:xr16="http://schemas.microsoft.com/office/spreadsheetml/2017/revision16" mc:Ignorable="xr16" name="ExternalData_204" connectionId="2737" xr16:uid="{00000000-0016-0000-0700-00009204000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xmlns:mc="http://schemas.openxmlformats.org/markup-compatibility/2006" xmlns:xr16="http://schemas.microsoft.com/office/spreadsheetml/2017/revision16" mc:Ignorable="xr16" name="ExternalData_454" connectionId="708" xr16:uid="{FDE844F7-0E6B-4328-B353-30EF839BCC5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xmlns:mc="http://schemas.openxmlformats.org/markup-compatibility/2006" xmlns:xr16="http://schemas.microsoft.com/office/spreadsheetml/2017/revision16" mc:Ignorable="xr16" name="ExternalData_606" connectionId="1455" xr16:uid="{D95E7365-8DF0-452B-B919-CDE7E5A2FFF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xmlns:mc="http://schemas.openxmlformats.org/markup-compatibility/2006" xmlns:xr16="http://schemas.microsoft.com/office/spreadsheetml/2017/revision16" mc:Ignorable="xr16" name="ExternalData_8" connectionId="2013" xr16:uid="{00000000-0016-0000-0700-00002F04000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xmlns:mc="http://schemas.openxmlformats.org/markup-compatibility/2006" xmlns:xr16="http://schemas.microsoft.com/office/spreadsheetml/2017/revision16" mc:Ignorable="xr16" name="ExternalData_187" connectionId="2716" xr16:uid="{00000000-0016-0000-0700-00007004000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xmlns:mc="http://schemas.openxmlformats.org/markup-compatibility/2006" xmlns:xr16="http://schemas.microsoft.com/office/spreadsheetml/2017/revision16" mc:Ignorable="xr16" name="ExternalData_730" connectionId="1882" xr16:uid="{0E16450B-16CE-4AD2-91C7-C1E7E8ED41D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xmlns:mc="http://schemas.openxmlformats.org/markup-compatibility/2006" xmlns:xr16="http://schemas.microsoft.com/office/spreadsheetml/2017/revision16" mc:Ignorable="xr16" name="ExternalData_695" connectionId="1748" xr16:uid="{F0EDA657-8D30-4B66-A9FC-679D6A9BD9AB}"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xmlns:mc="http://schemas.openxmlformats.org/markup-compatibility/2006" xmlns:xr16="http://schemas.microsoft.com/office/spreadsheetml/2017/revision16" mc:Ignorable="xr16" name="ExternalData_565" connectionId="1295" xr16:uid="{A54FE226-FCF9-4252-B79B-99D1466840F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xmlns:mc="http://schemas.openxmlformats.org/markup-compatibility/2006" xmlns:xr16="http://schemas.microsoft.com/office/spreadsheetml/2017/revision16" mc:Ignorable="xr16" name="ExternalData_100" connectionId="2317" xr16:uid="{00000000-0016-0000-0700-00003005000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xmlns:mc="http://schemas.openxmlformats.org/markup-compatibility/2006" xmlns:xr16="http://schemas.microsoft.com/office/spreadsheetml/2017/revision16" mc:Ignorable="xr16" name="ExternalData_213" connectionId="2746" xr16:uid="{00000000-0016-0000-0700-00006704000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xmlns:mc="http://schemas.openxmlformats.org/markup-compatibility/2006" xmlns:xr16="http://schemas.microsoft.com/office/spreadsheetml/2017/revision16" mc:Ignorable="xr16" name="ExternalData_601" connectionId="1439" xr16:uid="{66ABF3F5-8CE2-49AB-8B8E-CEA19D402A07}"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xmlns:mc="http://schemas.openxmlformats.org/markup-compatibility/2006" xmlns:xr16="http://schemas.microsoft.com/office/spreadsheetml/2017/revision16" mc:Ignorable="xr16" name="ExternalData_578" connectionId="1351" xr16:uid="{AF099C91-D7B0-4E32-A31B-0352CFBBB04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xmlns:mc="http://schemas.openxmlformats.org/markup-compatibility/2006" xmlns:xr16="http://schemas.microsoft.com/office/spreadsheetml/2017/revision16" mc:Ignorable="xr16" name="ExternalData_303" connectionId="160" xr16:uid="{00000000-0016-0000-0700-00003704000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xmlns:mc="http://schemas.openxmlformats.org/markup-compatibility/2006" xmlns:xr16="http://schemas.microsoft.com/office/spreadsheetml/2017/revision16" mc:Ignorable="xr16" name="ExternalData_320" connectionId="219" xr16:uid="{00000000-0016-0000-0700-00008B04000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xmlns:mc="http://schemas.openxmlformats.org/markup-compatibility/2006" xmlns:xr16="http://schemas.microsoft.com/office/spreadsheetml/2017/revision16" mc:Ignorable="xr16" name="ExternalData_573" connectionId="1330" xr16:uid="{F95AC140-1348-4086-8AF2-54F7EECEF28C}"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xmlns:mc="http://schemas.openxmlformats.org/markup-compatibility/2006" xmlns:xr16="http://schemas.microsoft.com/office/spreadsheetml/2017/revision16" mc:Ignorable="xr16" name="ExternalData_624" connectionId="1526" xr16:uid="{CC224E0B-4C31-4A32-8001-AF794951CEC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xmlns:mc="http://schemas.openxmlformats.org/markup-compatibility/2006" xmlns:xr16="http://schemas.microsoft.com/office/spreadsheetml/2017/revision16" mc:Ignorable="xr16" name="ExternalData_162" connectionId="2580" xr16:uid="{00000000-0016-0000-0700-00009804000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xmlns:mc="http://schemas.openxmlformats.org/markup-compatibility/2006" xmlns:xr16="http://schemas.microsoft.com/office/spreadsheetml/2017/revision16" mc:Ignorable="xr16" name="ExternalData_16" connectionId="2025" xr16:uid="{00000000-0016-0000-0700-0000E404000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xmlns:mc="http://schemas.openxmlformats.org/markup-compatibility/2006" xmlns:xr16="http://schemas.microsoft.com/office/spreadsheetml/2017/revision16" mc:Ignorable="xr16" name="ExternalData_388" connectionId="404" xr16:uid="{00000000-0016-0000-0700-00005D04000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xmlns:mc="http://schemas.openxmlformats.org/markup-compatibility/2006" xmlns:xr16="http://schemas.microsoft.com/office/spreadsheetml/2017/revision16" mc:Ignorable="xr16" name="ExternalData_676" connectionId="1689" xr16:uid="{F5142F99-8867-4F87-85A3-4A66A2718B1E}"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xmlns:mc="http://schemas.openxmlformats.org/markup-compatibility/2006" xmlns:xr16="http://schemas.microsoft.com/office/spreadsheetml/2017/revision16" mc:Ignorable="xr16" name="ExternalData_494" connectionId="996" xr16:uid="{F1429744-2B20-41C3-A6CE-55D0B677B50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xmlns:mc="http://schemas.openxmlformats.org/markup-compatibility/2006" xmlns:xr16="http://schemas.microsoft.com/office/spreadsheetml/2017/revision16" mc:Ignorable="xr16" name="ExternalData_407" connectionId="623" xr16:uid="{3F57FD1C-4B60-4A6C-B931-2FB307F2B82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xmlns:mc="http://schemas.openxmlformats.org/markup-compatibility/2006" xmlns:xr16="http://schemas.microsoft.com/office/spreadsheetml/2017/revision16" mc:Ignorable="xr16" name="ExternalData_223" connectionId="2759" xr16:uid="{00000000-0016-0000-0700-0000C804000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xmlns:mc="http://schemas.openxmlformats.org/markup-compatibility/2006" xmlns:xr16="http://schemas.microsoft.com/office/spreadsheetml/2017/revision16" mc:Ignorable="xr16" name="ExternalData_564" connectionId="1286" xr16:uid="{2DBDADAF-9AD8-4213-8FB6-A3EB883A459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xmlns:mc="http://schemas.openxmlformats.org/markup-compatibility/2006" xmlns:xr16="http://schemas.microsoft.com/office/spreadsheetml/2017/revision16" mc:Ignorable="xr16" name="ExternalData_382" connectionId="371" xr16:uid="{00000000-0016-0000-0700-0000CB04000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xmlns:mc="http://schemas.openxmlformats.org/markup-compatibility/2006" xmlns:xr16="http://schemas.microsoft.com/office/spreadsheetml/2017/revision16" mc:Ignorable="xr16" name="ExternalData_176" connectionId="2621" xr16:uid="{00000000-0016-0000-0700-00003104000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xmlns:mc="http://schemas.openxmlformats.org/markup-compatibility/2006" xmlns:xr16="http://schemas.microsoft.com/office/spreadsheetml/2017/revision16" mc:Ignorable="xr16" name="ExternalData_737" connectionId="1907" xr16:uid="{B5A60926-5C01-497F-98A0-D3616724D16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xmlns:mc="http://schemas.openxmlformats.org/markup-compatibility/2006" xmlns:xr16="http://schemas.microsoft.com/office/spreadsheetml/2017/revision16" mc:Ignorable="xr16" name="ExternalData_228" connectionId="2765" xr16:uid="{00000000-0016-0000-0700-0000C803000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xmlns:mc="http://schemas.openxmlformats.org/markup-compatibility/2006" xmlns:xr16="http://schemas.microsoft.com/office/spreadsheetml/2017/revision16" mc:Ignorable="xr16" name="ExternalData_253" connectionId="2864" xr16:uid="{00000000-0016-0000-0700-00006304000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xmlns:mc="http://schemas.openxmlformats.org/markup-compatibility/2006" xmlns:xr16="http://schemas.microsoft.com/office/spreadsheetml/2017/revision16" mc:Ignorable="xr16" name="ExternalData_68" connectionId="2145" xr16:uid="{00000000-0016-0000-0700-0000EE04000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xmlns:mc="http://schemas.openxmlformats.org/markup-compatibility/2006" xmlns:xr16="http://schemas.microsoft.com/office/spreadsheetml/2017/revision16" mc:Ignorable="xr16" name="ExternalData_109" connectionId="2335" xr16:uid="{00000000-0016-0000-0700-0000FC04000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xmlns:mc="http://schemas.openxmlformats.org/markup-compatibility/2006" xmlns:xr16="http://schemas.microsoft.com/office/spreadsheetml/2017/revision16" mc:Ignorable="xr16" name="ExternalData_386" connectionId="388" xr16:uid="{00000000-0016-0000-0700-00000C04000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xmlns:mc="http://schemas.openxmlformats.org/markup-compatibility/2006" xmlns:xr16="http://schemas.microsoft.com/office/spreadsheetml/2017/revision16" mc:Ignorable="xr16" name="ExternalData_127" connectionId="2455" xr16:uid="{00000000-0016-0000-0700-00006F04000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xmlns:mc="http://schemas.openxmlformats.org/markup-compatibility/2006" xmlns:xr16="http://schemas.microsoft.com/office/spreadsheetml/2017/revision16" mc:Ignorable="xr16" name="ExternalData_651" connectionId="1616" xr16:uid="{96AD9561-7178-442B-8BA7-8C2D5BAC245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xmlns:mc="http://schemas.openxmlformats.org/markup-compatibility/2006" xmlns:xr16="http://schemas.microsoft.com/office/spreadsheetml/2017/revision16" mc:Ignorable="xr16" name="ExternalData_101" connectionId="2319" xr16:uid="{00000000-0016-0000-0700-0000CE04000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xmlns:mc="http://schemas.openxmlformats.org/markup-compatibility/2006" xmlns:xr16="http://schemas.microsoft.com/office/spreadsheetml/2017/revision16" mc:Ignorable="xr16" name="ExternalData_707" connectionId="1793" xr16:uid="{2FE11570-D103-4D9F-B5FD-2043CA637EC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xmlns:mc="http://schemas.openxmlformats.org/markup-compatibility/2006" xmlns:xr16="http://schemas.microsoft.com/office/spreadsheetml/2017/revision16" mc:Ignorable="xr16" name="ExternalData_225" connectionId="2762" xr16:uid="{00000000-0016-0000-0700-0000C104000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xmlns:mc="http://schemas.openxmlformats.org/markup-compatibility/2006" xmlns:xr16="http://schemas.microsoft.com/office/spreadsheetml/2017/revision16" mc:Ignorable="xr16" name="ExternalData_539" connectionId="1194" xr16:uid="{A7D1CC9A-91E6-4A93-8405-BEE98CE8F98F}"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xmlns:mc="http://schemas.openxmlformats.org/markup-compatibility/2006" xmlns:xr16="http://schemas.microsoft.com/office/spreadsheetml/2017/revision16" mc:Ignorable="xr16" name="ExternalData_686" connectionId="1719" xr16:uid="{1299A5AA-799E-49F2-9227-B3276967875D}"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xmlns:mc="http://schemas.openxmlformats.org/markup-compatibility/2006" xmlns:xr16="http://schemas.microsoft.com/office/spreadsheetml/2017/revision16" mc:Ignorable="xr16" name="ExternalData_617" connectionId="1502" xr16:uid="{43547EE4-D6A4-4658-9945-6B319FA17FF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xmlns:mc="http://schemas.openxmlformats.org/markup-compatibility/2006" xmlns:xr16="http://schemas.microsoft.com/office/spreadsheetml/2017/revision16" mc:Ignorable="xr16" name="ExternalData_712" connectionId="1817" xr16:uid="{8AC7DC43-0DA9-4C1D-8034-547931FA2767}"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xmlns:mc="http://schemas.openxmlformats.org/markup-compatibility/2006" xmlns:xr16="http://schemas.microsoft.com/office/spreadsheetml/2017/revision16" mc:Ignorable="xr16" name="ExternalData_559" connectionId="1269" xr16:uid="{494FED34-5759-441D-9084-3837F30EB17F}"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xmlns:mc="http://schemas.openxmlformats.org/markup-compatibility/2006" xmlns:xr16="http://schemas.microsoft.com/office/spreadsheetml/2017/revision16" mc:Ignorable="xr16" name="ExternalData_365" connectionId="307" xr16:uid="{00000000-0016-0000-0700-0000E603000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xmlns:mc="http://schemas.openxmlformats.org/markup-compatibility/2006" xmlns:xr16="http://schemas.microsoft.com/office/spreadsheetml/2017/revision16" mc:Ignorable="xr16" name="ExternalData_385" connectionId="387" xr16:uid="{00000000-0016-0000-0700-0000C403000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xmlns:mc="http://schemas.openxmlformats.org/markup-compatibility/2006" xmlns:xr16="http://schemas.microsoft.com/office/spreadsheetml/2017/revision16" mc:Ignorable="xr16" name="ExternalData_322" connectionId="224" xr16:uid="{00000000-0016-0000-0700-00004D0400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xmlns:mc="http://schemas.openxmlformats.org/markup-compatibility/2006" xmlns:xr16="http://schemas.microsoft.com/office/spreadsheetml/2017/revision16" mc:Ignorable="xr16" name="ExternalData_91" connectionId="2180" xr16:uid="{00000000-0016-0000-0700-00003404000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xmlns:mc="http://schemas.openxmlformats.org/markup-compatibility/2006" xmlns:xr16="http://schemas.microsoft.com/office/spreadsheetml/2017/revision16" mc:Ignorable="xr16" name="ExternalData_219" connectionId="2755" xr16:uid="{00000000-0016-0000-0700-00007504000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xmlns:mc="http://schemas.openxmlformats.org/markup-compatibility/2006" xmlns:xr16="http://schemas.microsoft.com/office/spreadsheetml/2017/revision16" mc:Ignorable="xr16" name="ExternalData_478" connectionId="897" xr16:uid="{AC9FFFF8-73BA-4BF4-8B48-20D2406896DB}"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xmlns:mc="http://schemas.openxmlformats.org/markup-compatibility/2006" xmlns:xr16="http://schemas.microsoft.com/office/spreadsheetml/2017/revision16" mc:Ignorable="xr16" name="ExternalData_692" connectionId="1744" xr16:uid="{8AE903AD-0948-4D51-8749-33436FC864C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xmlns:mc="http://schemas.openxmlformats.org/markup-compatibility/2006" xmlns:xr16="http://schemas.microsoft.com/office/spreadsheetml/2017/revision16" mc:Ignorable="xr16" name="ExternalData_27" connectionId="2037" xr16:uid="{00000000-0016-0000-0700-0000AB04000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xmlns:mc="http://schemas.openxmlformats.org/markup-compatibility/2006" xmlns:xr16="http://schemas.microsoft.com/office/spreadsheetml/2017/revision16" mc:Ignorable="xr16" name="ExternalData_612" connectionId="1484" xr16:uid="{4FA3CCD7-1640-4929-9D2F-A38323DB2CC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xmlns:mc="http://schemas.openxmlformats.org/markup-compatibility/2006" xmlns:xr16="http://schemas.microsoft.com/office/spreadsheetml/2017/revision16" mc:Ignorable="xr16" name="ExternalData_73" connectionId="2150" xr16:uid="{00000000-0016-0000-0700-00004504000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xmlns:mc="http://schemas.openxmlformats.org/markup-compatibility/2006" xmlns:xr16="http://schemas.microsoft.com/office/spreadsheetml/2017/revision16" mc:Ignorable="xr16" name="ExternalData_645" connectionId="1599" xr16:uid="{9593DF9B-14DB-41B3-94EC-391BF047C944}"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xmlns:mc="http://schemas.openxmlformats.org/markup-compatibility/2006" xmlns:xr16="http://schemas.microsoft.com/office/spreadsheetml/2017/revision16" mc:Ignorable="xr16" name="ExternalData_343" connectionId="253" xr16:uid="{00000000-0016-0000-0700-0000BE03000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xmlns:mc="http://schemas.openxmlformats.org/markup-compatibility/2006" xmlns:xr16="http://schemas.microsoft.com/office/spreadsheetml/2017/revision16" mc:Ignorable="xr16" name="ExternalData_190" connectionId="2719" xr16:uid="{00000000-0016-0000-0700-00000A04000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xmlns:mc="http://schemas.openxmlformats.org/markup-compatibility/2006" xmlns:xr16="http://schemas.microsoft.com/office/spreadsheetml/2017/revision16" mc:Ignorable="xr16" name="ExternalData_442" connectionId="596" xr16:uid="{EE9F872E-F581-4992-9D82-53D74F3288DD}"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xmlns:mc="http://schemas.openxmlformats.org/markup-compatibility/2006" xmlns:xr16="http://schemas.microsoft.com/office/spreadsheetml/2017/revision16" mc:Ignorable="xr16" name="ExternalData_28" connectionId="2039" xr16:uid="{00000000-0016-0000-0700-0000280400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xmlns:mc="http://schemas.openxmlformats.org/markup-compatibility/2006" xmlns:xr16="http://schemas.microsoft.com/office/spreadsheetml/2017/revision16" mc:Ignorable="xr16" name="ExternalData_191" connectionId="2720" xr16:uid="{00000000-0016-0000-0700-00002005000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xmlns:mc="http://schemas.openxmlformats.org/markup-compatibility/2006" xmlns:xr16="http://schemas.microsoft.com/office/spreadsheetml/2017/revision16" mc:Ignorable="xr16" name="ExternalData_618" connectionId="1504" xr16:uid="{4D0CE946-413F-4DAC-824F-AB2A7FD6E29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xmlns:mc="http://schemas.openxmlformats.org/markup-compatibility/2006" xmlns:xr16="http://schemas.microsoft.com/office/spreadsheetml/2017/revision16" mc:Ignorable="xr16" name="ExternalData_491" connectionId="984" xr16:uid="{44A30A8A-089D-4E3F-88A6-4CE40257726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xmlns:mc="http://schemas.openxmlformats.org/markup-compatibility/2006" xmlns:xr16="http://schemas.microsoft.com/office/spreadsheetml/2017/revision16" mc:Ignorable="xr16" name="ExternalData_212" connectionId="2745" xr16:uid="{00000000-0016-0000-0700-0000AA04000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xmlns:mc="http://schemas.openxmlformats.org/markup-compatibility/2006" xmlns:xr16="http://schemas.microsoft.com/office/spreadsheetml/2017/revision16" mc:Ignorable="xr16" name="ExternalData_460" connectionId="798" xr16:uid="{E20B52B6-AFD9-4591-BBEA-5CDD67CDA68C}"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xmlns:mc="http://schemas.openxmlformats.org/markup-compatibility/2006" xmlns:xr16="http://schemas.microsoft.com/office/spreadsheetml/2017/revision16" mc:Ignorable="xr16" name="ExternalData_511" connectionId="1056" xr16:uid="{0AC33E78-79DC-414C-972A-EB8FA86C4FEC}"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xmlns:mc="http://schemas.openxmlformats.org/markup-compatibility/2006" xmlns:xr16="http://schemas.microsoft.com/office/spreadsheetml/2017/revision16" mc:Ignorable="xr16" name="ExternalData_413" connectionId="690" xr16:uid="{7D557C99-BE30-4748-8203-6665CE71526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xmlns:mc="http://schemas.openxmlformats.org/markup-compatibility/2006" xmlns:xr16="http://schemas.microsoft.com/office/spreadsheetml/2017/revision16" mc:Ignorable="xr16" name="ExternalData_107" connectionId="2329" xr16:uid="{00000000-0016-0000-0700-0000F204000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xmlns:mc="http://schemas.openxmlformats.org/markup-compatibility/2006" xmlns:xr16="http://schemas.microsoft.com/office/spreadsheetml/2017/revision16" mc:Ignorable="xr16" name="ExternalData_104" connectionId="2326" xr16:uid="{00000000-0016-0000-0700-00003004000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xmlns:mc="http://schemas.openxmlformats.org/markup-compatibility/2006" xmlns:xr16="http://schemas.microsoft.com/office/spreadsheetml/2017/revision16" mc:Ignorable="xr16" name="ExternalData_356" connectionId="289" xr16:uid="{00000000-0016-0000-0700-0000E503000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xmlns:mc="http://schemas.openxmlformats.org/markup-compatibility/2006" xmlns:xr16="http://schemas.microsoft.com/office/spreadsheetml/2017/revision16" mc:Ignorable="xr16" name="ExternalData_54" connectionId="2083" xr16:uid="{00000000-0016-0000-0700-00001505000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xmlns:mc="http://schemas.openxmlformats.org/markup-compatibility/2006" xmlns:xr16="http://schemas.microsoft.com/office/spreadsheetml/2017/revision16" mc:Ignorable="xr16" name="ExternalData_702" connectionId="1777" xr16:uid="{050DC5CB-36D3-4E1D-8170-F70D2C467F6D}"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xmlns:mc="http://schemas.openxmlformats.org/markup-compatibility/2006" xmlns:xr16="http://schemas.microsoft.com/office/spreadsheetml/2017/revision16" mc:Ignorable="xr16" name="ExternalData_297" connectionId="129" xr16:uid="{00000000-0016-0000-0700-0000EF03000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xmlns:mc="http://schemas.openxmlformats.org/markup-compatibility/2006" xmlns:xr16="http://schemas.microsoft.com/office/spreadsheetml/2017/revision16" mc:Ignorable="xr16" name="ExternalData_301" connectionId="142" xr16:uid="{00000000-0016-0000-0700-00001F05000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xmlns:mc="http://schemas.openxmlformats.org/markup-compatibility/2006" xmlns:xr16="http://schemas.microsoft.com/office/spreadsheetml/2017/revision16" mc:Ignorable="xr16" name="ExternalData_269" connectionId="56" xr16:uid="{00000000-0016-0000-0700-0000BF03000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xmlns:mc="http://schemas.openxmlformats.org/markup-compatibility/2006" xmlns:xr16="http://schemas.microsoft.com/office/spreadsheetml/2017/revision16" mc:Ignorable="xr16" name="ExternalData_475" connectionId="893" xr16:uid="{0031B4B0-B90E-4B3C-80D6-EA15101A531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xmlns:mc="http://schemas.openxmlformats.org/markup-compatibility/2006" xmlns:xr16="http://schemas.microsoft.com/office/spreadsheetml/2017/revision16" mc:Ignorable="xr16" name="ExternalData_26" connectionId="2036" xr16:uid="{00000000-0016-0000-0700-0000DA03000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xmlns:mc="http://schemas.openxmlformats.org/markup-compatibility/2006" xmlns:xr16="http://schemas.microsoft.com/office/spreadsheetml/2017/revision16" mc:Ignorable="xr16" name="ExternalData_34" connectionId="2048" xr16:uid="{00000000-0016-0000-0700-00001705000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xmlns:mc="http://schemas.openxmlformats.org/markup-compatibility/2006" xmlns:xr16="http://schemas.microsoft.com/office/spreadsheetml/2017/revision16" mc:Ignorable="xr16" name="ExternalData_583" connectionId="1365" xr16:uid="{AF74825E-906D-4EDA-A25F-7A8F07CEB18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xmlns:mc="http://schemas.openxmlformats.org/markup-compatibility/2006" xmlns:xr16="http://schemas.microsoft.com/office/spreadsheetml/2017/revision16" mc:Ignorable="xr16" name="ExternalData_434" connectionId="554" xr16:uid="{94AA0371-92DC-4D58-9FDC-A7E697BBDE8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xmlns:mc="http://schemas.openxmlformats.org/markup-compatibility/2006" xmlns:xr16="http://schemas.microsoft.com/office/spreadsheetml/2017/revision16" mc:Ignorable="xr16" name="ExternalData_718" connectionId="1841" xr16:uid="{9FDFE5C3-1664-4663-9A0E-A9A9D5F388F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xmlns:mc="http://schemas.openxmlformats.org/markup-compatibility/2006" xmlns:xr16="http://schemas.microsoft.com/office/spreadsheetml/2017/revision16" mc:Ignorable="xr16" name="ExternalData_62" connectionId="2101" xr16:uid="{00000000-0016-0000-0700-0000E203000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xmlns:mc="http://schemas.openxmlformats.org/markup-compatibility/2006" xmlns:xr16="http://schemas.microsoft.com/office/spreadsheetml/2017/revision16" mc:Ignorable="xr16" name="ExternalData_351" connectionId="284" xr16:uid="{00000000-0016-0000-0700-00007F04000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xmlns:mc="http://schemas.openxmlformats.org/markup-compatibility/2006" xmlns:xr16="http://schemas.microsoft.com/office/spreadsheetml/2017/revision16" mc:Ignorable="xr16" name="ExternalData_389" connectionId="405" xr16:uid="{00000000-0016-0000-0700-0000E904000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xmlns:mc="http://schemas.openxmlformats.org/markup-compatibility/2006" xmlns:xr16="http://schemas.microsoft.com/office/spreadsheetml/2017/revision16" mc:Ignorable="xr16" name="ExternalData_469" connectionId="849" xr16:uid="{AE7DB9C6-C3F2-4696-9D0C-D514F35E064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xmlns:mc="http://schemas.openxmlformats.org/markup-compatibility/2006" xmlns:xr16="http://schemas.microsoft.com/office/spreadsheetml/2017/revision16" mc:Ignorable="xr16" name="ExternalData_497" connectionId="1016" xr16:uid="{B7699DA7-1D49-403C-B23D-3391CBE8AEDF}"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xmlns:mc="http://schemas.openxmlformats.org/markup-compatibility/2006" xmlns:xr16="http://schemas.microsoft.com/office/spreadsheetml/2017/revision16" mc:Ignorable="xr16" name="ExternalData_523" connectionId="1116" xr16:uid="{FDEF4664-B980-49A6-8271-EDC243F6F79E}"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xmlns:mc="http://schemas.openxmlformats.org/markup-compatibility/2006" xmlns:xr16="http://schemas.microsoft.com/office/spreadsheetml/2017/revision16" mc:Ignorable="xr16" name="ExternalData_110" connectionId="2358" xr16:uid="{00000000-0016-0000-0700-0000AF04000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xmlns:mc="http://schemas.openxmlformats.org/markup-compatibility/2006" xmlns:xr16="http://schemas.microsoft.com/office/spreadsheetml/2017/revision16" mc:Ignorable="xr16" name="ExternalData_380" connectionId="368" xr16:uid="{00000000-0016-0000-0700-00002704000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xmlns:mc="http://schemas.openxmlformats.org/markup-compatibility/2006" xmlns:xr16="http://schemas.microsoft.com/office/spreadsheetml/2017/revision16" mc:Ignorable="xr16" name="ExternalData_746" connectionId="1934" xr16:uid="{39D9EBBD-411B-44E7-A9D2-A6B82B98593A}"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xmlns:mc="http://schemas.openxmlformats.org/markup-compatibility/2006" xmlns:xr16="http://schemas.microsoft.com/office/spreadsheetml/2017/revision16" mc:Ignorable="xr16" name="ExternalData_359" connectionId="293" xr16:uid="{00000000-0016-0000-0700-00005A04000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xmlns:mc="http://schemas.openxmlformats.org/markup-compatibility/2006" xmlns:xr16="http://schemas.microsoft.com/office/spreadsheetml/2017/revision16" mc:Ignorable="xr16" name="ExternalData_164" connectionId="2583" xr16:uid="{00000000-0016-0000-0700-0000E703000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xmlns:mc="http://schemas.openxmlformats.org/markup-compatibility/2006" xmlns:xr16="http://schemas.microsoft.com/office/spreadsheetml/2017/revision16" mc:Ignorable="xr16" name="ExternalData_247" connectionId="2846" xr16:uid="{00000000-0016-0000-0700-0000DF03000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xmlns:mc="http://schemas.openxmlformats.org/markup-compatibility/2006" xmlns:xr16="http://schemas.microsoft.com/office/spreadsheetml/2017/revision16" mc:Ignorable="xr16" name="ExternalData_731" connectionId="1883" xr16:uid="{99EFBB4B-9CD8-4E45-BDD0-2CF3FB4F9A4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xmlns:mc="http://schemas.openxmlformats.org/markup-compatibility/2006" xmlns:xr16="http://schemas.microsoft.com/office/spreadsheetml/2017/revision16" mc:Ignorable="xr16" name="ExternalData_664" connectionId="1656" xr16:uid="{9F70FE74-F6F9-43D2-A5AC-976B43C478A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xmlns:mc="http://schemas.openxmlformats.org/markup-compatibility/2006" xmlns:xr16="http://schemas.microsoft.com/office/spreadsheetml/2017/revision16" mc:Ignorable="xr16" name="ExternalData_694" connectionId="1746" xr16:uid="{EF81C613-3B96-425B-B3DC-0E6688228AA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xmlns:mc="http://schemas.openxmlformats.org/markup-compatibility/2006" xmlns:xr16="http://schemas.microsoft.com/office/spreadsheetml/2017/revision16" mc:Ignorable="xr16" name="ExternalData_602" connectionId="1440" xr16:uid="{634DC0F7-3703-4B2C-B8A5-4086D9FEDDEC}"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xmlns:mc="http://schemas.openxmlformats.org/markup-compatibility/2006" xmlns:xr16="http://schemas.microsoft.com/office/spreadsheetml/2017/revision16" mc:Ignorable="xr16" name="ExternalData_416" connectionId="695" xr16:uid="{B4AE5F48-A785-46D0-8EFE-8A2A9854047B}"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xmlns:mc="http://schemas.openxmlformats.org/markup-compatibility/2006" xmlns:xr16="http://schemas.microsoft.com/office/spreadsheetml/2017/revision16" mc:Ignorable="xr16" name="ExternalData_377" connectionId="351" xr16:uid="{00000000-0016-0000-0700-0000DD0400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xmlns:mc="http://schemas.openxmlformats.org/markup-compatibility/2006" xmlns:xr16="http://schemas.microsoft.com/office/spreadsheetml/2017/revision16" mc:Ignorable="xr16" name="ExternalData_374" connectionId="338" xr16:uid="{00000000-0016-0000-0700-00006C0400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xmlns:mc="http://schemas.openxmlformats.org/markup-compatibility/2006" xmlns:xr16="http://schemas.microsoft.com/office/spreadsheetml/2017/revision16" mc:Ignorable="xr16" name="ExternalData_440" connectionId="578" xr16:uid="{98A9E000-89C0-4D35-BBF0-5735383E0FF1}"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xmlns:mc="http://schemas.openxmlformats.org/markup-compatibility/2006" xmlns:xr16="http://schemas.microsoft.com/office/spreadsheetml/2017/revision16" mc:Ignorable="xr16" name="ExternalData_439" connectionId="576" xr16:uid="{D15BCC2A-2E1E-431D-A7F7-0DF90C4A7B31}"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xmlns:mc="http://schemas.openxmlformats.org/markup-compatibility/2006" xmlns:xr16="http://schemas.microsoft.com/office/spreadsheetml/2017/revision16" mc:Ignorable="xr16" name="ExternalData_678" connectionId="1699" xr16:uid="{76368639-F0AA-48C1-8D92-3F22184F6BE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xmlns:mc="http://schemas.openxmlformats.org/markup-compatibility/2006" xmlns:xr16="http://schemas.microsoft.com/office/spreadsheetml/2017/revision16" mc:Ignorable="xr16" name="ExternalData_470" connectionId="850" xr16:uid="{C9A9D33B-FF2E-46BA-B76C-06E75C9AB7EF}"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xmlns:mc="http://schemas.openxmlformats.org/markup-compatibility/2006" xmlns:xr16="http://schemas.microsoft.com/office/spreadsheetml/2017/revision16" mc:Ignorable="xr16" name="ExternalData_235" connectionId="2773" xr16:uid="{00000000-0016-0000-0700-00000204000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xmlns:mc="http://schemas.openxmlformats.org/markup-compatibility/2006" xmlns:xr16="http://schemas.microsoft.com/office/spreadsheetml/2017/revision16" mc:Ignorable="xr16" name="ExternalData_608" connectionId="1457" xr16:uid="{FB8E7753-B1E8-4D64-A3DA-2B52A0EC1E7B}"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xmlns:mc="http://schemas.openxmlformats.org/markup-compatibility/2006" xmlns:xr16="http://schemas.microsoft.com/office/spreadsheetml/2017/revision16" mc:Ignorable="xr16" name="ExternalData_373" connectionId="335" xr16:uid="{00000000-0016-0000-0700-0000C903000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xmlns:mc="http://schemas.openxmlformats.org/markup-compatibility/2006" xmlns:xr16="http://schemas.microsoft.com/office/spreadsheetml/2017/revision16" mc:Ignorable="xr16" name="ExternalData_273" connectionId="62" xr16:uid="{00000000-0016-0000-0700-00000904000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xmlns:mc="http://schemas.openxmlformats.org/markup-compatibility/2006" xmlns:xr16="http://schemas.microsoft.com/office/spreadsheetml/2017/revision16" mc:Ignorable="xr16" name="ExternalData_14" connectionId="2022" xr16:uid="{00000000-0016-0000-0700-0000B803000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xmlns:mc="http://schemas.openxmlformats.org/markup-compatibility/2006" xmlns:xr16="http://schemas.microsoft.com/office/spreadsheetml/2017/revision16" mc:Ignorable="xr16" name="ExternalData_669" connectionId="1673" xr16:uid="{D2E80E93-8AA4-4209-B92B-D1DF92732C2B}"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xmlns:mc="http://schemas.openxmlformats.org/markup-compatibility/2006" xmlns:xr16="http://schemas.microsoft.com/office/spreadsheetml/2017/revision16" mc:Ignorable="xr16" name="ExternalData_175" connectionId="2618" xr16:uid="{00000000-0016-0000-0700-0000F203000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xmlns:mc="http://schemas.openxmlformats.org/markup-compatibility/2006" xmlns:xr16="http://schemas.microsoft.com/office/spreadsheetml/2017/revision16" mc:Ignorable="xr16" name="ExternalData_723" connectionId="1855" xr16:uid="{B7203584-F344-4AFE-B3D7-89650FE8BE1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xmlns:mc="http://schemas.openxmlformats.org/markup-compatibility/2006" xmlns:xr16="http://schemas.microsoft.com/office/spreadsheetml/2017/revision16" mc:Ignorable="xr16" name="ExternalData_124" connectionId="2433" xr16:uid="{00000000-0016-0000-0700-00002D05000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xmlns:mc="http://schemas.openxmlformats.org/markup-compatibility/2006" xmlns:xr16="http://schemas.microsoft.com/office/spreadsheetml/2017/revision16" mc:Ignorable="xr16" name="ExternalData_340" connectionId="247" xr16:uid="{00000000-0016-0000-0700-0000EC04000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xmlns:mc="http://schemas.openxmlformats.org/markup-compatibility/2006" xmlns:xr16="http://schemas.microsoft.com/office/spreadsheetml/2017/revision16" mc:Ignorable="xr16" name="ExternalData_391" connectionId="429" xr16:uid="{00000000-0016-0000-0700-0000130400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xmlns:mc="http://schemas.openxmlformats.org/markup-compatibility/2006" xmlns:xr16="http://schemas.microsoft.com/office/spreadsheetml/2017/revision16" mc:Ignorable="xr16" name="ExternalData_65" connectionId="2142" xr16:uid="{00000000-0016-0000-0700-00000305000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xmlns:mc="http://schemas.openxmlformats.org/markup-compatibility/2006" xmlns:xr16="http://schemas.microsoft.com/office/spreadsheetml/2017/revision16" mc:Ignorable="xr16" name="ExternalData_747" connectionId="1935" xr16:uid="{4509F34B-ACBD-4071-823E-528A6CFCF4D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xmlns:mc="http://schemas.openxmlformats.org/markup-compatibility/2006" xmlns:xr16="http://schemas.microsoft.com/office/spreadsheetml/2017/revision16" mc:Ignorable="xr16" name="ExternalData_427" connectionId="496" xr16:uid="{A87666EE-8779-43A3-AF51-B4456B85255F}"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xmlns:mc="http://schemas.openxmlformats.org/markup-compatibility/2006" xmlns:xr16="http://schemas.microsoft.com/office/spreadsheetml/2017/revision16" mc:Ignorable="xr16" name="ExternalData_184" connectionId="2659" xr16:uid="{00000000-0016-0000-0700-0000B303000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xmlns:mc="http://schemas.openxmlformats.org/markup-compatibility/2006" xmlns:xr16="http://schemas.microsoft.com/office/spreadsheetml/2017/revision16" mc:Ignorable="xr16" name="ExternalData_431" connectionId="520" xr16:uid="{65863AC0-B602-4142-9070-4B30E6EA697B}"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xmlns:mc="http://schemas.openxmlformats.org/markup-compatibility/2006" xmlns:xr16="http://schemas.microsoft.com/office/spreadsheetml/2017/revision16" mc:Ignorable="xr16" name="ExternalData_79" connectionId="2162" xr16:uid="{00000000-0016-0000-0700-0000E003000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xmlns:mc="http://schemas.openxmlformats.org/markup-compatibility/2006" xmlns:xr16="http://schemas.microsoft.com/office/spreadsheetml/2017/revision16" mc:Ignorable="xr16" name="ExternalData_524" connectionId="1117" xr16:uid="{71EADB75-6F9B-477C-95C2-A5C6A696390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xmlns:mc="http://schemas.openxmlformats.org/markup-compatibility/2006" xmlns:xr16="http://schemas.microsoft.com/office/spreadsheetml/2017/revision16" mc:Ignorable="xr16" name="ExternalData_257" connectionId="7" xr16:uid="{00000000-0016-0000-0700-00005804000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xmlns:mc="http://schemas.openxmlformats.org/markup-compatibility/2006" xmlns:xr16="http://schemas.microsoft.com/office/spreadsheetml/2017/revision16" mc:Ignorable="xr16" name="ExternalData_33" connectionId="2046" xr16:uid="{00000000-0016-0000-0700-00009A04000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xmlns:mc="http://schemas.openxmlformats.org/markup-compatibility/2006" xmlns:xr16="http://schemas.microsoft.com/office/spreadsheetml/2017/revision16" mc:Ignorable="xr16" name="ExternalData_682" connectionId="1709" xr16:uid="{78B3BFDD-2A13-40CB-AA82-2C3EACC7647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xmlns:mc="http://schemas.openxmlformats.org/markup-compatibility/2006" xmlns:xr16="http://schemas.microsoft.com/office/spreadsheetml/2017/revision16" mc:Ignorable="xr16" name="ExternalData_338" connectionId="245" xr16:uid="{00000000-0016-0000-0700-0000910400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xmlns:mc="http://schemas.openxmlformats.org/markup-compatibility/2006" xmlns:xr16="http://schemas.microsoft.com/office/spreadsheetml/2017/revision16" mc:Ignorable="xr16" name="ExternalData_555" connectionId="1253" xr16:uid="{9043B740-EB2D-4F42-887E-FD8E2BF7548C}"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xmlns:mc="http://schemas.openxmlformats.org/markup-compatibility/2006" xmlns:xr16="http://schemas.microsoft.com/office/spreadsheetml/2017/revision16" mc:Ignorable="xr16" name="ExternalData_415" connectionId="693" xr16:uid="{458E29A1-091F-4D7B-A71F-19D8FA32E47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xmlns:mc="http://schemas.openxmlformats.org/markup-compatibility/2006" xmlns:xr16="http://schemas.microsoft.com/office/spreadsheetml/2017/revision16" mc:Ignorable="xr16" name="ExternalData_197" connectionId="2727" xr16:uid="{00000000-0016-0000-0700-0000FE03000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xmlns:mc="http://schemas.openxmlformats.org/markup-compatibility/2006" xmlns:xr16="http://schemas.microsoft.com/office/spreadsheetml/2017/revision16" mc:Ignorable="xr16" name="ExternalData_428" connectionId="497" xr16:uid="{E7BD4631-FC26-4844-BA69-B6710AB189D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xmlns:mc="http://schemas.openxmlformats.org/markup-compatibility/2006" xmlns:xr16="http://schemas.microsoft.com/office/spreadsheetml/2017/revision16" mc:Ignorable="xr16" name="ExternalData_6" connectionId="2017" xr16:uid="{00000000-0016-0000-0700-0000900400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xmlns:mc="http://schemas.openxmlformats.org/markup-compatibility/2006" xmlns:xr16="http://schemas.microsoft.com/office/spreadsheetml/2017/revision16" mc:Ignorable="xr16" name="ExternalData_188" connectionId="2717" xr16:uid="{00000000-0016-0000-0700-0000A903000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xmlns:mc="http://schemas.openxmlformats.org/markup-compatibility/2006" xmlns:xr16="http://schemas.microsoft.com/office/spreadsheetml/2017/revision16" mc:Ignorable="xr16" name="ExternalData_264" connectionId="51" xr16:uid="{00000000-0016-0000-0700-00001204000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xmlns:mc="http://schemas.openxmlformats.org/markup-compatibility/2006" xmlns:xr16="http://schemas.microsoft.com/office/spreadsheetml/2017/revision16" mc:Ignorable="xr16" name="ExternalData_398" connectionId="446" xr16:uid="{00000000-0016-0000-0700-00000705000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xmlns:mc="http://schemas.openxmlformats.org/markup-compatibility/2006" xmlns:xr16="http://schemas.microsoft.com/office/spreadsheetml/2017/revision16" mc:Ignorable="xr16" name="ExternalData_64" connectionId="2140" xr16:uid="{00000000-0016-0000-0700-0000BA03000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xmlns:mc="http://schemas.openxmlformats.org/markup-compatibility/2006" xmlns:xr16="http://schemas.microsoft.com/office/spreadsheetml/2017/revision16" mc:Ignorable="xr16" name="ExternalData_715" connectionId="1828" xr16:uid="{73C5F45E-820E-44DD-BBC9-7CB395A4C435}"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xmlns:mc="http://schemas.openxmlformats.org/markup-compatibility/2006" xmlns:xr16="http://schemas.microsoft.com/office/spreadsheetml/2017/revision16" mc:Ignorable="xr16" name="ExternalData_554" connectionId="1240" xr16:uid="{9D0E8930-EBB4-4E15-A37A-97323F75364C}"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xmlns:mc="http://schemas.openxmlformats.org/markup-compatibility/2006" xmlns:xr16="http://schemas.microsoft.com/office/spreadsheetml/2017/revision16" mc:Ignorable="xr16" name="ExternalData_218" connectionId="2754" xr16:uid="{00000000-0016-0000-0700-0000EA04000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xmlns:mc="http://schemas.openxmlformats.org/markup-compatibility/2006" xmlns:xr16="http://schemas.microsoft.com/office/spreadsheetml/2017/revision16" mc:Ignorable="xr16" name="ExternalData_69" connectionId="2146" xr16:uid="{00000000-0016-0000-0700-0000E604000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xmlns:mc="http://schemas.openxmlformats.org/markup-compatibility/2006" xmlns:xr16="http://schemas.microsoft.com/office/spreadsheetml/2017/revision16" mc:Ignorable="xr16" name="ExternalData_518" connectionId="1078" xr16:uid="{B25F08E7-0765-4EDC-9DB0-990F3D1889F6}"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xmlns:mc="http://schemas.openxmlformats.org/markup-compatibility/2006" xmlns:xr16="http://schemas.microsoft.com/office/spreadsheetml/2017/revision16" mc:Ignorable="xr16" name="ExternalData_421" connectionId="779" xr16:uid="{1C8648AE-C000-4CFE-9DB8-7A4C6ACFCA0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xmlns:mc="http://schemas.openxmlformats.org/markup-compatibility/2006" xmlns:xr16="http://schemas.microsoft.com/office/spreadsheetml/2017/revision16" mc:Ignorable="xr16" name="ExternalData_719" connectionId="1842" xr16:uid="{8B04AE82-E917-40DD-9510-BA2F37CFF7D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xmlns:mc="http://schemas.openxmlformats.org/markup-compatibility/2006" xmlns:xr16="http://schemas.microsoft.com/office/spreadsheetml/2017/revision16" mc:Ignorable="xr16" name="ExternalData_154" connectionId="2557" xr16:uid="{00000000-0016-0000-0700-0000DF04000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xmlns:mc="http://schemas.openxmlformats.org/markup-compatibility/2006" xmlns:xr16="http://schemas.microsoft.com/office/spreadsheetml/2017/revision16" mc:Ignorable="xr16" name="ExternalData_354" connectionId="287" xr16:uid="{00000000-0016-0000-0700-0000FA03000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xmlns:mc="http://schemas.openxmlformats.org/markup-compatibility/2006" xmlns:xr16="http://schemas.microsoft.com/office/spreadsheetml/2017/revision16" mc:Ignorable="xr16" name="ExternalData_489" connectionId="975" xr16:uid="{491016D0-0165-4F5B-8966-ECFEDCA1CCCB}"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xmlns:mc="http://schemas.openxmlformats.org/markup-compatibility/2006" xmlns:xr16="http://schemas.microsoft.com/office/spreadsheetml/2017/revision16" mc:Ignorable="xr16" name="ExternalData_543" connectionId="1198" xr16:uid="{75A5B581-5381-4368-AA31-B6FF1D738981}"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xmlns:mc="http://schemas.openxmlformats.org/markup-compatibility/2006" xmlns:xr16="http://schemas.microsoft.com/office/spreadsheetml/2017/revision16" mc:Ignorable="xr16" name="ExternalData_700" connectionId="1775" xr16:uid="{5100D976-8597-4FA1-8F75-DE8218A0F23C}"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xmlns:mc="http://schemas.openxmlformats.org/markup-compatibility/2006" xmlns:xr16="http://schemas.microsoft.com/office/spreadsheetml/2017/revision16" mc:Ignorable="xr16" name="ExternalData_609" connectionId="1473" xr16:uid="{DFA52B83-136B-4598-AE73-CA7561DA7C6E}"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xmlns:mc="http://schemas.openxmlformats.org/markup-compatibility/2006" xmlns:xr16="http://schemas.microsoft.com/office/spreadsheetml/2017/revision16" mc:Ignorable="xr16" name="ExternalData_102" connectionId="2324" xr16:uid="{00000000-0016-0000-0700-00001A04000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xmlns:mc="http://schemas.openxmlformats.org/markup-compatibility/2006" xmlns:xr16="http://schemas.microsoft.com/office/spreadsheetml/2017/revision16" mc:Ignorable="xr16" name="ExternalData_525" connectionId="1118" xr16:uid="{C8381B8D-9644-4474-94FD-4FFF0ABD8B4B}"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xmlns:mc="http://schemas.openxmlformats.org/markup-compatibility/2006" xmlns:xr16="http://schemas.microsoft.com/office/spreadsheetml/2017/revision16" mc:Ignorable="xr16" name="ExternalData_270" connectionId="57" xr16:uid="{00000000-0016-0000-0700-00005904000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xmlns:mc="http://schemas.openxmlformats.org/markup-compatibility/2006" xmlns:xr16="http://schemas.microsoft.com/office/spreadsheetml/2017/revision16" mc:Ignorable="xr16" name="ExternalData_300" connectionId="141" xr16:uid="{00000000-0016-0000-0700-0000C904000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xmlns:mc="http://schemas.openxmlformats.org/markup-compatibility/2006" xmlns:xr16="http://schemas.microsoft.com/office/spreadsheetml/2017/revision16" mc:Ignorable="xr16" name="ExternalData_337" connectionId="244" xr16:uid="{00000000-0016-0000-0700-00008A04000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xmlns:mc="http://schemas.openxmlformats.org/markup-compatibility/2006" xmlns:xr16="http://schemas.microsoft.com/office/spreadsheetml/2017/revision16" mc:Ignorable="xr16" name="ExternalData_341" connectionId="249" xr16:uid="{00000000-0016-0000-0700-00000A05000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xmlns:mc="http://schemas.openxmlformats.org/markup-compatibility/2006" xmlns:xr16="http://schemas.microsoft.com/office/spreadsheetml/2017/revision16" mc:Ignorable="xr16" name="ExternalData_370" connectionId="321" xr16:uid="{00000000-0016-0000-0700-00001605000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xmlns:mc="http://schemas.openxmlformats.org/markup-compatibility/2006" xmlns:xr16="http://schemas.microsoft.com/office/spreadsheetml/2017/revision16" mc:Ignorable="xr16" name="ExternalData_353" connectionId="286" xr16:uid="{00000000-0016-0000-0700-00008604000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xmlns:mc="http://schemas.openxmlformats.org/markup-compatibility/2006" xmlns:xr16="http://schemas.microsoft.com/office/spreadsheetml/2017/revision16" mc:Ignorable="xr16" name="ExternalData_63" connectionId="2138" xr16:uid="{00000000-0016-0000-0700-0000C503000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xmlns:mc="http://schemas.openxmlformats.org/markup-compatibility/2006" xmlns:xr16="http://schemas.microsoft.com/office/spreadsheetml/2017/revision16" mc:Ignorable="xr16" name="ExternalData_376" connectionId="350" xr16:uid="{00000000-0016-0000-0700-0000A304000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xmlns:mc="http://schemas.openxmlformats.org/markup-compatibility/2006" xmlns:xr16="http://schemas.microsoft.com/office/spreadsheetml/2017/revision16" mc:Ignorable="xr16" name="ExternalData_457" connectionId="722" xr16:uid="{EBC51E46-940C-4ACF-B57E-CECAD69B977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xmlns:mc="http://schemas.openxmlformats.org/markup-compatibility/2006" xmlns:xr16="http://schemas.microsoft.com/office/spreadsheetml/2017/revision16" mc:Ignorable="xr16" name="ExternalData_369" connectionId="320" xr16:uid="{00000000-0016-0000-0700-0000E903000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xmlns:mc="http://schemas.openxmlformats.org/markup-compatibility/2006" xmlns:xr16="http://schemas.microsoft.com/office/spreadsheetml/2017/revision16" mc:Ignorable="xr16" name="ExternalData_153" connectionId="2549" xr16:uid="{00000000-0016-0000-0700-0000C30400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xmlns:mc="http://schemas.openxmlformats.org/markup-compatibility/2006" xmlns:xr16="http://schemas.microsoft.com/office/spreadsheetml/2017/revision16" mc:Ignorable="xr16" name="ExternalData_383" connectionId="385" xr16:uid="{00000000-0016-0000-0700-0000D504000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xmlns:mc="http://schemas.openxmlformats.org/markup-compatibility/2006" xmlns:xr16="http://schemas.microsoft.com/office/spreadsheetml/2017/revision16" mc:Ignorable="xr16" name="ExternalData_260" connectionId="46" xr16:uid="{00000000-0016-0000-0700-00003504000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xmlns:mc="http://schemas.openxmlformats.org/markup-compatibility/2006" xmlns:xr16="http://schemas.microsoft.com/office/spreadsheetml/2017/revision16" mc:Ignorable="xr16" name="ExternalData_224" connectionId="2761" xr16:uid="{00000000-0016-0000-0700-0000800400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xmlns:mc="http://schemas.openxmlformats.org/markup-compatibility/2006" xmlns:xr16="http://schemas.microsoft.com/office/spreadsheetml/2017/revision16" mc:Ignorable="xr16" name="ExternalData_358" connectionId="291" xr16:uid="{00000000-0016-0000-0700-00005604000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xmlns:mc="http://schemas.openxmlformats.org/markup-compatibility/2006" xmlns:xr16="http://schemas.microsoft.com/office/spreadsheetml/2017/revision16" mc:Ignorable="xr16" name="ExternalData_287" connectionId="85" xr16:uid="{00000000-0016-0000-0700-0000EA03000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xmlns:mc="http://schemas.openxmlformats.org/markup-compatibility/2006" xmlns:xr16="http://schemas.microsoft.com/office/spreadsheetml/2017/revision16" mc:Ignorable="xr16" name="ExternalData_659" connectionId="1642" xr16:uid="{DE388C8B-1569-4D45-95E8-A25F364D1A0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xmlns:mc="http://schemas.openxmlformats.org/markup-compatibility/2006" xmlns:xr16="http://schemas.microsoft.com/office/spreadsheetml/2017/revision16" mc:Ignorable="xr16" name="ExternalData_405" connectionId="621" xr16:uid="{75BBE5DB-2B5C-468F-B06B-74527E9BE5E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xmlns:mc="http://schemas.openxmlformats.org/markup-compatibility/2006" xmlns:xr16="http://schemas.microsoft.com/office/spreadsheetml/2017/revision16" mc:Ignorable="xr16" name="ExternalData_531" connectionId="1154" xr16:uid="{9EFAB329-5F6A-45CC-BD21-D9ADDA4ACD7D}"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xmlns:mc="http://schemas.openxmlformats.org/markup-compatibility/2006" xmlns:xr16="http://schemas.microsoft.com/office/spreadsheetml/2017/revision16" mc:Ignorable="xr16" name="ExternalData_516" connectionId="1076" xr16:uid="{D70B3993-80D0-4EF9-AF99-43827F265A0F}"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xmlns:mc="http://schemas.openxmlformats.org/markup-compatibility/2006" xmlns:xr16="http://schemas.microsoft.com/office/spreadsheetml/2017/revision16" mc:Ignorable="xr16" name="ExternalData_530" connectionId="1136" xr16:uid="{EB672CC8-65FD-454E-9491-D3C8360386E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xmlns:mc="http://schemas.openxmlformats.org/markup-compatibility/2006" xmlns:xr16="http://schemas.microsoft.com/office/spreadsheetml/2017/revision16" mc:Ignorable="xr16" name="ExternalData_236" connectionId="2774" xr16:uid="{00000000-0016-0000-0700-0000E103000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xmlns:mc="http://schemas.openxmlformats.org/markup-compatibility/2006" xmlns:xr16="http://schemas.microsoft.com/office/spreadsheetml/2017/revision16" mc:Ignorable="xr16" name="ExternalData_384" connectionId="386" xr16:uid="{00000000-0016-0000-0700-0000260500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xmlns:mc="http://schemas.openxmlformats.org/markup-compatibility/2006" xmlns:xr16="http://schemas.microsoft.com/office/spreadsheetml/2017/revision16" mc:Ignorable="xr16" name="ExternalData_237" connectionId="2781" xr16:uid="{00000000-0016-0000-0700-0000A804000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xmlns:mc="http://schemas.openxmlformats.org/markup-compatibility/2006" xmlns:xr16="http://schemas.microsoft.com/office/spreadsheetml/2017/revision16" mc:Ignorable="xr16" name="ExternalData_596" connectionId="1408" xr16:uid="{02F9F5A3-175A-45E9-828A-82415BABC0D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xmlns:mc="http://schemas.openxmlformats.org/markup-compatibility/2006" xmlns:xr16="http://schemas.microsoft.com/office/spreadsheetml/2017/revision16" mc:Ignorable="xr16" name="ExternalData_174" connectionId="2617" xr16:uid="{00000000-0016-0000-0700-00006204000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xmlns:mc="http://schemas.openxmlformats.org/markup-compatibility/2006" xmlns:xr16="http://schemas.microsoft.com/office/spreadsheetml/2017/revision16" mc:Ignorable="xr16" name="ExternalData_266" connectionId="53" xr16:uid="{00000000-0016-0000-0700-00003205000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xmlns:mc="http://schemas.openxmlformats.org/markup-compatibility/2006" xmlns:xr16="http://schemas.microsoft.com/office/spreadsheetml/2017/revision16" mc:Ignorable="xr16" name="ExternalData_547" connectionId="1217" xr16:uid="{8D62E5AE-7754-4489-A085-2C141FE5FB34}"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xmlns:mc="http://schemas.openxmlformats.org/markup-compatibility/2006" xmlns:xr16="http://schemas.microsoft.com/office/spreadsheetml/2017/revision16" mc:Ignorable="xr16" name="ExternalData_630" connectionId="1535" xr16:uid="{A0775C8F-AF99-41B4-AEDF-CF1D061A89E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xmlns:mc="http://schemas.openxmlformats.org/markup-compatibility/2006" xmlns:xr16="http://schemas.microsoft.com/office/spreadsheetml/2017/revision16" mc:Ignorable="xr16" name="ExternalData_710" connectionId="1809" xr16:uid="{FEF4958E-198A-43D8-B745-6F0230F2D999}"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xmlns:mc="http://schemas.openxmlformats.org/markup-compatibility/2006" xmlns:xr16="http://schemas.microsoft.com/office/spreadsheetml/2017/revision16" mc:Ignorable="xr16" name="ExternalData_92" connectionId="2181" xr16:uid="{00000000-0016-0000-0700-0000DC03000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xmlns:mc="http://schemas.openxmlformats.org/markup-compatibility/2006" xmlns:xr16="http://schemas.microsoft.com/office/spreadsheetml/2017/revision16" mc:Ignorable="xr16" name="ExternalData_591" connectionId="1393" xr16:uid="{6DC5A1F1-9546-4BAB-BC2B-74876ECEFAD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xmlns:mc="http://schemas.openxmlformats.org/markup-compatibility/2006" xmlns:xr16="http://schemas.microsoft.com/office/spreadsheetml/2017/revision16" mc:Ignorable="xr16" name="ExternalData_732" connectionId="1884" xr16:uid="{BE8FF4B4-DEA4-48F5-A6A8-B1956E8609E6}"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xmlns:mc="http://schemas.openxmlformats.org/markup-compatibility/2006" xmlns:xr16="http://schemas.microsoft.com/office/spreadsheetml/2017/revision16" mc:Ignorable="xr16" name="ExternalData_588" connectionId="1380" xr16:uid="{3442DD60-1E68-435E-BB9C-D8156BA32DFD}"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xmlns:mc="http://schemas.openxmlformats.org/markup-compatibility/2006" xmlns:xr16="http://schemas.microsoft.com/office/spreadsheetml/2017/revision16" mc:Ignorable="xr16" name="ExternalData_71" connectionId="2148" xr16:uid="{00000000-0016-0000-0700-00006D04000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xmlns:mc="http://schemas.openxmlformats.org/markup-compatibility/2006" xmlns:xr16="http://schemas.microsoft.com/office/spreadsheetml/2017/revision16" mc:Ignorable="xr16" name="ExternalData_304" connectionId="162" xr16:uid="{00000000-0016-0000-0700-00004304000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xmlns:mc="http://schemas.openxmlformats.org/markup-compatibility/2006" xmlns:xr16="http://schemas.microsoft.com/office/spreadsheetml/2017/revision16" mc:Ignorable="xr16" name="ExternalData_550" connectionId="1220" xr16:uid="{5A385BFB-0DB8-4FD2-AEBF-324C825BF1B5}"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xmlns:mc="http://schemas.openxmlformats.org/markup-compatibility/2006" xmlns:xr16="http://schemas.microsoft.com/office/spreadsheetml/2017/revision16" mc:Ignorable="xr16" name="ExternalData_40" connectionId="2054" xr16:uid="{00000000-0016-0000-0700-00007C04000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xmlns:mc="http://schemas.openxmlformats.org/markup-compatibility/2006" xmlns:xr16="http://schemas.microsoft.com/office/spreadsheetml/2017/revision16" mc:Ignorable="xr16" name="ExternalData_145" connectionId="2534" xr16:uid="{00000000-0016-0000-0700-00009904000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xmlns:mc="http://schemas.openxmlformats.org/markup-compatibility/2006" xmlns:xr16="http://schemas.microsoft.com/office/spreadsheetml/2017/revision16" mc:Ignorable="xr16" name="ExternalData_610" connectionId="1474" xr16:uid="{A4A6314F-5D8C-4E81-8C16-C994DA28565D}"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xmlns:mc="http://schemas.openxmlformats.org/markup-compatibility/2006" xmlns:xr16="http://schemas.microsoft.com/office/spreadsheetml/2017/revision16" mc:Ignorable="xr16" name="ExternalData_152" connectionId="2548" xr16:uid="{00000000-0016-0000-0700-0000050500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xmlns:mc="http://schemas.openxmlformats.org/markup-compatibility/2006" xmlns:xr16="http://schemas.microsoft.com/office/spreadsheetml/2017/revision16" mc:Ignorable="xr16" name="ExternalData_576" connectionId="1333" xr16:uid="{14F963D4-87B9-4721-9CD4-B5EE1ABE4B0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xmlns:mc="http://schemas.openxmlformats.org/markup-compatibility/2006" xmlns:xr16="http://schemas.microsoft.com/office/spreadsheetml/2017/revision16" mc:Ignorable="xr16" name="ExternalData_11" connectionId="2019" xr16:uid="{00000000-0016-0000-0700-00007604000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xmlns:mc="http://schemas.openxmlformats.org/markup-compatibility/2006" xmlns:xr16="http://schemas.microsoft.com/office/spreadsheetml/2017/revision16" mc:Ignorable="xr16" name="ExternalData_209" connectionId="2742" xr16:uid="{00000000-0016-0000-0700-00004604000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xmlns:mc="http://schemas.openxmlformats.org/markup-compatibility/2006" xmlns:xr16="http://schemas.microsoft.com/office/spreadsheetml/2017/revision16" mc:Ignorable="xr16" name="ExternalData_685" connectionId="1718" xr16:uid="{A4089AD5-1EC4-4CFB-9CE6-6FA877E05DC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xmlns:mc="http://schemas.openxmlformats.org/markup-compatibility/2006" xmlns:xr16="http://schemas.microsoft.com/office/spreadsheetml/2017/revision16" mc:Ignorable="xr16" name="ExternalData_567" connectionId="1297" xr16:uid="{EB19CC63-81EF-44C9-851D-3564604C4FEB}"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xmlns:mc="http://schemas.openxmlformats.org/markup-compatibility/2006" xmlns:xr16="http://schemas.microsoft.com/office/spreadsheetml/2017/revision16" mc:Ignorable="xr16" name="ExternalData_310" connectionId="196" xr16:uid="{00000000-0016-0000-0700-0000C703000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xmlns:mc="http://schemas.openxmlformats.org/markup-compatibility/2006" xmlns:xr16="http://schemas.microsoft.com/office/spreadsheetml/2017/revision16" mc:Ignorable="xr16" name="ExternalData_688" connectionId="1730" xr16:uid="{26A0AB9C-B9C3-4D48-801A-BBF02FCE2A3F}"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xmlns:mc="http://schemas.openxmlformats.org/markup-compatibility/2006" xmlns:xr16="http://schemas.microsoft.com/office/spreadsheetml/2017/revision16" mc:Ignorable="xr16" name="ExternalData_476" connectionId="895" xr16:uid="{CE73DEF5-0DA8-4A79-A256-A89348D45EC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xmlns:mc="http://schemas.openxmlformats.org/markup-compatibility/2006" xmlns:xr16="http://schemas.microsoft.com/office/spreadsheetml/2017/revision16" mc:Ignorable="xr16" name="ExternalData_566" connectionId="1296" xr16:uid="{F7506932-B999-40BB-9867-6476EDC6AC4B}"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xmlns:mc="http://schemas.openxmlformats.org/markup-compatibility/2006" xmlns:xr16="http://schemas.microsoft.com/office/spreadsheetml/2017/revision16" mc:Ignorable="xr16" name="ExternalData_316" connectionId="215" xr16:uid="{00000000-0016-0000-0700-00001A05000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xmlns:mc="http://schemas.openxmlformats.org/markup-compatibility/2006" xmlns:xr16="http://schemas.microsoft.com/office/spreadsheetml/2017/revision16" mc:Ignorable="xr16" name="ExternalData_552" connectionId="1236" xr16:uid="{AD8B36B2-92BE-45B1-9318-C1A1B37448A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xmlns:mc="http://schemas.openxmlformats.org/markup-compatibility/2006" xmlns:xr16="http://schemas.microsoft.com/office/spreadsheetml/2017/revision16" mc:Ignorable="xr16" name="ExternalData_414" connectionId="691" xr16:uid="{F786568A-BCEA-4152-8833-F3887D11DD9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xmlns:mc="http://schemas.openxmlformats.org/markup-compatibility/2006" xmlns:xr16="http://schemas.microsoft.com/office/spreadsheetml/2017/revision16" mc:Ignorable="xr16" name="ExternalData_294" connectionId="123" xr16:uid="{00000000-0016-0000-0700-0000F704000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xmlns:mc="http://schemas.openxmlformats.org/markup-compatibility/2006" xmlns:xr16="http://schemas.microsoft.com/office/spreadsheetml/2017/revision16" mc:Ignorable="xr16" name="ExternalData_445" connectionId="639" xr16:uid="{90EC7FA1-A15F-4C91-9DE0-241F7A7A0637}"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xmlns:mc="http://schemas.openxmlformats.org/markup-compatibility/2006" xmlns:xr16="http://schemas.microsoft.com/office/spreadsheetml/2017/revision16" mc:Ignorable="xr16" name="ExternalData_653" connectionId="1618" xr16:uid="{E0321091-BD01-49F0-8A9B-2DCF815DEBDE}"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xmlns:mc="http://schemas.openxmlformats.org/markup-compatibility/2006" xmlns:xr16="http://schemas.microsoft.com/office/spreadsheetml/2017/revision16" mc:Ignorable="xr16" name="ExternalData_82" connectionId="2166" xr16:uid="{00000000-0016-0000-0700-0000130500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xmlns:mc="http://schemas.openxmlformats.org/markup-compatibility/2006" xmlns:xr16="http://schemas.microsoft.com/office/spreadsheetml/2017/revision16" mc:Ignorable="xr16" name="ExternalData_94" connectionId="2309" xr16:uid="{00000000-0016-0000-0700-0000F604000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xmlns:mc="http://schemas.openxmlformats.org/markup-compatibility/2006" xmlns:xr16="http://schemas.microsoft.com/office/spreadsheetml/2017/revision16" mc:Ignorable="xr16" name="ExternalData_703" connectionId="1778" xr16:uid="{8123C238-0C35-4FAC-A51A-79500F765B0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xmlns:mc="http://schemas.openxmlformats.org/markup-compatibility/2006" xmlns:xr16="http://schemas.microsoft.com/office/spreadsheetml/2017/revision16" mc:Ignorable="xr16" name="ExternalData_577" connectionId="1350" xr16:uid="{36DD37A8-E7C2-445D-89A7-E2581856E725}"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xmlns:mc="http://schemas.openxmlformats.org/markup-compatibility/2006" xmlns:xr16="http://schemas.microsoft.com/office/spreadsheetml/2017/revision16" mc:Ignorable="xr16" name="ExternalData_165" connectionId="2584" xr16:uid="{00000000-0016-0000-0700-00008104000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xmlns:mc="http://schemas.openxmlformats.org/markup-compatibility/2006" xmlns:xr16="http://schemas.microsoft.com/office/spreadsheetml/2017/revision16" mc:Ignorable="xr16" name="ExternalData_632" connectionId="1548" xr16:uid="{433BB61C-940A-46D1-8CB1-43CD3914BD3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xmlns:mc="http://schemas.openxmlformats.org/markup-compatibility/2006" xmlns:xr16="http://schemas.microsoft.com/office/spreadsheetml/2017/revision16" mc:Ignorable="xr16" name="ExternalData_729" connectionId="1872" xr16:uid="{AD25EA52-4BC2-4530-B194-0A6DB1594A5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xmlns:mc="http://schemas.openxmlformats.org/markup-compatibility/2006" xmlns:xr16="http://schemas.microsoft.com/office/spreadsheetml/2017/revision16" mc:Ignorable="xr16" name="ExternalData_701" connectionId="1776" xr16:uid="{944F568F-5710-4ACF-892D-305CAB9BA6A3}"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xmlns:mc="http://schemas.openxmlformats.org/markup-compatibility/2006" xmlns:xr16="http://schemas.microsoft.com/office/spreadsheetml/2017/revision16" mc:Ignorable="xr16" name="ExternalData_220" connectionId="2756" xr16:uid="{00000000-0016-0000-0700-0000CA04000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xmlns:mc="http://schemas.openxmlformats.org/markup-compatibility/2006" xmlns:xr16="http://schemas.microsoft.com/office/spreadsheetml/2017/revision16" mc:Ignorable="xr16" name="ExternalData_13" connectionId="2021" xr16:uid="{00000000-0016-0000-0700-00001105000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xmlns:mc="http://schemas.openxmlformats.org/markup-compatibility/2006" xmlns:xr16="http://schemas.microsoft.com/office/spreadsheetml/2017/revision16" mc:Ignorable="xr16" name="ExternalData_227" connectionId="2764" xr16:uid="{00000000-0016-0000-0700-0000A904000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xmlns:mc="http://schemas.openxmlformats.org/markup-compatibility/2006" xmlns:xr16="http://schemas.microsoft.com/office/spreadsheetml/2017/revision16" mc:Ignorable="xr16" name="ExternalData_207" connectionId="2740" xr16:uid="{00000000-0016-0000-0700-0000BC03000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xmlns:mc="http://schemas.openxmlformats.org/markup-compatibility/2006" xmlns:xr16="http://schemas.microsoft.com/office/spreadsheetml/2017/revision16" mc:Ignorable="xr16" name="ExternalData_201" connectionId="2731" xr16:uid="{00000000-0016-0000-0700-00002A04000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xmlns:mc="http://schemas.openxmlformats.org/markup-compatibility/2006" xmlns:xr16="http://schemas.microsoft.com/office/spreadsheetml/2017/revision16" mc:Ignorable="xr16" name="ExternalData_258" connectionId="8" xr16:uid="{00000000-0016-0000-0700-0000A80300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xmlns:mc="http://schemas.openxmlformats.org/markup-compatibility/2006" xmlns:xr16="http://schemas.microsoft.com/office/spreadsheetml/2017/revision16" mc:Ignorable="xr16" name="ExternalData_205" connectionId="2738" xr16:uid="{00000000-0016-0000-0700-00000004000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xmlns:mc="http://schemas.openxmlformats.org/markup-compatibility/2006" xmlns:xr16="http://schemas.microsoft.com/office/spreadsheetml/2017/revision16" mc:Ignorable="xr16" name="ExternalData_557" connectionId="1255" xr16:uid="{A33943AD-A135-4BBA-BDC4-31E068B34C1C}"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xmlns:mc="http://schemas.openxmlformats.org/markup-compatibility/2006" xmlns:xr16="http://schemas.microsoft.com/office/spreadsheetml/2017/revision16" mc:Ignorable="xr16" name="ExternalData_133" connectionId="2480" xr16:uid="{00000000-0016-0000-0700-0000C30300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xmlns:mc="http://schemas.openxmlformats.org/markup-compatibility/2006" xmlns:xr16="http://schemas.microsoft.com/office/spreadsheetml/2017/revision16" mc:Ignorable="xr16" name="ExternalData_683" connectionId="1710" xr16:uid="{61E84C47-74E0-460A-B85A-31F10EB92D2C}"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xmlns:mc="http://schemas.openxmlformats.org/markup-compatibility/2006" xmlns:xr16="http://schemas.microsoft.com/office/spreadsheetml/2017/revision16" mc:Ignorable="xr16" name="ExternalData_649" connectionId="1604" xr16:uid="{1B00EE25-37BE-4194-8B1E-A978B40F61C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xmlns:mc="http://schemas.openxmlformats.org/markup-compatibility/2006" xmlns:xr16="http://schemas.microsoft.com/office/spreadsheetml/2017/revision16" mc:Ignorable="xr16" name="ExternalData_47" connectionId="2070" xr16:uid="{00000000-0016-0000-0700-0000C6030000}"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xmlns:mc="http://schemas.openxmlformats.org/markup-compatibility/2006" xmlns:xr16="http://schemas.microsoft.com/office/spreadsheetml/2017/revision16" mc:Ignorable="xr16" name="ExternalData_717" connectionId="1830" xr16:uid="{435BCCA5-2CAD-416B-803D-56A35FA5471E}"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xmlns:mc="http://schemas.openxmlformats.org/markup-compatibility/2006" xmlns:xr16="http://schemas.microsoft.com/office/spreadsheetml/2017/revision16" mc:Ignorable="xr16" name="ExternalData_716" connectionId="1829" xr16:uid="{AB5DECFA-9F5B-41FE-B81F-645BE0B6677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xmlns:mc="http://schemas.openxmlformats.org/markup-compatibility/2006" xmlns:xr16="http://schemas.microsoft.com/office/spreadsheetml/2017/revision16" mc:Ignorable="xr16" name="ExternalData_67" connectionId="2144" xr16:uid="{00000000-0016-0000-0700-0000F103000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xmlns:mc="http://schemas.openxmlformats.org/markup-compatibility/2006" xmlns:xr16="http://schemas.microsoft.com/office/spreadsheetml/2017/revision16" mc:Ignorable="xr16" name="ExternalData_480" connectionId="923" xr16:uid="{0D83007C-7BB1-47E8-8234-CC57B9176E03}"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xmlns:mc="http://schemas.openxmlformats.org/markup-compatibility/2006" xmlns:xr16="http://schemas.microsoft.com/office/spreadsheetml/2017/revision16" mc:Ignorable="xr16" name="ExternalData_743" connectionId="1922" xr16:uid="{2F0DCEEA-1A69-4E32-B942-ED4908473813}"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xmlns:mc="http://schemas.openxmlformats.org/markup-compatibility/2006" xmlns:xr16="http://schemas.microsoft.com/office/spreadsheetml/2017/revision16" mc:Ignorable="xr16" name="ExternalData_595" connectionId="1407" xr16:uid="{6CC788D2-F6BB-4811-8C7E-8460B6925C7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xmlns:mc="http://schemas.openxmlformats.org/markup-compatibility/2006" xmlns:xr16="http://schemas.microsoft.com/office/spreadsheetml/2017/revision16" mc:Ignorable="xr16" name="ExternalData_411" connectionId="651" xr16:uid="{97B3404A-A067-446D-98DA-A691895284FC}"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xmlns:mc="http://schemas.openxmlformats.org/markup-compatibility/2006" xmlns:xr16="http://schemas.microsoft.com/office/spreadsheetml/2017/revision16" mc:Ignorable="xr16" name="ExternalData_740" connectionId="1919" xr16:uid="{AFA46424-F74A-4330-A219-BFDCCF56088D}"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xmlns:mc="http://schemas.openxmlformats.org/markup-compatibility/2006" xmlns:xr16="http://schemas.microsoft.com/office/spreadsheetml/2017/revision16" mc:Ignorable="xr16" name="ExternalData_535" connectionId="1174" xr16:uid="{7C6296E4-661A-494F-997D-69E4DB545A8C}"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xmlns:mc="http://schemas.openxmlformats.org/markup-compatibility/2006" xmlns:xr16="http://schemas.microsoft.com/office/spreadsheetml/2017/revision16" mc:Ignorable="xr16" name="ExternalData_721" connectionId="1844" xr16:uid="{44D57FA1-B021-4025-9C02-B021C65B98B7}"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xmlns:mc="http://schemas.openxmlformats.org/markup-compatibility/2006" xmlns:xr16="http://schemas.microsoft.com/office/spreadsheetml/2017/revision16" mc:Ignorable="xr16" name="ExternalData_324" connectionId="229" xr16:uid="{00000000-0016-0000-0700-00008F04000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xmlns:mc="http://schemas.openxmlformats.org/markup-compatibility/2006" xmlns:xr16="http://schemas.microsoft.com/office/spreadsheetml/2017/revision16" mc:Ignorable="xr16" name="ExternalData_161" connectionId="2573" xr16:uid="{00000000-0016-0000-0700-00006B04000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xmlns:mc="http://schemas.openxmlformats.org/markup-compatibility/2006" xmlns:xr16="http://schemas.microsoft.com/office/spreadsheetml/2017/revision16" mc:Ignorable="xr16" name="ExternalData_243" connectionId="2828" xr16:uid="{00000000-0016-0000-0700-0000DB04000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xmlns:mc="http://schemas.openxmlformats.org/markup-compatibility/2006" xmlns:xr16="http://schemas.microsoft.com/office/spreadsheetml/2017/revision16" mc:Ignorable="xr16" name="ExternalData_736" connectionId="1906" xr16:uid="{3329120E-BE5E-4C28-98B4-C2097EBB8EC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xmlns:mc="http://schemas.openxmlformats.org/markup-compatibility/2006" xmlns:xr16="http://schemas.microsoft.com/office/spreadsheetml/2017/revision16" mc:Ignorable="xr16" name="ExternalData_173" connectionId="2609" xr16:uid="{00000000-0016-0000-0700-00001405000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xmlns:mc="http://schemas.openxmlformats.org/markup-compatibility/2006" xmlns:xr16="http://schemas.microsoft.com/office/spreadsheetml/2017/revision16" mc:Ignorable="xr16" name="ExternalData_231" connectionId="2768" xr16:uid="{00000000-0016-0000-0700-00001004000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xmlns:mc="http://schemas.openxmlformats.org/markup-compatibility/2006" xmlns:xr16="http://schemas.microsoft.com/office/spreadsheetml/2017/revision16" mc:Ignorable="xr16" name="ExternalData_571" connectionId="1316" xr16:uid="{37F3DD44-0779-483F-BC95-B864DB58EC3E}"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xmlns:mc="http://schemas.openxmlformats.org/markup-compatibility/2006" xmlns:xr16="http://schemas.microsoft.com/office/spreadsheetml/2017/revision16" mc:Ignorable="xr16" name="ExternalData_150" connectionId="2539" xr16:uid="{00000000-0016-0000-0700-00008504000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xmlns:mc="http://schemas.openxmlformats.org/markup-compatibility/2006" xmlns:xr16="http://schemas.microsoft.com/office/spreadsheetml/2017/revision16" mc:Ignorable="xr16" name="ExternalData_467" connectionId="846" xr16:uid="{B677E1C1-9B69-4F6F-8DA7-5E516D6072F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xmlns:mc="http://schemas.openxmlformats.org/markup-compatibility/2006" xmlns:xr16="http://schemas.microsoft.com/office/spreadsheetml/2017/revision16" mc:Ignorable="xr16" name="ExternalData_458" connectionId="738" xr16:uid="{4937594A-4465-4D2B-88B7-014CB40F6E0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xmlns:mc="http://schemas.openxmlformats.org/markup-compatibility/2006" xmlns:xr16="http://schemas.microsoft.com/office/spreadsheetml/2017/revision16" mc:Ignorable="xr16" name="ExternalData_289" connectionId="87" xr16:uid="{00000000-0016-0000-0700-0000E304000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xmlns:mc="http://schemas.openxmlformats.org/markup-compatibility/2006" xmlns:xr16="http://schemas.microsoft.com/office/spreadsheetml/2017/revision16" mc:Ignorable="xr16" name="ExternalData_29" connectionId="2040" xr16:uid="{00000000-0016-0000-0700-0000D304000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xmlns:mc="http://schemas.openxmlformats.org/markup-compatibility/2006" xmlns:xr16="http://schemas.microsoft.com/office/spreadsheetml/2017/revision16" mc:Ignorable="xr16" name="ExternalData_283" connectionId="73" xr16:uid="{00000000-0016-0000-0700-0000E504000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xmlns:mc="http://schemas.openxmlformats.org/markup-compatibility/2006" xmlns:xr16="http://schemas.microsoft.com/office/spreadsheetml/2017/revision16" mc:Ignorable="xr16" name="ExternalData_463" connectionId="817" xr16:uid="{2E7D9A97-48B9-4BA8-BBF5-95C1E0AF9F7A}"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xmlns:mc="http://schemas.openxmlformats.org/markup-compatibility/2006" xmlns:xr16="http://schemas.microsoft.com/office/spreadsheetml/2017/revision16" mc:Ignorable="xr16" name="ExternalData_305" connectionId="163" xr16:uid="{00000000-0016-0000-0700-00008704000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xmlns:mc="http://schemas.openxmlformats.org/markup-compatibility/2006" xmlns:xr16="http://schemas.microsoft.com/office/spreadsheetml/2017/revision16" mc:Ignorable="xr16" name="ExternalData_549" connectionId="1219" xr16:uid="{E6383BBF-E653-43A3-AE95-EA0F247B72CD}"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xmlns:mc="http://schemas.openxmlformats.org/markup-compatibility/2006" xmlns:xr16="http://schemas.microsoft.com/office/spreadsheetml/2017/revision16" mc:Ignorable="xr16" name="ExternalData_196" connectionId="2726" xr16:uid="{00000000-0016-0000-0700-00001704000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xmlns:mc="http://schemas.openxmlformats.org/markup-compatibility/2006" xmlns:xr16="http://schemas.microsoft.com/office/spreadsheetml/2017/revision16" mc:Ignorable="xr16" name="ExternalData_250" connectionId="2849" xr16:uid="{00000000-0016-0000-0700-00007704000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xmlns:mc="http://schemas.openxmlformats.org/markup-compatibility/2006" xmlns:xr16="http://schemas.microsoft.com/office/spreadsheetml/2017/revision16" mc:Ignorable="xr16" name="ExternalData_607" connectionId="1456" xr16:uid="{1EDAD022-60C6-4BFE-BD56-97CE9C0A5958}"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xmlns:mc="http://schemas.openxmlformats.org/markup-compatibility/2006" xmlns:xr16="http://schemas.microsoft.com/office/spreadsheetml/2017/revision16" mc:Ignorable="xr16" name="ExternalData_339" connectionId="246" xr16:uid="{00000000-0016-0000-0700-00000104000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xmlns:mc="http://schemas.openxmlformats.org/markup-compatibility/2006" xmlns:xr16="http://schemas.microsoft.com/office/spreadsheetml/2017/revision16" mc:Ignorable="xr16" name="ExternalData_704" connectionId="1789" xr16:uid="{7388E0C6-B818-46E8-83AF-50ED22A3A72B}"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xmlns:mc="http://schemas.openxmlformats.org/markup-compatibility/2006" xmlns:xr16="http://schemas.microsoft.com/office/spreadsheetml/2017/revision16" mc:Ignorable="xr16" name="ExternalData_232" connectionId="2769" xr16:uid="{00000000-0016-0000-0700-0000D804000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xmlns:mc="http://schemas.openxmlformats.org/markup-compatibility/2006" xmlns:xr16="http://schemas.microsoft.com/office/spreadsheetml/2017/revision16" mc:Ignorable="xr16" name="ExternalData_245" connectionId="2830" xr16:uid="{00000000-0016-0000-0700-0000F104000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xmlns:mc="http://schemas.openxmlformats.org/markup-compatibility/2006" xmlns:xr16="http://schemas.microsoft.com/office/spreadsheetml/2017/revision16" mc:Ignorable="xr16" name="ExternalData_396" connectionId="444" xr16:uid="{00000000-0016-0000-0700-00003A04000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xmlns:mc="http://schemas.openxmlformats.org/markup-compatibility/2006" xmlns:xr16="http://schemas.microsoft.com/office/spreadsheetml/2017/revision16" mc:Ignorable="xr16" name="ExternalData_553" connectionId="1238" xr16:uid="{3E71733B-DD6E-4674-8225-B03F9017755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xmlns:mc="http://schemas.openxmlformats.org/markup-compatibility/2006" xmlns:xr16="http://schemas.microsoft.com/office/spreadsheetml/2017/revision16" mc:Ignorable="xr16" name="ExternalData_698" connectionId="1760" xr16:uid="{E925A6EB-8DEE-42A5-902F-E27866A4753C}"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xmlns:mc="http://schemas.openxmlformats.org/markup-compatibility/2006" xmlns:xr16="http://schemas.microsoft.com/office/spreadsheetml/2017/revision16" mc:Ignorable="xr16" name="ExternalData_368" connectionId="319" xr16:uid="{00000000-0016-0000-0700-0000A60400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xmlns:mc="http://schemas.openxmlformats.org/markup-compatibility/2006" xmlns:xr16="http://schemas.microsoft.com/office/spreadsheetml/2017/revision16" mc:Ignorable="xr16" name="ExternalData_334" connectionId="241" xr16:uid="{00000000-0016-0000-0700-00004A04000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xmlns:mc="http://schemas.openxmlformats.org/markup-compatibility/2006" xmlns:xr16="http://schemas.microsoft.com/office/spreadsheetml/2017/revision16" mc:Ignorable="xr16" name="ExternalData_419" connectionId="730" xr16:uid="{96F10E19-0345-4D89-9E6C-AC74F7489821}"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xmlns:mc="http://schemas.openxmlformats.org/markup-compatibility/2006" xmlns:xr16="http://schemas.microsoft.com/office/spreadsheetml/2017/revision16" mc:Ignorable="xr16" name="ExternalData_493" connectionId="995" xr16:uid="{63DB168D-3CC4-4D10-B1D5-ED3BFAF71BE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xmlns:mc="http://schemas.openxmlformats.org/markup-compatibility/2006" xmlns:xr16="http://schemas.microsoft.com/office/spreadsheetml/2017/revision16" mc:Ignorable="xr16" name="ExternalData_246" connectionId="2831" xr16:uid="{00000000-0016-0000-0700-0000DC04000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xmlns:mc="http://schemas.openxmlformats.org/markup-compatibility/2006" xmlns:xr16="http://schemas.microsoft.com/office/spreadsheetml/2017/revision16" mc:Ignorable="xr16" name="ExternalData_561" connectionId="1273" xr16:uid="{D49D545E-9566-44B1-A8B6-ACE887CFC92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xmlns:mc="http://schemas.openxmlformats.org/markup-compatibility/2006" xmlns:xr16="http://schemas.microsoft.com/office/spreadsheetml/2017/revision16" mc:Ignorable="xr16" name="ExternalData_111" connectionId="2359" xr16:uid="{00000000-0016-0000-0700-00003E04000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xmlns:mc="http://schemas.openxmlformats.org/markup-compatibility/2006" xmlns:xr16="http://schemas.microsoft.com/office/spreadsheetml/2017/revision16" mc:Ignorable="xr16" name="ExternalData_279" connectionId="68" xr16:uid="{00000000-0016-0000-0700-0000B90400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xmlns:mc="http://schemas.openxmlformats.org/markup-compatibility/2006" xmlns:xr16="http://schemas.microsoft.com/office/spreadsheetml/2017/revision16" mc:Ignorable="xr16" name="ExternalData_375" connectionId="347" xr16:uid="{00000000-0016-0000-0700-00005F04000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xmlns:mc="http://schemas.openxmlformats.org/markup-compatibility/2006" xmlns:xr16="http://schemas.microsoft.com/office/spreadsheetml/2017/revision16" mc:Ignorable="xr16" name="ExternalData_332" connectionId="239" xr16:uid="{00000000-0016-0000-0700-0000B804000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xmlns:mc="http://schemas.openxmlformats.org/markup-compatibility/2006" xmlns:xr16="http://schemas.microsoft.com/office/spreadsheetml/2017/revision16" mc:Ignorable="xr16" name="ExternalData_438" connectionId="575" xr16:uid="{5C29C87D-BF52-47C8-B7A6-9D8397150849}"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xmlns:mc="http://schemas.openxmlformats.org/markup-compatibility/2006" xmlns:xr16="http://schemas.microsoft.com/office/spreadsheetml/2017/revision16" mc:Ignorable="xr16" name="ExternalData_199" connectionId="2729" xr16:uid="{00000000-0016-0000-0700-00004B04000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xmlns:mc="http://schemas.openxmlformats.org/markup-compatibility/2006" xmlns:xr16="http://schemas.microsoft.com/office/spreadsheetml/2017/revision16" mc:Ignorable="xr16" name="ExternalData_453" connectionId="707" xr16:uid="{B969F861-F919-49CA-B2B1-8CB90BD32072}"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xmlns:mc="http://schemas.openxmlformats.org/markup-compatibility/2006" xmlns:xr16="http://schemas.microsoft.com/office/spreadsheetml/2017/revision16" mc:Ignorable="xr16" name="ExternalData_456" connectionId="721" xr16:uid="{12E76EFF-700F-4E1C-9466-1B245A8CA2BA}"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xmlns:mc="http://schemas.openxmlformats.org/markup-compatibility/2006" xmlns:xr16="http://schemas.microsoft.com/office/spreadsheetml/2017/revision16" mc:Ignorable="xr16" name="ExternalData_292" connectionId="100" xr16:uid="{00000000-0016-0000-0700-00007404000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xmlns:mc="http://schemas.openxmlformats.org/markup-compatibility/2006" xmlns:xr16="http://schemas.microsoft.com/office/spreadsheetml/2017/revision16" mc:Ignorable="xr16" name="ExternalData_182" connectionId="2657" xr16:uid="{00000000-0016-0000-0700-00004704000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xmlns:mc="http://schemas.openxmlformats.org/markup-compatibility/2006" xmlns:xr16="http://schemas.microsoft.com/office/spreadsheetml/2017/revision16" mc:Ignorable="xr16" name="ExternalData_35" connectionId="2049" xr16:uid="{00000000-0016-0000-0700-0000C103000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xmlns:mc="http://schemas.openxmlformats.org/markup-compatibility/2006" xmlns:xr16="http://schemas.microsoft.com/office/spreadsheetml/2017/revision16" mc:Ignorable="xr16" name="ExternalData_432" connectionId="521" xr16:uid="{3C71C6A3-E456-49F6-A3E4-2E3D50BB4F2F}"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xmlns:mc="http://schemas.openxmlformats.org/markup-compatibility/2006" xmlns:xr16="http://schemas.microsoft.com/office/spreadsheetml/2017/revision16" mc:Ignorable="xr16" name="ExternalData_265" connectionId="52" xr16:uid="{00000000-0016-0000-0700-00000E04000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xmlns:mc="http://schemas.openxmlformats.org/markup-compatibility/2006" xmlns:xr16="http://schemas.microsoft.com/office/spreadsheetml/2017/revision16" mc:Ignorable="xr16" name="ExternalData_418" connectionId="729" xr16:uid="{E461CDE9-4031-43C4-B5B7-3D6376A3A36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xmlns:mc="http://schemas.openxmlformats.org/markup-compatibility/2006" xmlns:xr16="http://schemas.microsoft.com/office/spreadsheetml/2017/revision16" mc:Ignorable="xr16" name="ExternalData_240" connectionId="2790" xr16:uid="{00000000-0016-0000-0700-0000CC04000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xmlns:mc="http://schemas.openxmlformats.org/markup-compatibility/2006" xmlns:xr16="http://schemas.microsoft.com/office/spreadsheetml/2017/revision16" mc:Ignorable="xr16" name="ExternalData_450" connectionId="677" xr16:uid="{6CCCA521-562F-4668-83E2-EA4D78D051AB}"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xmlns:mc="http://schemas.openxmlformats.org/markup-compatibility/2006" xmlns:xr16="http://schemas.microsoft.com/office/spreadsheetml/2017/revision16" mc:Ignorable="xr16" name="ExternalData_371" connectionId="333" xr16:uid="{00000000-0016-0000-0700-0000C504000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xmlns:mc="http://schemas.openxmlformats.org/markup-compatibility/2006" xmlns:xr16="http://schemas.microsoft.com/office/spreadsheetml/2017/revision16" mc:Ignorable="xr16" name="ExternalData_189" connectionId="2718" xr16:uid="{00000000-0016-0000-0700-00000205000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xmlns:mc="http://schemas.openxmlformats.org/markup-compatibility/2006" xmlns:xr16="http://schemas.microsoft.com/office/spreadsheetml/2017/revision16" mc:Ignorable="xr16" name="ExternalData_605" connectionId="1454" xr16:uid="{E1E701F2-1B1B-4923-993A-3E36F4C501E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xmlns:mc="http://schemas.openxmlformats.org/markup-compatibility/2006" xmlns:xr16="http://schemas.microsoft.com/office/spreadsheetml/2017/revision16" mc:Ignorable="xr16" name="ExternalData_519" connectionId="1093" xr16:uid="{072624F2-4A2A-44DB-8A37-F8F809EEC9AB}"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xmlns:mc="http://schemas.openxmlformats.org/markup-compatibility/2006" xmlns:xr16="http://schemas.microsoft.com/office/spreadsheetml/2017/revision16" mc:Ignorable="xr16" name="ExternalData_21" connectionId="2030" xr16:uid="{00000000-0016-0000-0700-00005C04000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xmlns:mc="http://schemas.openxmlformats.org/markup-compatibility/2006" xmlns:xr16="http://schemas.microsoft.com/office/spreadsheetml/2017/revision16" mc:Ignorable="xr16" name="ExternalData_48" connectionId="2072" xr16:uid="{00000000-0016-0000-0700-0000D404000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xmlns:mc="http://schemas.openxmlformats.org/markup-compatibility/2006" xmlns:xr16="http://schemas.microsoft.com/office/spreadsheetml/2017/revision16" mc:Ignorable="xr16" name="ExternalData_83" connectionId="2167" xr16:uid="{00000000-0016-0000-0700-0000B504000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xmlns:mc="http://schemas.openxmlformats.org/markup-compatibility/2006" xmlns:xr16="http://schemas.microsoft.com/office/spreadsheetml/2017/revision16" mc:Ignorable="xr16" name="ExternalData_244" connectionId="2829" xr16:uid="{00000000-0016-0000-0700-0000B203000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xmlns:mc="http://schemas.openxmlformats.org/markup-compatibility/2006" xmlns:xr16="http://schemas.microsoft.com/office/spreadsheetml/2017/revision16" mc:Ignorable="xr16" name="ExternalData_505" connectionId="1033" xr16:uid="{AD03B299-9745-49E7-8A15-4257FF5B45E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xmlns:mc="http://schemas.openxmlformats.org/markup-compatibility/2006" xmlns:xr16="http://schemas.microsoft.com/office/spreadsheetml/2017/revision16" mc:Ignorable="xr16" name="ExternalData_728" connectionId="1870" xr16:uid="{038B64EA-9871-4239-948E-2967B5D9B78C}"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xmlns:mc="http://schemas.openxmlformats.org/markup-compatibility/2006" xmlns:xr16="http://schemas.microsoft.com/office/spreadsheetml/2017/revision16" mc:Ignorable="xr16" name="ExternalData_286" connectionId="84" xr16:uid="{00000000-0016-0000-0700-0000BD030000}"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xmlns:mc="http://schemas.openxmlformats.org/markup-compatibility/2006" xmlns:xr16="http://schemas.microsoft.com/office/spreadsheetml/2017/revision16" mc:Ignorable="xr16" name="ExternalData_706" connectionId="1791" xr16:uid="{E91084DF-AE18-4C37-B720-BC504ABC75FF}"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xmlns:mc="http://schemas.openxmlformats.org/markup-compatibility/2006" xmlns:xr16="http://schemas.microsoft.com/office/spreadsheetml/2017/revision16" mc:Ignorable="xr16" name="ExternalData_675" connectionId="1688" xr16:uid="{FAC45EDD-3C9F-4E51-9CC1-C559FB29A45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xmlns:mc="http://schemas.openxmlformats.org/markup-compatibility/2006" xmlns:xr16="http://schemas.microsoft.com/office/spreadsheetml/2017/revision16" mc:Ignorable="xr16" name="ExternalData_623" connectionId="1519" xr16:uid="{809F2732-2299-49D2-91F4-5AE823F31C4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xmlns:mc="http://schemas.openxmlformats.org/markup-compatibility/2006" xmlns:xr16="http://schemas.microsoft.com/office/spreadsheetml/2017/revision16" mc:Ignorable="xr16" name="ExternalData_17" connectionId="2026" xr16:uid="{00000000-0016-0000-0700-0000F7030000}"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xmlns:mc="http://schemas.openxmlformats.org/markup-compatibility/2006" xmlns:xr16="http://schemas.microsoft.com/office/spreadsheetml/2017/revision16" mc:Ignorable="xr16" name="ExternalData_680" connectionId="1701" xr16:uid="{5905C14F-FC07-4B1F-8C30-D2304217E984}"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xmlns:mc="http://schemas.openxmlformats.org/markup-compatibility/2006" xmlns:xr16="http://schemas.microsoft.com/office/spreadsheetml/2017/revision16" mc:Ignorable="xr16" name="ExternalData_498" connectionId="1017" xr16:uid="{2152826D-F80F-4488-88A0-A66E5D58305F}"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xmlns:mc="http://schemas.openxmlformats.org/markup-compatibility/2006" xmlns:xr16="http://schemas.microsoft.com/office/spreadsheetml/2017/revision16" mc:Ignorable="xr16" name="ExternalData_78" connectionId="2161" xr16:uid="{00000000-0016-0000-0700-00002C040000}"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xmlns:mc="http://schemas.openxmlformats.org/markup-compatibility/2006" xmlns:xr16="http://schemas.microsoft.com/office/spreadsheetml/2017/revision16" mc:Ignorable="xr16" name="ExternalData_496" connectionId="998" xr16:uid="{0328E7DA-E484-4587-85E8-6CE08D21143D}"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xmlns:mc="http://schemas.openxmlformats.org/markup-compatibility/2006" xmlns:xr16="http://schemas.microsoft.com/office/spreadsheetml/2017/revision16" mc:Ignorable="xr16" name="ExternalData_23" connectionId="2032" xr16:uid="{00000000-0016-0000-0700-00008D04000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xmlns:mc="http://schemas.openxmlformats.org/markup-compatibility/2006" xmlns:xr16="http://schemas.microsoft.com/office/spreadsheetml/2017/revision16" mc:Ignorable="xr16" name="ExternalData_81" connectionId="2165" xr16:uid="{00000000-0016-0000-0700-00007A04000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xmlns:mc="http://schemas.openxmlformats.org/markup-compatibility/2006" xmlns:xr16="http://schemas.microsoft.com/office/spreadsheetml/2017/revision16" mc:Ignorable="xr16" name="ExternalData_160" connectionId="2572" xr16:uid="{00000000-0016-0000-0700-0000D803000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xmlns:mc="http://schemas.openxmlformats.org/markup-compatibility/2006" xmlns:xr16="http://schemas.microsoft.com/office/spreadsheetml/2017/revision16" mc:Ignorable="xr16" name="ExternalData_540" connectionId="1195" xr16:uid="{3CAAEC9A-852B-4073-904F-5C0F6779962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xmlns:mc="http://schemas.openxmlformats.org/markup-compatibility/2006" xmlns:xr16="http://schemas.microsoft.com/office/spreadsheetml/2017/revision16" mc:Ignorable="xr16" name="ExternalData_455" connectionId="720" xr16:uid="{F6D615F7-C5CD-4895-BA31-682367E6654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xmlns:mc="http://schemas.openxmlformats.org/markup-compatibility/2006" xmlns:xr16="http://schemas.microsoft.com/office/spreadsheetml/2017/revision16" mc:Ignorable="xr16" name="ExternalData_22" connectionId="2031" xr16:uid="{00000000-0016-0000-0700-00001E04000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xmlns:mc="http://schemas.openxmlformats.org/markup-compatibility/2006" xmlns:xr16="http://schemas.microsoft.com/office/spreadsheetml/2017/revision16" mc:Ignorable="xr16" name="ExternalData_307" connectionId="177" xr16:uid="{00000000-0016-0000-0700-0000D503000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xmlns:mc="http://schemas.openxmlformats.org/markup-compatibility/2006" xmlns:xr16="http://schemas.microsoft.com/office/spreadsheetml/2017/revision16" mc:Ignorable="xr16" name="ExternalData_733" connectionId="1885" xr16:uid="{1B675983-D75C-4178-935A-1634E883787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xmlns:mc="http://schemas.openxmlformats.org/markup-compatibility/2006" xmlns:xr16="http://schemas.microsoft.com/office/spreadsheetml/2017/revision16" mc:Ignorable="xr16" name="ExternalData_657" connectionId="1630" xr16:uid="{36411BE2-4DDA-404E-BA9C-F041C31DE84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xmlns:mc="http://schemas.openxmlformats.org/markup-compatibility/2006" xmlns:xr16="http://schemas.microsoft.com/office/spreadsheetml/2017/revision16" mc:Ignorable="xr16" name="ExternalData_58" connectionId="2092" xr16:uid="{00000000-0016-0000-0700-0000B104000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xmlns:mc="http://schemas.openxmlformats.org/markup-compatibility/2006" xmlns:xr16="http://schemas.microsoft.com/office/spreadsheetml/2017/revision16" mc:Ignorable="xr16" name="ExternalData_186" connectionId="2714" xr16:uid="{00000000-0016-0000-0700-00002404000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xmlns:mc="http://schemas.openxmlformats.org/markup-compatibility/2006" xmlns:xr16="http://schemas.microsoft.com/office/spreadsheetml/2017/revision16" mc:Ignorable="xr16" name="ExternalData_658" connectionId="1641" xr16:uid="{1A30A6A8-22A6-411B-BBA0-98551150557D}"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xmlns:mc="http://schemas.openxmlformats.org/markup-compatibility/2006" xmlns:xr16="http://schemas.microsoft.com/office/spreadsheetml/2017/revision16" mc:Ignorable="xr16" name="ExternalData_620" connectionId="1516" xr16:uid="{1667FE31-96A0-439A-8A00-EC1ECBE127FE}"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xmlns:mc="http://schemas.openxmlformats.org/markup-compatibility/2006" xmlns:xr16="http://schemas.microsoft.com/office/spreadsheetml/2017/revision16" mc:Ignorable="xr16" name="ExternalData_89" connectionId="2175" xr16:uid="{00000000-0016-0000-0700-0000A703000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xmlns:mc="http://schemas.openxmlformats.org/markup-compatibility/2006" xmlns:xr16="http://schemas.microsoft.com/office/spreadsheetml/2017/revision16" mc:Ignorable="xr16" name="ExternalData_97" connectionId="2314" xr16:uid="{00000000-0016-0000-0700-00007304000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xmlns:mc="http://schemas.openxmlformats.org/markup-compatibility/2006" xmlns:xr16="http://schemas.microsoft.com/office/spreadsheetml/2017/revision16" mc:Ignorable="xr16" name="ExternalData_379" connectionId="367" xr16:uid="{00000000-0016-0000-0700-0000BF04000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xmlns:mc="http://schemas.openxmlformats.org/markup-compatibility/2006" xmlns:xr16="http://schemas.microsoft.com/office/spreadsheetml/2017/revision16" mc:Ignorable="xr16" name="ExternalData_572" connectionId="1317" xr16:uid="{48520D37-498C-4C60-8B2A-8D6CC1E07D9C}"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xmlns:mc="http://schemas.openxmlformats.org/markup-compatibility/2006" xmlns:xr16="http://schemas.microsoft.com/office/spreadsheetml/2017/revision16" mc:Ignorable="xr16" name="ExternalData_667" connectionId="1668" xr16:uid="{28885F72-F0F4-448B-891C-ED36C330291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xmlns:mc="http://schemas.openxmlformats.org/markup-compatibility/2006" xmlns:xr16="http://schemas.microsoft.com/office/spreadsheetml/2017/revision16" mc:Ignorable="xr16" name="ExternalData_311" connectionId="197" xr16:uid="{00000000-0016-0000-0700-00005204000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xmlns:mc="http://schemas.openxmlformats.org/markup-compatibility/2006" xmlns:xr16="http://schemas.microsoft.com/office/spreadsheetml/2017/revision16" mc:Ignorable="xr16" name="ExternalData_437" connectionId="574" xr16:uid="{E32146BB-B519-422B-9020-0B740C46C0E6}"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xmlns:mc="http://schemas.openxmlformats.org/markup-compatibility/2006" xmlns:xr16="http://schemas.microsoft.com/office/spreadsheetml/2017/revision16" mc:Ignorable="xr16" name="ExternalData_194" connectionId="2723" xr16:uid="{00000000-0016-0000-0700-0000FE040000}"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xmlns:mc="http://schemas.openxmlformats.org/markup-compatibility/2006" xmlns:xr16="http://schemas.microsoft.com/office/spreadsheetml/2017/revision16" mc:Ignorable="xr16" name="ExternalData_648" connectionId="1602" xr16:uid="{8C4674C8-00FA-423F-84DC-8520F2CA126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xmlns:mc="http://schemas.openxmlformats.org/markup-compatibility/2006" xmlns:xr16="http://schemas.microsoft.com/office/spreadsheetml/2017/revision16" mc:Ignorable="xr16" name="ExternalData_390" connectionId="406" xr16:uid="{00000000-0016-0000-0700-00007D04000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xmlns:mc="http://schemas.openxmlformats.org/markup-compatibility/2006" xmlns:xr16="http://schemas.microsoft.com/office/spreadsheetml/2017/revision16" mc:Ignorable="xr16" name="ExternalData_387" connectionId="402" xr16:uid="{00000000-0016-0000-0700-0000EF04000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xmlns:mc="http://schemas.openxmlformats.org/markup-compatibility/2006" xmlns:xr16="http://schemas.microsoft.com/office/spreadsheetml/2017/revision16" mc:Ignorable="xr16" name="ExternalData_615" connectionId="1487" xr16:uid="{DA932780-52EC-40EC-A5AF-80CCB9647B17}"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xmlns:mc="http://schemas.openxmlformats.org/markup-compatibility/2006" xmlns:xr16="http://schemas.microsoft.com/office/spreadsheetml/2017/revision16" mc:Ignorable="xr16" name="ExternalData_464" connectionId="818" xr16:uid="{798DEB7B-89B2-45DD-8C98-6EC3AECCE388}"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xmlns:mc="http://schemas.openxmlformats.org/markup-compatibility/2006" xmlns:xr16="http://schemas.microsoft.com/office/spreadsheetml/2017/revision16" mc:Ignorable="xr16" name="ExternalData_569" connectionId="1313" xr16:uid="{7CE9D5D6-2EC6-4514-B7D0-73F0BA0149B3}"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xmlns:mc="http://schemas.openxmlformats.org/markup-compatibility/2006" xmlns:xr16="http://schemas.microsoft.com/office/spreadsheetml/2017/revision16" mc:Ignorable="xr16" name="ExternalData_585" connectionId="1377" xr16:uid="{601ACBDB-34EE-4496-B30B-3E8BBC4265AD}"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xmlns:mc="http://schemas.openxmlformats.org/markup-compatibility/2006" xmlns:xr16="http://schemas.microsoft.com/office/spreadsheetml/2017/revision16" mc:Ignorable="xr16" name="ExternalData_350" connectionId="283" xr16:uid="{00000000-0016-0000-0700-000025040000}"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xmlns:mc="http://schemas.openxmlformats.org/markup-compatibility/2006" xmlns:xr16="http://schemas.microsoft.com/office/spreadsheetml/2017/revision16" mc:Ignorable="xr16" name="ExternalData_36" connectionId="2050" xr16:uid="{00000000-0016-0000-0700-00002F05000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xmlns:mc="http://schemas.openxmlformats.org/markup-compatibility/2006" xmlns:xr16="http://schemas.microsoft.com/office/spreadsheetml/2017/revision16" mc:Ignorable="xr16" name="ExternalData_315" connectionId="213" xr16:uid="{00000000-0016-0000-0700-0000C004000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xmlns:mc="http://schemas.openxmlformats.org/markup-compatibility/2006" xmlns:xr16="http://schemas.microsoft.com/office/spreadsheetml/2017/revision16" mc:Ignorable="xr16" name="ExternalData_361" connectionId="296" xr16:uid="{00000000-0016-0000-0700-0000B9030000}"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xmlns:mc="http://schemas.openxmlformats.org/markup-compatibility/2006" xmlns:xr16="http://schemas.microsoft.com/office/spreadsheetml/2017/revision16" mc:Ignorable="xr16" name="ExternalData_90" connectionId="2179" xr16:uid="{00000000-0016-0000-0700-000044040000}"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xmlns:mc="http://schemas.openxmlformats.org/markup-compatibility/2006" xmlns:xr16="http://schemas.microsoft.com/office/spreadsheetml/2017/revision16" mc:Ignorable="xr16" name="ExternalData_527" connectionId="1133" xr16:uid="{16F90D34-1312-49AB-A528-B7F1A88B895B}"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xmlns:mc="http://schemas.openxmlformats.org/markup-compatibility/2006" xmlns:xr16="http://schemas.microsoft.com/office/spreadsheetml/2017/revision16" mc:Ignorable="xr16" name="ExternalData_241" connectionId="2791" xr16:uid="{00000000-0016-0000-0700-00000304000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xmlns:mc="http://schemas.openxmlformats.org/markup-compatibility/2006" xmlns:xr16="http://schemas.microsoft.com/office/spreadsheetml/2017/revision16" mc:Ignorable="xr16" name="ExternalData_687" connectionId="1720" xr16:uid="{BF336327-411E-4502-B9ED-4B7B5CA92195}"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xmlns:mc="http://schemas.openxmlformats.org/markup-compatibility/2006" xmlns:xr16="http://schemas.microsoft.com/office/spreadsheetml/2017/revision16" mc:Ignorable="xr16" name="ExternalData_170" connectionId="2605" xr16:uid="{00000000-0016-0000-0700-000023050000}"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xmlns:mc="http://schemas.openxmlformats.org/markup-compatibility/2006" xmlns:xr16="http://schemas.microsoft.com/office/spreadsheetml/2017/revision16" mc:Ignorable="xr16" name="ExternalData_72" connectionId="2149" xr16:uid="{00000000-0016-0000-0700-000060040000}"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xmlns:mc="http://schemas.openxmlformats.org/markup-compatibility/2006" xmlns:xr16="http://schemas.microsoft.com/office/spreadsheetml/2017/revision16" mc:Ignorable="xr16" name="ExternalData_597" connectionId="1422" xr16:uid="{4447905A-852A-4B37-BE93-49129C27CABD}"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xmlns:mc="http://schemas.openxmlformats.org/markup-compatibility/2006" xmlns:xr16="http://schemas.microsoft.com/office/spreadsheetml/2017/revision16" mc:Ignorable="xr16" name="ExternalData_587" connectionId="1379" xr16:uid="{8DEADEB0-DD62-4B7D-9D73-C57C5539371A}"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xmlns:mc="http://schemas.openxmlformats.org/markup-compatibility/2006" xmlns:xr16="http://schemas.microsoft.com/office/spreadsheetml/2017/revision16" mc:Ignorable="xr16" name="ExternalData_183" connectionId="2658" xr16:uid="{00000000-0016-0000-0700-00003904000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xmlns:mc="http://schemas.openxmlformats.org/markup-compatibility/2006" xmlns:xr16="http://schemas.microsoft.com/office/spreadsheetml/2017/revision16" mc:Ignorable="xr16" name="ExternalData_288" connectionId="86" xr16:uid="{00000000-0016-0000-0700-0000D4030000}"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xmlns:mc="http://schemas.openxmlformats.org/markup-compatibility/2006" xmlns:xr16="http://schemas.microsoft.com/office/spreadsheetml/2017/revision16" mc:Ignorable="xr16" name="ExternalData_599" connectionId="1424" xr16:uid="{EC446B85-9764-4FBF-8B77-1FD8ED7B3C6E}"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xmlns:mc="http://schemas.openxmlformats.org/markup-compatibility/2006" xmlns:xr16="http://schemas.microsoft.com/office/spreadsheetml/2017/revision16" mc:Ignorable="xr16" name="ExternalData_50" connectionId="2075" xr16:uid="{00000000-0016-0000-0700-0000D904000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xmlns:mc="http://schemas.openxmlformats.org/markup-compatibility/2006" xmlns:xr16="http://schemas.microsoft.com/office/spreadsheetml/2017/revision16" mc:Ignorable="xr16" name="ExternalData_435" connectionId="555" xr16:uid="{6B91DFCB-321A-4D20-8351-1DD851BECF88}"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xmlns:mc="http://schemas.openxmlformats.org/markup-compatibility/2006" xmlns:xr16="http://schemas.microsoft.com/office/spreadsheetml/2017/revision16" mc:Ignorable="xr16" name="ExternalData_138" connectionId="2503" xr16:uid="{00000000-0016-0000-0700-00005404000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xmlns:mc="http://schemas.openxmlformats.org/markup-compatibility/2006" xmlns:xr16="http://schemas.microsoft.com/office/spreadsheetml/2017/revision16" mc:Ignorable="xr16" name="ExternalData_637" connectionId="1574" xr16:uid="{94BFC658-04EE-4B87-8B22-46A31805078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xmlns:mc="http://schemas.openxmlformats.org/markup-compatibility/2006" xmlns:xr16="http://schemas.microsoft.com/office/spreadsheetml/2017/revision16" mc:Ignorable="xr16" name="ExternalData_344" connectionId="254" xr16:uid="{00000000-0016-0000-0700-0000DA040000}"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xmlns:mc="http://schemas.openxmlformats.org/markup-compatibility/2006" xmlns:xr16="http://schemas.microsoft.com/office/spreadsheetml/2017/revision16" mc:Ignorable="xr16" name="ExternalData_417" connectionId="728" xr16:uid="{CB4F058F-5F82-4A28-949F-0E519BE016F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xmlns:mc="http://schemas.openxmlformats.org/markup-compatibility/2006" xmlns:xr16="http://schemas.microsoft.com/office/spreadsheetml/2017/revision16" mc:Ignorable="xr16" name="ExternalData_521" connectionId="1095" xr16:uid="{4690C54D-9E37-4AFD-B20F-90DF3B3419C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xmlns:mc="http://schemas.openxmlformats.org/markup-compatibility/2006" xmlns:xr16="http://schemas.microsoft.com/office/spreadsheetml/2017/revision16" mc:Ignorable="xr16" name="ExternalData_252" connectionId="2851" xr16:uid="{00000000-0016-0000-0700-00007B04000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xmlns:mc="http://schemas.openxmlformats.org/markup-compatibility/2006" xmlns:xr16="http://schemas.microsoft.com/office/spreadsheetml/2017/revision16" mc:Ignorable="xr16" name="ExternalData_66" connectionId="2143" xr16:uid="{00000000-0016-0000-0700-0000EB04000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xmlns:mc="http://schemas.openxmlformats.org/markup-compatibility/2006" xmlns:xr16="http://schemas.microsoft.com/office/spreadsheetml/2017/revision16" mc:Ignorable="xr16" name="ExternalData_711" connectionId="1810" xr16:uid="{351D3417-9EA6-4CA7-BCA2-582B44525610}"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xmlns:mc="http://schemas.openxmlformats.org/markup-compatibility/2006" xmlns:xr16="http://schemas.microsoft.com/office/spreadsheetml/2017/revision16" mc:Ignorable="xr16" name="ExternalData_136" connectionId="2484" xr16:uid="{00000000-0016-0000-0700-00001C050000}"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xmlns:mc="http://schemas.openxmlformats.org/markup-compatibility/2006" xmlns:xr16="http://schemas.microsoft.com/office/spreadsheetml/2017/revision16" mc:Ignorable="xr16" name="ExternalData_206" connectionId="2739" xr16:uid="{00000000-0016-0000-0700-00001E05000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xmlns:mc="http://schemas.openxmlformats.org/markup-compatibility/2006" xmlns:xr16="http://schemas.microsoft.com/office/spreadsheetml/2017/revision16" mc:Ignorable="xr16" name="ExternalData_513" connectionId="1064" xr16:uid="{CB23C6F2-3F5A-48D0-B4FD-D9AC965771A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xmlns:mc="http://schemas.openxmlformats.org/markup-compatibility/2006" xmlns:xr16="http://schemas.microsoft.com/office/spreadsheetml/2017/revision16" mc:Ignorable="xr16" name="ExternalData_314" connectionId="212" xr16:uid="{00000000-0016-0000-0700-0000E104000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xmlns:mc="http://schemas.openxmlformats.org/markup-compatibility/2006" xmlns:xr16="http://schemas.microsoft.com/office/spreadsheetml/2017/revision16" mc:Ignorable="xr16" name="ExternalData_215" connectionId="2750" xr16:uid="{00000000-0016-0000-0700-0000CD03000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xmlns:mc="http://schemas.openxmlformats.org/markup-compatibility/2006" xmlns:xr16="http://schemas.microsoft.com/office/spreadsheetml/2017/revision16" mc:Ignorable="xr16" name="ExternalData_95" connectionId="2312" xr16:uid="{00000000-0016-0000-0700-00000405000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xmlns:mc="http://schemas.openxmlformats.org/markup-compatibility/2006" xmlns:xr16="http://schemas.microsoft.com/office/spreadsheetml/2017/revision16" mc:Ignorable="xr16" name="ExternalData_693" connectionId="1745" xr16:uid="{E21AE368-4DC7-4237-90D6-0FBC3DE0A78D}"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xmlns:mc="http://schemas.openxmlformats.org/markup-compatibility/2006" xmlns:xr16="http://schemas.microsoft.com/office/spreadsheetml/2017/revision16" mc:Ignorable="xr16" name="ExternalData_44" connectionId="2059" xr16:uid="{00000000-0016-0000-0700-00000F05000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xmlns:mc="http://schemas.openxmlformats.org/markup-compatibility/2006" xmlns:xr16="http://schemas.microsoft.com/office/spreadsheetml/2017/revision16" mc:Ignorable="xr16" name="ExternalData_452" connectionId="679" xr16:uid="{21C009EA-18E2-4ADB-98B2-2C546B53DB0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xmlns:mc="http://schemas.openxmlformats.org/markup-compatibility/2006" xmlns:xr16="http://schemas.microsoft.com/office/spreadsheetml/2017/revision16" mc:Ignorable="xr16" name="ExternalData_59" connectionId="2098" xr16:uid="{00000000-0016-0000-0700-00003105000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xmlns:mc="http://schemas.openxmlformats.org/markup-compatibility/2006" xmlns:xr16="http://schemas.microsoft.com/office/spreadsheetml/2017/revision16" mc:Ignorable="xr16" name="ExternalData_378" connectionId="352" xr16:uid="{00000000-0016-0000-0700-00009D04000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xmlns:mc="http://schemas.openxmlformats.org/markup-compatibility/2006" xmlns:xr16="http://schemas.microsoft.com/office/spreadsheetml/2017/revision16" mc:Ignorable="xr16" name="ExternalData_24" connectionId="2033" xr16:uid="{00000000-0016-0000-0700-0000A504000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xmlns:mc="http://schemas.openxmlformats.org/markup-compatibility/2006" xmlns:xr16="http://schemas.microsoft.com/office/spreadsheetml/2017/revision16" mc:Ignorable="xr16" name="ExternalData_86" connectionId="2172" xr16:uid="{00000000-0016-0000-0700-0000BC04000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xmlns:mc="http://schemas.openxmlformats.org/markup-compatibility/2006" xmlns:xr16="http://schemas.microsoft.com/office/spreadsheetml/2017/revision16" mc:Ignorable="xr16" name="ExternalData_293" connectionId="101" xr16:uid="{00000000-0016-0000-0700-00002B04000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xmlns:mc="http://schemas.openxmlformats.org/markup-compatibility/2006" xmlns:xr16="http://schemas.microsoft.com/office/spreadsheetml/2017/revision16" mc:Ignorable="xr16" name="ExternalData_580" connectionId="1353" xr16:uid="{3F90BF57-9F28-4410-AB9E-F18328FCD8B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xmlns:mc="http://schemas.openxmlformats.org/markup-compatibility/2006" xmlns:xr16="http://schemas.microsoft.com/office/spreadsheetml/2017/revision16" mc:Ignorable="xr16" name="ExternalData_355" connectionId="288" xr16:uid="{00000000-0016-0000-0700-0000B1030000}"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xmlns:mc="http://schemas.openxmlformats.org/markup-compatibility/2006" xmlns:xr16="http://schemas.microsoft.com/office/spreadsheetml/2017/revision16" mc:Ignorable="xr16" name="ExternalData_690" connectionId="1732" xr16:uid="{3C280AA6-D4C1-43F9-B8B8-E901A00CD66C}"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xmlns:mc="http://schemas.openxmlformats.org/markup-compatibility/2006" xmlns:xr16="http://schemas.microsoft.com/office/spreadsheetml/2017/revision16" mc:Ignorable="xr16" name="ExternalData_423" connectionId="783" xr16:uid="{24CF97A8-F964-400D-8299-07A523DBBA60}"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xmlns:mc="http://schemas.openxmlformats.org/markup-compatibility/2006" xmlns:xr16="http://schemas.microsoft.com/office/spreadsheetml/2017/revision16" mc:Ignorable="xr16" name="ExternalData_159" connectionId="2571" xr16:uid="{00000000-0016-0000-0700-00001205000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xmlns:mc="http://schemas.openxmlformats.org/markup-compatibility/2006" xmlns:xr16="http://schemas.microsoft.com/office/spreadsheetml/2017/revision16" mc:Ignorable="xr16" name="ExternalData_504" connectionId="1032" xr16:uid="{9B4C0359-8503-4AFC-9B24-8BB2F9739EDB}"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xmlns:mc="http://schemas.openxmlformats.org/markup-compatibility/2006" xmlns:xr16="http://schemas.microsoft.com/office/spreadsheetml/2017/revision16" mc:Ignorable="xr16" name="ExternalData_262" connectionId="49" xr16:uid="{00000000-0016-0000-0700-00001D05000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xmlns:mc="http://schemas.openxmlformats.org/markup-compatibility/2006" xmlns:xr16="http://schemas.microsoft.com/office/spreadsheetml/2017/revision16" mc:Ignorable="xr16" name="ExternalData_465" connectionId="826" xr16:uid="{998C1418-B3FE-4F15-B3B6-21F0DB4B884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xmlns:mc="http://schemas.openxmlformats.org/markup-compatibility/2006" xmlns:xr16="http://schemas.microsoft.com/office/spreadsheetml/2017/revision16" mc:Ignorable="xr16" name="ExternalData_409" connectionId="649" xr16:uid="{49D9AE7F-DEFC-4473-B7D2-84A8252FC03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xmlns:mc="http://schemas.openxmlformats.org/markup-compatibility/2006" xmlns:xr16="http://schemas.microsoft.com/office/spreadsheetml/2017/revision16" mc:Ignorable="xr16" name="ExternalData_738" connectionId="1908" xr16:uid="{0EE6066C-610C-475D-AF0C-3D23FBE81FB8}"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xmlns:mc="http://schemas.openxmlformats.org/markup-compatibility/2006" xmlns:xr16="http://schemas.microsoft.com/office/spreadsheetml/2017/revision16" mc:Ignorable="xr16" name="ExternalData_625" connectionId="1527" xr16:uid="{4ADBBE40-B4D6-42D4-9527-D07C810BAEBC}"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xmlns:mc="http://schemas.openxmlformats.org/markup-compatibility/2006" xmlns:xr16="http://schemas.microsoft.com/office/spreadsheetml/2017/revision16" mc:Ignorable="xr16" name="ExternalData_362" connectionId="297" xr16:uid="{00000000-0016-0000-0700-00003F04000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xmlns:mc="http://schemas.openxmlformats.org/markup-compatibility/2006" xmlns:xr16="http://schemas.microsoft.com/office/spreadsheetml/2017/revision16" mc:Ignorable="xr16" name="ExternalData_741" connectionId="1920" xr16:uid="{CC68F7AD-FC31-4D77-B24F-770D6C6BD86B}"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xmlns:mc="http://schemas.openxmlformats.org/markup-compatibility/2006" xmlns:xr16="http://schemas.microsoft.com/office/spreadsheetml/2017/revision16" mc:Ignorable="xr16" name="ExternalData_522" connectionId="1096" xr16:uid="{B2463177-DCAF-4089-B209-2199B9FE180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xmlns:mc="http://schemas.openxmlformats.org/markup-compatibility/2006" xmlns:xr16="http://schemas.microsoft.com/office/spreadsheetml/2017/revision16" mc:Ignorable="xr16" name="ExternalData_103" connectionId="2325" xr16:uid="{00000000-0016-0000-0700-00004E04000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xmlns:mc="http://schemas.openxmlformats.org/markup-compatibility/2006" xmlns:xr16="http://schemas.microsoft.com/office/spreadsheetml/2017/revision16" mc:Ignorable="xr16" name="ExternalData_631" connectionId="1537" xr16:uid="{60D0F65F-6440-42CC-8C9B-06C2C6F73751}"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xmlns:mc="http://schemas.openxmlformats.org/markup-compatibility/2006" xmlns:xr16="http://schemas.microsoft.com/office/spreadsheetml/2017/revision16" mc:Ignorable="xr16" name="ExternalData_87" connectionId="2173" xr16:uid="{00000000-0016-0000-0700-0000EC03000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xmlns:mc="http://schemas.openxmlformats.org/markup-compatibility/2006" xmlns:xr16="http://schemas.microsoft.com/office/spreadsheetml/2017/revision16" mc:Ignorable="xr16" name="ExternalData_19" connectionId="2028" xr16:uid="{00000000-0016-0000-0700-000016040000}"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xmlns:mc="http://schemas.openxmlformats.org/markup-compatibility/2006" xmlns:xr16="http://schemas.microsoft.com/office/spreadsheetml/2017/revision16" mc:Ignorable="xr16" name="ExternalData_709" connectionId="1808" xr16:uid="{D0B812E3-8E51-4EAF-BA41-95A87C7D0C3D}"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xmlns:mc="http://schemas.openxmlformats.org/markup-compatibility/2006" xmlns:xr16="http://schemas.microsoft.com/office/spreadsheetml/2017/revision16" mc:Ignorable="xr16" name="ExternalData_267" connectionId="54" xr16:uid="{00000000-0016-0000-0700-000019040000}"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xmlns:mc="http://schemas.openxmlformats.org/markup-compatibility/2006" xmlns:xr16="http://schemas.microsoft.com/office/spreadsheetml/2017/revision16" mc:Ignorable="xr16" name="ExternalData_295" connectionId="124" xr16:uid="{00000000-0016-0000-0700-00009504000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xmlns:mc="http://schemas.openxmlformats.org/markup-compatibility/2006" xmlns:xr16="http://schemas.microsoft.com/office/spreadsheetml/2017/revision16" mc:Ignorable="xr16" name="ExternalData_509" connectionId="1050" xr16:uid="{701BA264-3B5D-47E0-86FE-F68B958DD30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xmlns:mc="http://schemas.openxmlformats.org/markup-compatibility/2006" xmlns:xr16="http://schemas.microsoft.com/office/spreadsheetml/2017/revision16" mc:Ignorable="xr16" name="ExternalData_660" connectionId="1643" xr16:uid="{E0E13E71-DEDE-46AE-9673-1F1E7F9E85FC}"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xmlns:mc="http://schemas.openxmlformats.org/markup-compatibility/2006" xmlns:xr16="http://schemas.microsoft.com/office/spreadsheetml/2017/revision16" mc:Ignorable="xr16" name="ExternalData_285" connectionId="79" xr16:uid="{00000000-0016-0000-0700-0000D103000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xmlns:mc="http://schemas.openxmlformats.org/markup-compatibility/2006" xmlns:xr16="http://schemas.microsoft.com/office/spreadsheetml/2017/revision16" mc:Ignorable="xr16" name="ExternalData_271" connectionId="58" xr16:uid="{00000000-0016-0000-0700-00001C04000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xmlns:mc="http://schemas.openxmlformats.org/markup-compatibility/2006" xmlns:xr16="http://schemas.microsoft.com/office/spreadsheetml/2017/revision16" mc:Ignorable="xr16" name="ExternalData_134" connectionId="2481" xr16:uid="{00000000-0016-0000-0700-00006804000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xmlns:mc="http://schemas.openxmlformats.org/markup-compatibility/2006" xmlns:xr16="http://schemas.microsoft.com/office/spreadsheetml/2017/revision16" mc:Ignorable="xr16" name="ExternalData_210" connectionId="2743" xr16:uid="{00000000-0016-0000-0700-00003405000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xmlns:mc="http://schemas.openxmlformats.org/markup-compatibility/2006" xmlns:xr16="http://schemas.microsoft.com/office/spreadsheetml/2017/revision16" mc:Ignorable="xr16" name="ExternalData_548" connectionId="1218" xr16:uid="{8064F6A3-07BE-4679-98FB-A84C9F6BE4F4}"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xmlns:mc="http://schemas.openxmlformats.org/markup-compatibility/2006" xmlns:xr16="http://schemas.microsoft.com/office/spreadsheetml/2017/revision16" mc:Ignorable="xr16" name="ExternalData_462" connectionId="800" xr16:uid="{3C246748-DD41-4881-8199-EC6E953413CD}"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xmlns:mc="http://schemas.openxmlformats.org/markup-compatibility/2006" xmlns:xr16="http://schemas.microsoft.com/office/spreadsheetml/2017/revision16" mc:Ignorable="xr16" name="ExternalData_330" connectionId="235" xr16:uid="{00000000-0016-0000-0700-00009604000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xmlns:mc="http://schemas.openxmlformats.org/markup-compatibility/2006" xmlns:xr16="http://schemas.microsoft.com/office/spreadsheetml/2017/revision16" mc:Ignorable="xr16" name="ExternalData_239" connectionId="2789" xr16:uid="{00000000-0016-0000-0700-00000B04000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xmlns:mc="http://schemas.openxmlformats.org/markup-compatibility/2006" xmlns:xr16="http://schemas.microsoft.com/office/spreadsheetml/2017/revision16" mc:Ignorable="xr16" name="ExternalData_679" connectionId="1700" xr16:uid="{802091BB-E5D2-4C3D-B3F8-2EF5D6633802}"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xmlns:mc="http://schemas.openxmlformats.org/markup-compatibility/2006" xmlns:xr16="http://schemas.microsoft.com/office/spreadsheetml/2017/revision16" mc:Ignorable="xr16" name="ExternalData_579" connectionId="1352" xr16:uid="{C22DF51A-3715-4BAA-B1DD-3F69DD764506}"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xmlns:mc="http://schemas.openxmlformats.org/markup-compatibility/2006" xmlns:xr16="http://schemas.microsoft.com/office/spreadsheetml/2017/revision16" mc:Ignorable="xr16" name="ExternalData_308" connectionId="178" xr16:uid="{00000000-0016-0000-0700-0000B704000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xmlns:mc="http://schemas.openxmlformats.org/markup-compatibility/2006" xmlns:xr16="http://schemas.microsoft.com/office/spreadsheetml/2017/revision16" mc:Ignorable="xr16" name="ExternalData_655" connectionId="1628" xr16:uid="{F2EC5BA9-CFEF-455B-88A4-77A5836EFACB}"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xmlns:mc="http://schemas.openxmlformats.org/markup-compatibility/2006" xmlns:xr16="http://schemas.microsoft.com/office/spreadsheetml/2017/revision16" mc:Ignorable="xr16" name="ExternalData_600" connectionId="1426" xr16:uid="{6F39F2D4-5FF1-4C32-ACCB-FFD8F84E878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xmlns:mc="http://schemas.openxmlformats.org/markup-compatibility/2006" xmlns:xr16="http://schemas.microsoft.com/office/spreadsheetml/2017/revision16" mc:Ignorable="xr16" name="ExternalData_488" connectionId="974" xr16:uid="{700B2C34-1839-4C62-9D17-7EB923FBE2B9}"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xmlns:mc="http://schemas.openxmlformats.org/markup-compatibility/2006" xmlns:xr16="http://schemas.microsoft.com/office/spreadsheetml/2017/revision16" mc:Ignorable="xr16" name="ExternalData_520" connectionId="1094" xr16:uid="{0C36DEC2-FFE6-48CF-ACB3-4621F11CC13D}"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xmlns:mc="http://schemas.openxmlformats.org/markup-compatibility/2006" xmlns:xr16="http://schemas.microsoft.com/office/spreadsheetml/2017/revision16" mc:Ignorable="xr16" name="ExternalData_408" connectionId="624" xr16:uid="{111BE1F0-E32B-43D4-B191-1CE6BDA12234}"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xmlns:mc="http://schemas.openxmlformats.org/markup-compatibility/2006" xmlns:xr16="http://schemas.microsoft.com/office/spreadsheetml/2017/revision16" mc:Ignorable="xr16" name="ExternalData_126" connectionId="2454" xr16:uid="{00000000-0016-0000-0700-00003B04000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xmlns:mc="http://schemas.openxmlformats.org/markup-compatibility/2006" xmlns:xr16="http://schemas.microsoft.com/office/spreadsheetml/2017/revision16" mc:Ignorable="xr16" name="ExternalData_492" connectionId="985" xr16:uid="{085CBB6F-C499-4FEB-ABC0-89243864D8CE}"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xmlns:mc="http://schemas.openxmlformats.org/markup-compatibility/2006" xmlns:xr16="http://schemas.microsoft.com/office/spreadsheetml/2017/revision16" mc:Ignorable="xr16" name="ExternalData_151" connectionId="2547" xr16:uid="{00000000-0016-0000-0700-00001404000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xmlns:mc="http://schemas.openxmlformats.org/markup-compatibility/2006" xmlns:xr16="http://schemas.microsoft.com/office/spreadsheetml/2017/revision16" mc:Ignorable="xr16" name="ExternalData_193" connectionId="2722" xr16:uid="{00000000-0016-0000-0700-00002105000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xmlns:mc="http://schemas.openxmlformats.org/markup-compatibility/2006" xmlns:xr16="http://schemas.microsoft.com/office/spreadsheetml/2017/revision16" mc:Ignorable="xr16" name="ExternalData_570" connectionId="1315" xr16:uid="{3E039AE5-362C-4CE4-A0F1-AC45D3B1CFD3}"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xmlns:mc="http://schemas.openxmlformats.org/markup-compatibility/2006" xmlns:xr16="http://schemas.microsoft.com/office/spreadsheetml/2017/revision16" mc:Ignorable="xr16" name="ExternalData_654" connectionId="1627" xr16:uid="{D5DC7C40-4E81-40E7-8E34-DA6556ECB59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xmlns:mc="http://schemas.openxmlformats.org/markup-compatibility/2006" xmlns:xr16="http://schemas.microsoft.com/office/spreadsheetml/2017/revision16" mc:Ignorable="xr16" name="ExternalData_581" connectionId="1363" xr16:uid="{5EAF11E0-3FE6-492A-92F4-A1CC327DABB4}"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xmlns:mc="http://schemas.openxmlformats.org/markup-compatibility/2006" xmlns:xr16="http://schemas.microsoft.com/office/spreadsheetml/2017/revision16" mc:Ignorable="xr16" name="ExternalData_499" connectionId="1018" xr16:uid="{B7AFABD1-AB9B-471A-89DC-EF80198F0EA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xmlns:mc="http://schemas.openxmlformats.org/markup-compatibility/2006" xmlns:xr16="http://schemas.microsoft.com/office/spreadsheetml/2017/revision16" mc:Ignorable="xr16" name="ExternalData_346" connectionId="273" xr16:uid="{00000000-0016-0000-0700-0000AE030000}"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xmlns:mc="http://schemas.openxmlformats.org/markup-compatibility/2006" xmlns:xr16="http://schemas.microsoft.com/office/spreadsheetml/2017/revision16" mc:Ignorable="xr16" name="ExternalData_37" connectionId="2051" xr16:uid="{00000000-0016-0000-0700-000005040000}"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xmlns:mc="http://schemas.openxmlformats.org/markup-compatibility/2006" xmlns:xr16="http://schemas.microsoft.com/office/spreadsheetml/2017/revision16" mc:Ignorable="xr16" name="ExternalData_619" connectionId="1506" xr16:uid="{56C1C052-B427-40BB-B0B4-ADB093FE3FD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xmlns:mc="http://schemas.openxmlformats.org/markup-compatibility/2006" xmlns:xr16="http://schemas.microsoft.com/office/spreadsheetml/2017/revision16" mc:Ignorable="xr16" name="ExternalData_325" connectionId="230" xr16:uid="{00000000-0016-0000-0700-00002D04000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xmlns:mc="http://schemas.openxmlformats.org/markup-compatibility/2006" xmlns:xr16="http://schemas.microsoft.com/office/spreadsheetml/2017/revision16" mc:Ignorable="xr16" name="ExternalData_157" connectionId="2561" xr16:uid="{00000000-0016-0000-0700-00004004000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xmlns:mc="http://schemas.openxmlformats.org/markup-compatibility/2006" xmlns:xr16="http://schemas.microsoft.com/office/spreadsheetml/2017/revision16" mc:Ignorable="xr16" name="ExternalData_424" connectionId="784" xr16:uid="{0A77F0C7-3AD4-4DA6-9173-92AAB21EF55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xmlns:mc="http://schemas.openxmlformats.org/markup-compatibility/2006" xmlns:xr16="http://schemas.microsoft.com/office/spreadsheetml/2017/revision16" mc:Ignorable="xr16" name="ExternalData_327" connectionId="232" xr16:uid="{00000000-0016-0000-0700-00002705000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xmlns:mc="http://schemas.openxmlformats.org/markup-compatibility/2006" xmlns:xr16="http://schemas.microsoft.com/office/spreadsheetml/2017/revision16" mc:Ignorable="xr16" name="ExternalData_318" connectionId="217" xr16:uid="{00000000-0016-0000-0700-00009E04000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xmlns:mc="http://schemas.openxmlformats.org/markup-compatibility/2006" xmlns:xr16="http://schemas.microsoft.com/office/spreadsheetml/2017/revision16" mc:Ignorable="xr16" name="ExternalData_699" connectionId="1761" xr16:uid="{AFCF2C94-33E5-4D6C-B7B0-59B817F05B3B}"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xmlns:mc="http://schemas.openxmlformats.org/markup-compatibility/2006" xmlns:xr16="http://schemas.microsoft.com/office/spreadsheetml/2017/revision16" mc:Ignorable="xr16" name="ExternalData_169" connectionId="2596" xr16:uid="{00000000-0016-0000-0700-00007204000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xmlns:mc="http://schemas.openxmlformats.org/markup-compatibility/2006" xmlns:xr16="http://schemas.microsoft.com/office/spreadsheetml/2017/revision16" mc:Ignorable="xr16" name="ExternalData_593" connectionId="1404" xr16:uid="{583C6AEA-517D-4BB6-B403-CCA207CA52C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xmlns:mc="http://schemas.openxmlformats.org/markup-compatibility/2006" xmlns:xr16="http://schemas.microsoft.com/office/spreadsheetml/2017/revision16" mc:Ignorable="xr16" name="ExternalData_558" connectionId="1256" xr16:uid="{28EB9B98-F700-4E16-A912-4F8335A4E1C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xmlns:mc="http://schemas.openxmlformats.org/markup-compatibility/2006" xmlns:xr16="http://schemas.microsoft.com/office/spreadsheetml/2017/revision16" mc:Ignorable="xr16" name="ExternalData_643" connectionId="1588" xr16:uid="{0321CF51-7E35-4E8C-8AE1-6888EA1B29F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xmlns:mc="http://schemas.openxmlformats.org/markup-compatibility/2006" xmlns:xr16="http://schemas.microsoft.com/office/spreadsheetml/2017/revision16" mc:Ignorable="xr16" name="ExternalData_507" connectionId="1045" xr16:uid="{FE6FA9CA-45C9-43A8-81ED-423E7FBEE48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xmlns:mc="http://schemas.openxmlformats.org/markup-compatibility/2006" xmlns:xr16="http://schemas.microsoft.com/office/spreadsheetml/2017/revision16" mc:Ignorable="xr16" name="ExternalData_670" connectionId="1679" xr16:uid="{2DEBBFAF-44BD-44A8-83B1-25BAD788F025}"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xmlns:mc="http://schemas.openxmlformats.org/markup-compatibility/2006" xmlns:xr16="http://schemas.microsoft.com/office/spreadsheetml/2017/revision16" mc:Ignorable="xr16" name="ExternalData_249" connectionId="2848" xr16:uid="{00000000-0016-0000-0700-00001905000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xmlns:mc="http://schemas.openxmlformats.org/markup-compatibility/2006" xmlns:xr16="http://schemas.microsoft.com/office/spreadsheetml/2017/revision16" mc:Ignorable="xr16" name="ExternalData_158" connectionId="2570" xr16:uid="{00000000-0016-0000-0700-00001805000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xmlns:mc="http://schemas.openxmlformats.org/markup-compatibility/2006" xmlns:xr16="http://schemas.microsoft.com/office/spreadsheetml/2017/revision16" mc:Ignorable="xr16" name="ExternalData_526" connectionId="1119" xr16:uid="{6E20A83A-BB4D-4C93-9407-11481CD068F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xmlns:mc="http://schemas.openxmlformats.org/markup-compatibility/2006" xmlns:xr16="http://schemas.microsoft.com/office/spreadsheetml/2017/revision16" mc:Ignorable="xr16" name="ExternalData_30" connectionId="2041" xr16:uid="{00000000-0016-0000-0700-0000F9030000}"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xmlns:mc="http://schemas.openxmlformats.org/markup-compatibility/2006" xmlns:xr16="http://schemas.microsoft.com/office/spreadsheetml/2017/revision16" mc:Ignorable="xr16" name="ExternalData_155" connectionId="2558" xr16:uid="{00000000-0016-0000-0700-00008204000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xmlns:mc="http://schemas.openxmlformats.org/markup-compatibility/2006" xmlns:xr16="http://schemas.microsoft.com/office/spreadsheetml/2017/revision16" mc:Ignorable="xr16" name="ExternalData_393" connectionId="431" xr16:uid="{00000000-0016-0000-0700-0000F303000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xmlns:mc="http://schemas.openxmlformats.org/markup-compatibility/2006" xmlns:xr16="http://schemas.microsoft.com/office/spreadsheetml/2017/revision16" mc:Ignorable="xr16" name="ExternalData_347" connectionId="274" xr16:uid="{00000000-0016-0000-0700-0000D604000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xmlns:mc="http://schemas.openxmlformats.org/markup-compatibility/2006" xmlns:xr16="http://schemas.microsoft.com/office/spreadsheetml/2017/revision16" mc:Ignorable="xr16" name="ExternalData_282" connectionId="72" xr16:uid="{00000000-0016-0000-0700-0000C203000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xmlns:mc="http://schemas.openxmlformats.org/markup-compatibility/2006" xmlns:xr16="http://schemas.microsoft.com/office/spreadsheetml/2017/revision16" mc:Ignorable="xr16" name="ExternalData_12" connectionId="2020" xr16:uid="{00000000-0016-0000-0700-00005504000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xmlns:mc="http://schemas.openxmlformats.org/markup-compatibility/2006" xmlns:xr16="http://schemas.microsoft.com/office/spreadsheetml/2017/revision16" mc:Ignorable="xr16" name="ExternalData_323" connectionId="227" xr16:uid="{00000000-0016-0000-0700-0000D204000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xmlns:mc="http://schemas.openxmlformats.org/markup-compatibility/2006" xmlns:xr16="http://schemas.microsoft.com/office/spreadsheetml/2017/revision16" mc:Ignorable="xr16" name="ExternalData_449" connectionId="676" xr16:uid="{B79EC477-C658-498A-B977-99A1043ACCBE}"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xmlns:mc="http://schemas.openxmlformats.org/markup-compatibility/2006" xmlns:xr16="http://schemas.microsoft.com/office/spreadsheetml/2017/revision16" mc:Ignorable="xr16" name="ExternalData_229" connectionId="2766" xr16:uid="{00000000-0016-0000-0700-00003D04000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xmlns:mc="http://schemas.openxmlformats.org/markup-compatibility/2006" xmlns:xr16="http://schemas.microsoft.com/office/spreadsheetml/2017/revision16" mc:Ignorable="xr16" name="ExternalData_128" connectionId="2456" xr16:uid="{00000000-0016-0000-0700-0000CA03000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xmlns:mc="http://schemas.openxmlformats.org/markup-compatibility/2006" xmlns:xr16="http://schemas.microsoft.com/office/spreadsheetml/2017/revision16" mc:Ignorable="xr16" name="ExternalData_167" connectionId="2593" xr16:uid="{00000000-0016-0000-0700-0000BE04000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xmlns:mc="http://schemas.openxmlformats.org/markup-compatibility/2006" xmlns:xr16="http://schemas.microsoft.com/office/spreadsheetml/2017/revision16" mc:Ignorable="xr16" name="ExternalData_399" connectionId="457" xr16:uid="{00000000-0016-0000-0700-00004F04000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xmlns:mc="http://schemas.openxmlformats.org/markup-compatibility/2006" xmlns:xr16="http://schemas.microsoft.com/office/spreadsheetml/2017/revision16" mc:Ignorable="xr16" name="ExternalData_485" connectionId="950" xr16:uid="{EDE031C4-5003-4BDB-B630-78D0A2FCDEF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xmlns:mc="http://schemas.openxmlformats.org/markup-compatibility/2006" xmlns:xr16="http://schemas.microsoft.com/office/spreadsheetml/2017/revision16" mc:Ignorable="xr16" name="ExternalData_714" connectionId="1827" xr16:uid="{518378AB-316D-4D30-B308-71E876644152}"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xmlns:mc="http://schemas.openxmlformats.org/markup-compatibility/2006" xmlns:xr16="http://schemas.microsoft.com/office/spreadsheetml/2017/revision16" mc:Ignorable="xr16" name="ExternalData_192" connectionId="2721" xr16:uid="{00000000-0016-0000-0700-00002B050000}"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xmlns:mc="http://schemas.openxmlformats.org/markup-compatibility/2006" xmlns:xr16="http://schemas.microsoft.com/office/spreadsheetml/2017/revision16" mc:Ignorable="xr16" name="ExternalData_352" connectionId="285" xr16:uid="{00000000-0016-0000-0700-00006A04000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xmlns:mc="http://schemas.openxmlformats.org/markup-compatibility/2006" xmlns:xr16="http://schemas.microsoft.com/office/spreadsheetml/2017/revision16" mc:Ignorable="xr16" name="ExternalData_119" connectionId="2411" xr16:uid="{00000000-0016-0000-0700-0000B703000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xmlns:mc="http://schemas.openxmlformats.org/markup-compatibility/2006" xmlns:xr16="http://schemas.microsoft.com/office/spreadsheetml/2017/revision16" mc:Ignorable="xr16" name="ExternalData_644" connectionId="1598" xr16:uid="{E28DEDFD-46F2-42E2-A790-0B0FE4FC349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xmlns:mc="http://schemas.openxmlformats.org/markup-compatibility/2006" xmlns:xr16="http://schemas.microsoft.com/office/spreadsheetml/2017/revision16" mc:Ignorable="xr16" name="ExternalData_677" connectionId="1690" xr16:uid="{74B0F0A1-18BA-4E25-84EF-8443E3B9EABC}"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xmlns:mc="http://schemas.openxmlformats.org/markup-compatibility/2006" xmlns:xr16="http://schemas.microsoft.com/office/spreadsheetml/2017/revision16" mc:Ignorable="xr16" name="ExternalData_208" connectionId="2741" xr16:uid="{00000000-0016-0000-0700-0000B604000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xmlns:mc="http://schemas.openxmlformats.org/markup-compatibility/2006" xmlns:xr16="http://schemas.microsoft.com/office/spreadsheetml/2017/revision16" mc:Ignorable="xr16" name="ExternalData_366" connectionId="308" xr16:uid="{00000000-0016-0000-0700-00000C05000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xmlns:mc="http://schemas.openxmlformats.org/markup-compatibility/2006" xmlns:xr16="http://schemas.microsoft.com/office/spreadsheetml/2017/revision16" mc:Ignorable="xr16" name="ExternalData_248" connectionId="2847" xr16:uid="{00000000-0016-0000-0700-0000F404000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xmlns:mc="http://schemas.openxmlformats.org/markup-compatibility/2006" xmlns:xr16="http://schemas.microsoft.com/office/spreadsheetml/2017/revision16" mc:Ignorable="xr16" name="ExternalData_420" connectionId="731" xr16:uid="{131585BC-0655-4151-95BC-2C6D0F1096BD}"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xmlns:mc="http://schemas.openxmlformats.org/markup-compatibility/2006" xmlns:xr16="http://schemas.microsoft.com/office/spreadsheetml/2017/revision16" mc:Ignorable="xr16" name="ExternalData_113" connectionId="2381" xr16:uid="{00000000-0016-0000-0700-0000EB03000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xmlns:mc="http://schemas.openxmlformats.org/markup-compatibility/2006" xmlns:xr16="http://schemas.microsoft.com/office/spreadsheetml/2017/revision16" mc:Ignorable="xr16" name="ExternalData_490" connectionId="976" xr16:uid="{635CC9A4-40EA-49BD-9AC9-D199C7309409}"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xmlns:mc="http://schemas.openxmlformats.org/markup-compatibility/2006" xmlns:xr16="http://schemas.microsoft.com/office/spreadsheetml/2017/revision16" mc:Ignorable="xr16" name="ExternalData_140" connectionId="2505" xr16:uid="{00000000-0016-0000-0700-0000A1040000}"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xmlns:mc="http://schemas.openxmlformats.org/markup-compatibility/2006" xmlns:xr16="http://schemas.microsoft.com/office/spreadsheetml/2017/revision16" mc:Ignorable="xr16" name="ExternalData_74" connectionId="2152" xr16:uid="{00000000-0016-0000-0700-0000D303000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xmlns:mc="http://schemas.openxmlformats.org/markup-compatibility/2006" xmlns:xr16="http://schemas.microsoft.com/office/spreadsheetml/2017/revision16" mc:Ignorable="xr16" name="ExternalData_181" connectionId="2655" xr16:uid="{00000000-0016-0000-0700-00007904000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xmlns:mc="http://schemas.openxmlformats.org/markup-compatibility/2006" xmlns:xr16="http://schemas.microsoft.com/office/spreadsheetml/2017/revision16" mc:Ignorable="xr16" name="ExternalData_299" connectionId="140" xr16:uid="{00000000-0016-0000-0700-00005B04000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xmlns:mc="http://schemas.openxmlformats.org/markup-compatibility/2006" xmlns:xr16="http://schemas.microsoft.com/office/spreadsheetml/2017/revision16" mc:Ignorable="xr16" name="ExternalData_367" connectionId="318" xr16:uid="{00000000-0016-0000-0700-0000BB030000}"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xmlns:mc="http://schemas.openxmlformats.org/markup-compatibility/2006" xmlns:xr16="http://schemas.microsoft.com/office/spreadsheetml/2017/revision16" mc:Ignorable="xr16" name="ExternalData_345" connectionId="272" xr16:uid="{00000000-0016-0000-0700-0000C404000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xmlns:mc="http://schemas.openxmlformats.org/markup-compatibility/2006" xmlns:xr16="http://schemas.microsoft.com/office/spreadsheetml/2017/revision16" mc:Ignorable="xr16" name="ExternalData_394" connectionId="432" xr16:uid="{00000000-0016-0000-0700-0000AC03000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xmlns:mc="http://schemas.openxmlformats.org/markup-compatibility/2006" xmlns:xr16="http://schemas.microsoft.com/office/spreadsheetml/2017/revision16" mc:Ignorable="xr16" name="ExternalData_9" connectionId="2015" xr16:uid="{00000000-0016-0000-0700-0000E803000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xmlns:mc="http://schemas.openxmlformats.org/markup-compatibility/2006" xmlns:xr16="http://schemas.microsoft.com/office/spreadsheetml/2017/revision16" mc:Ignorable="xr16" name="ExternalData_586" connectionId="1378" xr16:uid="{FEFDB3C9-855A-4D8E-BDCE-282700009BD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xmlns:mc="http://schemas.openxmlformats.org/markup-compatibility/2006" xmlns:xr16="http://schemas.microsoft.com/office/spreadsheetml/2017/revision16" mc:Ignorable="xr16" name="ExternalData_446" connectionId="640" xr16:uid="{2778DB25-6FA7-4D59-AA56-8792E0D599BE}"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xmlns:mc="http://schemas.openxmlformats.org/markup-compatibility/2006" xmlns:xr16="http://schemas.microsoft.com/office/spreadsheetml/2017/revision16" mc:Ignorable="xr16" name="ExternalData_177" connectionId="2622" xr16:uid="{00000000-0016-0000-0700-0000A704000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xmlns:mc="http://schemas.openxmlformats.org/markup-compatibility/2006" xmlns:xr16="http://schemas.microsoft.com/office/spreadsheetml/2017/revision16" mc:Ignorable="xr16" name="ExternalData_61" connectionId="2100" xr16:uid="{00000000-0016-0000-0700-0000BB04000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xmlns:mc="http://schemas.openxmlformats.org/markup-compatibility/2006" xmlns:xr16="http://schemas.microsoft.com/office/spreadsheetml/2017/revision16" mc:Ignorable="xr16" name="ExternalData_53" connectionId="2082" xr16:uid="{00000000-0016-0000-0700-000089040000}"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xmlns:mc="http://schemas.openxmlformats.org/markup-compatibility/2006" xmlns:xr16="http://schemas.microsoft.com/office/spreadsheetml/2017/revision16" mc:Ignorable="xr16" name="ExternalData_372" connectionId="334" xr16:uid="{00000000-0016-0000-0700-0000D603000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xmlns:mc="http://schemas.openxmlformats.org/markup-compatibility/2006" xmlns:xr16="http://schemas.microsoft.com/office/spreadsheetml/2017/revision16" mc:Ignorable="xr16" name="ExternalData_242" connectionId="2792" xr16:uid="{00000000-0016-0000-0700-00007104000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xmlns:mc="http://schemas.openxmlformats.org/markup-compatibility/2006" xmlns:xr16="http://schemas.microsoft.com/office/spreadsheetml/2017/revision16" mc:Ignorable="xr16" name="ExternalData_512" connectionId="1057" xr16:uid="{88C4ED9A-74E4-406C-A3F6-74E75B46738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xmlns:mc="http://schemas.openxmlformats.org/markup-compatibility/2006" xmlns:xr16="http://schemas.microsoft.com/office/spreadsheetml/2017/revision16" mc:Ignorable="xr16" name="ExternalData_280" connectionId="69" xr16:uid="{00000000-0016-0000-0700-0000AC04000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xmlns:mc="http://schemas.openxmlformats.org/markup-compatibility/2006" xmlns:xr16="http://schemas.microsoft.com/office/spreadsheetml/2017/revision16" mc:Ignorable="xr16" name="ExternalData_568" connectionId="1298" xr16:uid="{6E1C164D-95C6-4A74-AD9D-BED1BF715265}"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xmlns:mc="http://schemas.openxmlformats.org/markup-compatibility/2006" xmlns:xr16="http://schemas.microsoft.com/office/spreadsheetml/2017/revision16" mc:Ignorable="xr16" name="ExternalData_230" connectionId="2767" xr16:uid="{00000000-0016-0000-0700-00000404000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xmlns:mc="http://schemas.openxmlformats.org/markup-compatibility/2006" xmlns:xr16="http://schemas.microsoft.com/office/spreadsheetml/2017/revision16" mc:Ignorable="xr16" name="ExternalData_652" connectionId="1617" xr16:uid="{5F07C864-67EE-492B-8F42-DFA7659E0ED6}"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xmlns:mc="http://schemas.openxmlformats.org/markup-compatibility/2006" xmlns:xr16="http://schemas.microsoft.com/office/spreadsheetml/2017/revision16" mc:Ignorable="xr16" name="ExternalData_627" connectionId="1529" xr16:uid="{42D1C02D-06C5-4E48-B207-370143EEEB9F}"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xmlns:mc="http://schemas.openxmlformats.org/markup-compatibility/2006" xmlns:xr16="http://schemas.microsoft.com/office/spreadsheetml/2017/revision16" mc:Ignorable="xr16" name="ExternalData_402" connectionId="463" xr16:uid="{00000000-0016-0000-0700-0000F904000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xmlns:mc="http://schemas.openxmlformats.org/markup-compatibility/2006" xmlns:xr16="http://schemas.microsoft.com/office/spreadsheetml/2017/revision16" mc:Ignorable="xr16" name="ExternalData_665" connectionId="1657" xr16:uid="{AA859962-4513-46D7-8765-8C739EBE77FF}"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xmlns:mc="http://schemas.openxmlformats.org/markup-compatibility/2006" xmlns:xr16="http://schemas.microsoft.com/office/spreadsheetml/2017/revision16" mc:Ignorable="xr16" name="ExternalData_482" connectionId="926" xr16:uid="{3B75D4F2-3265-45D7-8596-6EB37F8A007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xmlns:mc="http://schemas.openxmlformats.org/markup-compatibility/2006" xmlns:xr16="http://schemas.microsoft.com/office/spreadsheetml/2017/revision16" mc:Ignorable="xr16" name="ExternalData_673" connectionId="1683" xr16:uid="{7E0499C6-48DC-43FE-8B14-F51872DDB4EF}"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xmlns:mc="http://schemas.openxmlformats.org/markup-compatibility/2006" xmlns:xr16="http://schemas.microsoft.com/office/spreadsheetml/2017/revision16" mc:Ignorable="xr16" name="ExternalData_281" connectionId="71" xr16:uid="{00000000-0016-0000-0700-00002904000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xmlns:mc="http://schemas.openxmlformats.org/markup-compatibility/2006" xmlns:xr16="http://schemas.microsoft.com/office/spreadsheetml/2017/revision16" mc:Ignorable="xr16" name="ExternalData_708" connectionId="1807" xr16:uid="{9501CDFB-2EC6-4253-959B-E7E31E1ADBB1}"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xmlns:mc="http://schemas.openxmlformats.org/markup-compatibility/2006" xmlns:xr16="http://schemas.microsoft.com/office/spreadsheetml/2017/revision16" mc:Ignorable="xr16" name="ExternalData_514" connectionId="1065" xr16:uid="{886F9393-1457-4AA2-B679-A19EDE89CD4C}"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xmlns:mc="http://schemas.openxmlformats.org/markup-compatibility/2006" xmlns:xr16="http://schemas.microsoft.com/office/spreadsheetml/2017/revision16" mc:Ignorable="xr16" name="ExternalData_55" connectionId="2089" xr16:uid="{00000000-0016-0000-0700-00002E05000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xmlns:mc="http://schemas.openxmlformats.org/markup-compatibility/2006" xmlns:xr16="http://schemas.microsoft.com/office/spreadsheetml/2017/revision16" mc:Ignorable="xr16" name="ExternalData_298" connectionId="139" xr16:uid="{00000000-0016-0000-0700-00000005000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xmlns:mc="http://schemas.openxmlformats.org/markup-compatibility/2006" xmlns:xr16="http://schemas.microsoft.com/office/spreadsheetml/2017/revision16" mc:Ignorable="xr16" name="ExternalData_147" connectionId="2536" xr16:uid="{00000000-0016-0000-0700-00005304000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xmlns:mc="http://schemas.openxmlformats.org/markup-compatibility/2006" xmlns:xr16="http://schemas.microsoft.com/office/spreadsheetml/2017/revision16" mc:Ignorable="xr16" name="ExternalData_211" connectionId="2744" xr16:uid="{00000000-0016-0000-0700-0000C2040000}"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xmlns:mc="http://schemas.openxmlformats.org/markup-compatibility/2006" xmlns:xr16="http://schemas.microsoft.com/office/spreadsheetml/2017/revision16" mc:Ignorable="xr16" name="ExternalData_333" connectionId="240" xr16:uid="{00000000-0016-0000-0700-00008C04000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xmlns:mc="http://schemas.openxmlformats.org/markup-compatibility/2006" xmlns:xr16="http://schemas.microsoft.com/office/spreadsheetml/2017/revision16" mc:Ignorable="xr16" name="ExternalData_430" connectionId="518" xr16:uid="{5C2074DD-1C99-4893-9F8D-E04AD3E33718}"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xmlns:mc="http://schemas.openxmlformats.org/markup-compatibility/2006" xmlns:xr16="http://schemas.microsoft.com/office/spreadsheetml/2017/revision16" mc:Ignorable="xr16" name="ExternalData_32" connectionId="2045" xr16:uid="{00000000-0016-0000-0700-0000E704000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xmlns:mc="http://schemas.openxmlformats.org/markup-compatibility/2006" xmlns:xr16="http://schemas.microsoft.com/office/spreadsheetml/2017/revision16" mc:Ignorable="xr16" name="ExternalData_122" connectionId="2431" xr16:uid="{00000000-0016-0000-0700-00008304000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xmlns:mc="http://schemas.openxmlformats.org/markup-compatibility/2006" xmlns:xr16="http://schemas.microsoft.com/office/spreadsheetml/2017/revision16" mc:Ignorable="xr16" name="ExternalData_142" connectionId="2507" xr16:uid="{00000000-0016-0000-0700-00000905000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xmlns:mc="http://schemas.openxmlformats.org/markup-compatibility/2006" xmlns:xr16="http://schemas.microsoft.com/office/spreadsheetml/2017/revision16" mc:Ignorable="xr16" name="ExternalData_502" connectionId="1030" xr16:uid="{A7760518-323C-4326-89AD-B4055EE175CD}"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xmlns:mc="http://schemas.openxmlformats.org/markup-compatibility/2006" xmlns:xr16="http://schemas.microsoft.com/office/spreadsheetml/2017/revision16" mc:Ignorable="xr16" name="ExternalData_560" connectionId="1271" xr16:uid="{F5879818-0582-4C0A-B1E3-538BE4BE203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xmlns:mc="http://schemas.openxmlformats.org/markup-compatibility/2006" xmlns:xr16="http://schemas.microsoft.com/office/spreadsheetml/2017/revision16" mc:Ignorable="xr16" name="ExternalData_221" connectionId="2757" xr16:uid="{00000000-0016-0000-0700-0000F403000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xmlns:mc="http://schemas.openxmlformats.org/markup-compatibility/2006" xmlns:xr16="http://schemas.microsoft.com/office/spreadsheetml/2017/revision16" mc:Ignorable="xr16" name="ExternalData_412" connectionId="652" xr16:uid="{C31133E8-6363-4BC0-90C3-AE321B5A80CD}"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xmlns:mc="http://schemas.openxmlformats.org/markup-compatibility/2006" xmlns:xr16="http://schemas.microsoft.com/office/spreadsheetml/2017/revision16" mc:Ignorable="xr16" name="ExternalData_114" connectionId="2382" xr16:uid="{00000000-0016-0000-0700-0000CB03000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xmlns:mc="http://schemas.openxmlformats.org/markup-compatibility/2006" xmlns:xr16="http://schemas.microsoft.com/office/spreadsheetml/2017/revision16" mc:Ignorable="xr16" name="ExternalData_401" connectionId="462" xr16:uid="{00000000-0016-0000-0700-00000B05000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xmlns:mc="http://schemas.openxmlformats.org/markup-compatibility/2006" xmlns:xr16="http://schemas.microsoft.com/office/spreadsheetml/2017/revision16" mc:Ignorable="xr16" name="ExternalData_696" connectionId="1757" xr16:uid="{0A2832EA-2695-4311-8BC5-1D8D2570D3C6}"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xmlns:mc="http://schemas.openxmlformats.org/markup-compatibility/2006" xmlns:xr16="http://schemas.microsoft.com/office/spreadsheetml/2017/revision16" mc:Ignorable="xr16" name="ExternalData_178" connectionId="2652" xr16:uid="{00000000-0016-0000-0700-0000AD040000}"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xmlns:mc="http://schemas.openxmlformats.org/markup-compatibility/2006" xmlns:xr16="http://schemas.microsoft.com/office/spreadsheetml/2017/revision16" mc:Ignorable="xr16" name="ExternalData_638" connectionId="1575" xr16:uid="{923F136F-2A06-4577-A461-39BC3F22E97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xmlns:mc="http://schemas.openxmlformats.org/markup-compatibility/2006" xmlns:xr16="http://schemas.microsoft.com/office/spreadsheetml/2017/revision16" mc:Ignorable="xr16" name="ExternalData_672" connectionId="1682" xr16:uid="{F2294CEF-058E-4D7B-B6BF-B0C743C7A85F}"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xmlns:mc="http://schemas.openxmlformats.org/markup-compatibility/2006" xmlns:xr16="http://schemas.microsoft.com/office/spreadsheetml/2017/revision16" mc:Ignorable="xr16" name="ExternalData_328" connectionId="233" xr16:uid="{00000000-0016-0000-0700-00002505000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xmlns:mc="http://schemas.openxmlformats.org/markup-compatibility/2006" xmlns:xr16="http://schemas.microsoft.com/office/spreadsheetml/2017/revision16" mc:Ignorable="xr16" name="ExternalData_486" connectionId="951" xr16:uid="{7E16301E-DE81-41D0-86C1-0D00F6BCDA38}"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xmlns:mc="http://schemas.openxmlformats.org/markup-compatibility/2006" xmlns:xr16="http://schemas.microsoft.com/office/spreadsheetml/2017/revision16" mc:Ignorable="xr16" name="ExternalData_622" connectionId="1518" xr16:uid="{08B00E83-D15F-4700-8BD6-6E10517E0BFD}"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xmlns:mc="http://schemas.openxmlformats.org/markup-compatibility/2006" xmlns:xr16="http://schemas.microsoft.com/office/spreadsheetml/2017/revision16" mc:Ignorable="xr16" name="ExternalData_720" connectionId="1843" xr16:uid="{1E45D2C5-A4EA-4D25-AD63-E7E2445154F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xmlns:mc="http://schemas.openxmlformats.org/markup-compatibility/2006" xmlns:xr16="http://schemas.microsoft.com/office/spreadsheetml/2017/revision16" mc:Ignorable="xr16" name="ExternalData_479" connectionId="922" xr16:uid="{07BD4824-3D83-4646-9153-E7471AD77E55}"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xmlns:mc="http://schemas.openxmlformats.org/markup-compatibility/2006" xmlns:xr16="http://schemas.microsoft.com/office/spreadsheetml/2017/revision16" mc:Ignorable="xr16" name="ExternalData_77" connectionId="2160" xr16:uid="{00000000-0016-0000-0700-00009F04000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xmlns:mc="http://schemas.openxmlformats.org/markup-compatibility/2006" xmlns:xr16="http://schemas.microsoft.com/office/spreadsheetml/2017/revision16" mc:Ignorable="xr16" name="ExternalData_60" connectionId="2099" xr16:uid="{00000000-0016-0000-0700-00007E04000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xmlns:mc="http://schemas.openxmlformats.org/markup-compatibility/2006" xmlns:xr16="http://schemas.microsoft.com/office/spreadsheetml/2017/revision16" mc:Ignorable="xr16" name="ExternalData_621" connectionId="1517" xr16:uid="{1CBE2EC9-340B-429F-A660-A04B66F7B1F9}"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xmlns:mc="http://schemas.openxmlformats.org/markup-compatibility/2006" xmlns:xr16="http://schemas.microsoft.com/office/spreadsheetml/2017/revision16" mc:Ignorable="xr16" name="ExternalData_31" connectionId="2044" xr16:uid="{00000000-0016-0000-0700-0000E403000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xmlns:mc="http://schemas.openxmlformats.org/markup-compatibility/2006" xmlns:xr16="http://schemas.microsoft.com/office/spreadsheetml/2017/revision16" mc:Ignorable="xr16" name="ExternalData_404" connectionId="604" xr16:uid="{00000000-0016-0000-0700-0000B5030000}"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xmlns:mc="http://schemas.openxmlformats.org/markup-compatibility/2006" xmlns:xr16="http://schemas.microsoft.com/office/spreadsheetml/2017/revision16" mc:Ignorable="xr16" name="ExternalData_41" connectionId="2055" xr16:uid="{00000000-0016-0000-0700-0000D003000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xmlns:mc="http://schemas.openxmlformats.org/markup-compatibility/2006" xmlns:xr16="http://schemas.microsoft.com/office/spreadsheetml/2017/revision16" mc:Ignorable="xr16" name="ExternalData_611" connectionId="1475" xr16:uid="{049B6EEA-1580-4BC9-A8BF-1A47E956C076}"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xmlns:mc="http://schemas.openxmlformats.org/markup-compatibility/2006" xmlns:xr16="http://schemas.microsoft.com/office/spreadsheetml/2017/revision16" mc:Ignorable="xr16" name="ExternalData_85" connectionId="2169" xr16:uid="{00000000-0016-0000-0700-0000E804000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xmlns:mc="http://schemas.openxmlformats.org/markup-compatibility/2006" xmlns:xr16="http://schemas.microsoft.com/office/spreadsheetml/2017/revision16" mc:Ignorable="xr16" name="ExternalData_392" connectionId="430" xr16:uid="{00000000-0016-0000-0700-00001005000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xmlns:mc="http://schemas.openxmlformats.org/markup-compatibility/2006" xmlns:xr16="http://schemas.microsoft.com/office/spreadsheetml/2017/revision16" mc:Ignorable="xr16" name="ExternalData_256" connectionId="5" xr16:uid="{00000000-0016-0000-0700-000018040000}"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xmlns:mc="http://schemas.openxmlformats.org/markup-compatibility/2006" xmlns:xr16="http://schemas.microsoft.com/office/spreadsheetml/2017/revision16" mc:Ignorable="xr16" name="ExternalData_532" connectionId="1155" xr16:uid="{580D57C5-5A97-4A2F-937F-1D04C337315E}"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xmlns:mc="http://schemas.openxmlformats.org/markup-compatibility/2006" xmlns:xr16="http://schemas.microsoft.com/office/spreadsheetml/2017/revision16" mc:Ignorable="xr16" name="ExternalData_198" connectionId="2728" xr16:uid="{00000000-0016-0000-0700-00000805000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xmlns:mc="http://schemas.openxmlformats.org/markup-compatibility/2006" xmlns:xr16="http://schemas.microsoft.com/office/spreadsheetml/2017/revision16" mc:Ignorable="xr16" name="ExternalData_642" connectionId="1587" xr16:uid="{EAE98606-C004-4A0F-9F43-CC79138630C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xmlns:mc="http://schemas.openxmlformats.org/markup-compatibility/2006" xmlns:xr16="http://schemas.microsoft.com/office/spreadsheetml/2017/revision16" mc:Ignorable="xr16" name="ExternalData_584" connectionId="1366" xr16:uid="{0E879D38-5F72-459A-9DC8-1BB3B8938F08}"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xmlns:mc="http://schemas.openxmlformats.org/markup-compatibility/2006" xmlns:xr16="http://schemas.microsoft.com/office/spreadsheetml/2017/revision16" mc:Ignorable="xr16" name="ExternalData_640" connectionId="1585" xr16:uid="{636BB8AD-EDA4-476C-AC2E-10E0830B43ED}"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xmlns:mc="http://schemas.openxmlformats.org/markup-compatibility/2006" xmlns:xr16="http://schemas.microsoft.com/office/spreadsheetml/2017/revision16" mc:Ignorable="xr16" name="ExternalData_468" connectionId="848" xr16:uid="{57953A0F-A868-4415-81E3-93ED6AE00BBE}"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xmlns:mc="http://schemas.openxmlformats.org/markup-compatibility/2006" xmlns:xr16="http://schemas.microsoft.com/office/spreadsheetml/2017/revision16" mc:Ignorable="xr16" name="ExternalData_515" connectionId="1075" xr16:uid="{79B55732-A0F6-4283-8A94-CEFA47180EA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xmlns:mc="http://schemas.openxmlformats.org/markup-compatibility/2006" xmlns:xr16="http://schemas.microsoft.com/office/spreadsheetml/2017/revision16" mc:Ignorable="xr16" name="ExternalData_724" connectionId="1856" xr16:uid="{9C0E857C-A400-4FB6-9142-1FE625A74EE5}"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xmlns:mc="http://schemas.openxmlformats.org/markup-compatibility/2006" xmlns:xr16="http://schemas.microsoft.com/office/spreadsheetml/2017/revision16" mc:Ignorable="xr16" name="ExternalData_506" connectionId="1034" xr16:uid="{65C3203D-05FF-4A8A-BF1F-BE6838C71A2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xmlns:mc="http://schemas.openxmlformats.org/markup-compatibility/2006" xmlns:xr16="http://schemas.microsoft.com/office/spreadsheetml/2017/revision16" mc:Ignorable="xr16" name="ExternalData_483" connectionId="948" xr16:uid="{C134C3CD-B535-449C-9DE6-EF11697FE33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xmlns:mc="http://schemas.openxmlformats.org/markup-compatibility/2006" xmlns:xr16="http://schemas.microsoft.com/office/spreadsheetml/2017/revision16" mc:Ignorable="xr16" name="ExternalData_545" connectionId="1200" xr16:uid="{55055779-C507-4B39-AF74-DF31C2A1CA9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xmlns:mc="http://schemas.openxmlformats.org/markup-compatibility/2006" xmlns:xr16="http://schemas.microsoft.com/office/spreadsheetml/2017/revision16" mc:Ignorable="xr16" name="ExternalData_400" connectionId="458" xr16:uid="{00000000-0016-0000-0700-0000A004000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xmlns:mc="http://schemas.openxmlformats.org/markup-compatibility/2006" xmlns:xr16="http://schemas.microsoft.com/office/spreadsheetml/2017/revision16" mc:Ignorable="xr16" name="ExternalData_641" connectionId="1586" xr16:uid="{E3704DE6-2BC0-41EC-A277-84A24F1493C8}"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xmlns:mc="http://schemas.openxmlformats.org/markup-compatibility/2006" xmlns:xr16="http://schemas.microsoft.com/office/spreadsheetml/2017/revision16" mc:Ignorable="xr16" name="ExternalData_735" connectionId="1895" xr16:uid="{D529BBF2-C956-48C0-B645-722FE9CD195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xmlns:mc="http://schemas.openxmlformats.org/markup-compatibility/2006" xmlns:xr16="http://schemas.microsoft.com/office/spreadsheetml/2017/revision16" mc:Ignorable="xr16" name="ExternalData_671" connectionId="1680" xr16:uid="{D86769B1-2260-4AF5-97EA-07212363923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xmlns:mc="http://schemas.openxmlformats.org/markup-compatibility/2006" xmlns:xr16="http://schemas.microsoft.com/office/spreadsheetml/2017/revision16" mc:Ignorable="xr16" name="ExternalData_348" connectionId="275" xr16:uid="{00000000-0016-0000-0700-00000704000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xmlns:mc="http://schemas.openxmlformats.org/markup-compatibility/2006" xmlns:xr16="http://schemas.microsoft.com/office/spreadsheetml/2017/revision16" mc:Ignorable="xr16" name="ExternalData_166" connectionId="2592" xr16:uid="{00000000-0016-0000-0700-00000D04000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xmlns:mc="http://schemas.openxmlformats.org/markup-compatibility/2006" xmlns:xr16="http://schemas.microsoft.com/office/spreadsheetml/2017/revision16" mc:Ignorable="xr16" name="ExternalData_163" connectionId="2581" xr16:uid="{00000000-0016-0000-0700-00003304000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xmlns:mc="http://schemas.openxmlformats.org/markup-compatibility/2006" xmlns:xr16="http://schemas.microsoft.com/office/spreadsheetml/2017/revision16" mc:Ignorable="xr16" name="ExternalData_42" connectionId="2056" xr16:uid="{00000000-0016-0000-0700-00003804000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xmlns:mc="http://schemas.openxmlformats.org/markup-compatibility/2006" xmlns:xr16="http://schemas.microsoft.com/office/spreadsheetml/2017/revision16" mc:Ignorable="xr16" name="ExternalData_739" connectionId="1909" xr16:uid="{5DD6B1D3-3C3C-42E9-BCC0-8BDC5AF72F6D}"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xmlns:mc="http://schemas.openxmlformats.org/markup-compatibility/2006" xmlns:xr16="http://schemas.microsoft.com/office/spreadsheetml/2017/revision16" mc:Ignorable="xr16" name="ExternalData_259" connectionId="45" xr16:uid="{00000000-0016-0000-0700-0000DE040000}"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xmlns:mc="http://schemas.openxmlformats.org/markup-compatibility/2006" xmlns:xr16="http://schemas.microsoft.com/office/spreadsheetml/2017/revision16" mc:Ignorable="xr16" name="ExternalData_590" connectionId="1391" xr16:uid="{170EC94C-9133-4D5B-8C7D-0C00FF1C6D97}"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xmlns:mc="http://schemas.openxmlformats.org/markup-compatibility/2006" xmlns:xr16="http://schemas.microsoft.com/office/spreadsheetml/2017/revision16" mc:Ignorable="xr16" name="ExternalData_484" connectionId="949" xr16:uid="{C4F6175A-48EB-4448-A6F3-B8CF0B26FE7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xmlns:mc="http://schemas.openxmlformats.org/markup-compatibility/2006" xmlns:xr16="http://schemas.microsoft.com/office/spreadsheetml/2017/revision16" mc:Ignorable="xr16" name="ExternalData_426" connectionId="493" xr16:uid="{49B79CBD-42F9-42B5-9C44-552730998930}"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xmlns:mc="http://schemas.openxmlformats.org/markup-compatibility/2006" xmlns:xr16="http://schemas.microsoft.com/office/spreadsheetml/2017/revision16" mc:Ignorable="xr16" name="ExternalData_291" connectionId="99" xr16:uid="{00000000-0016-0000-0700-000036040000}"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xmlns:mc="http://schemas.openxmlformats.org/markup-compatibility/2006" xmlns:xr16="http://schemas.microsoft.com/office/spreadsheetml/2017/revision16" mc:Ignorable="xr16" name="ExternalData_594" connectionId="1406" xr16:uid="{1B279450-B24F-4758-B9F3-7ACD04B4A3C8}"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xmlns:mc="http://schemas.openxmlformats.org/markup-compatibility/2006" xmlns:xr16="http://schemas.microsoft.com/office/spreadsheetml/2017/revision16" mc:Ignorable="xr16" name="ExternalData_451" connectionId="678" xr16:uid="{B157DBA7-4127-4B85-A733-E166B390497D}"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xmlns:mc="http://schemas.openxmlformats.org/markup-compatibility/2006" xmlns:xr16="http://schemas.microsoft.com/office/spreadsheetml/2017/revision16" mc:Ignorable="xr16" name="ExternalData_556" connectionId="1254" xr16:uid="{566D23A7-8826-47AA-9D7D-615F57254C9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xmlns:mc="http://schemas.openxmlformats.org/markup-compatibility/2006" xmlns:xr16="http://schemas.microsoft.com/office/spreadsheetml/2017/revision16" mc:Ignorable="xr16" name="ExternalData_481" connectionId="924" xr16:uid="{BF578D96-0418-4E41-92A9-AEBC03E56D01}"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xmlns:mc="http://schemas.openxmlformats.org/markup-compatibility/2006" xmlns:xr16="http://schemas.microsoft.com/office/spreadsheetml/2017/revision16" mc:Ignorable="xr16" name="ExternalData_234" connectionId="2772" xr16:uid="{00000000-0016-0000-0700-0000A4040000}"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xmlns:mc="http://schemas.openxmlformats.org/markup-compatibility/2006" xmlns:xr16="http://schemas.microsoft.com/office/spreadsheetml/2017/revision16" mc:Ignorable="xr16" name="ExternalData_38" connectionId="2052" xr16:uid="{00000000-0016-0000-0700-000026040000}"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xmlns:mc="http://schemas.openxmlformats.org/markup-compatibility/2006" xmlns:xr16="http://schemas.microsoft.com/office/spreadsheetml/2017/revision16" mc:Ignorable="xr16" name="ExternalData_93" connectionId="2182" xr16:uid="{00000000-0016-0000-0700-000022050000}"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xmlns:mc="http://schemas.openxmlformats.org/markup-compatibility/2006" xmlns:xr16="http://schemas.microsoft.com/office/spreadsheetml/2017/revision16" mc:Ignorable="xr16" name="ExternalData_508" connectionId="1046" xr16:uid="{5A58E85A-56A6-440F-8EB3-25B690E3DF9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xmlns:mc="http://schemas.openxmlformats.org/markup-compatibility/2006" xmlns:xr16="http://schemas.microsoft.com/office/spreadsheetml/2017/revision16" mc:Ignorable="xr16" name="ExternalData_634" connectionId="1550" xr16:uid="{B498A819-EDDB-4D93-8C92-A589A8B2377E}"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xmlns:mc="http://schemas.openxmlformats.org/markup-compatibility/2006" xmlns:xr16="http://schemas.microsoft.com/office/spreadsheetml/2017/revision16" mc:Ignorable="xr16" name="ExternalData_238" connectionId="2782" xr16:uid="{00000000-0016-0000-0700-00000605000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xmlns:mc="http://schemas.openxmlformats.org/markup-compatibility/2006" xmlns:xr16="http://schemas.microsoft.com/office/spreadsheetml/2017/revision16" mc:Ignorable="xr16" name="ExternalData_214" connectionId="2749" xr16:uid="{00000000-0016-0000-0700-00009B04000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xmlns:mc="http://schemas.openxmlformats.org/markup-compatibility/2006" xmlns:xr16="http://schemas.microsoft.com/office/spreadsheetml/2017/revision16" mc:Ignorable="xr16" name="ExternalData_650" connectionId="1615" xr16:uid="{5A73EE61-5C83-4FEC-BA5A-C4FCD1A2769F}"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xmlns:mc="http://schemas.openxmlformats.org/markup-compatibility/2006" xmlns:xr16="http://schemas.microsoft.com/office/spreadsheetml/2017/revision16" mc:Ignorable="xr16" name="ExternalData_349" connectionId="282" xr16:uid="{00000000-0016-0000-0700-0000F803000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xmlns:mc="http://schemas.openxmlformats.org/markup-compatibility/2006" xmlns:xr16="http://schemas.microsoft.com/office/spreadsheetml/2017/revision16" mc:Ignorable="xr16" name="ExternalData_226" connectionId="2763" xr16:uid="{00000000-0016-0000-0700-000093040000}"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xmlns:mc="http://schemas.openxmlformats.org/markup-compatibility/2006" xmlns:xr16="http://schemas.microsoft.com/office/spreadsheetml/2017/revision16" mc:Ignorable="xr16" name="ExternalData_461" connectionId="799" xr16:uid="{C4C28814-42CF-437A-84FF-D0BF3640A1FD}"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xmlns:mc="http://schemas.openxmlformats.org/markup-compatibility/2006" xmlns:xr16="http://schemas.microsoft.com/office/spreadsheetml/2017/revision16" mc:Ignorable="xr16" name="ExternalData_274" connectionId="63" xr16:uid="{00000000-0016-0000-0700-0000AB030000}"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xmlns:mc="http://schemas.openxmlformats.org/markup-compatibility/2006" xmlns:xr16="http://schemas.microsoft.com/office/spreadsheetml/2017/revision16" mc:Ignorable="xr16" name="ExternalData_517" connectionId="1077" xr16:uid="{CB23DF09-F739-4A1C-8FF4-F4F22E829D06}"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xmlns:mc="http://schemas.openxmlformats.org/markup-compatibility/2006" xmlns:xr16="http://schemas.microsoft.com/office/spreadsheetml/2017/revision16" mc:Ignorable="xr16" name="ExternalData_633" connectionId="1549" xr16:uid="{E00B900B-6BF1-476B-A927-389F6B344966}"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xmlns:mc="http://schemas.openxmlformats.org/markup-compatibility/2006" xmlns:xr16="http://schemas.microsoft.com/office/spreadsheetml/2017/revision16" mc:Ignorable="xr16" name="ExternalData_306" connectionId="176" xr16:uid="{00000000-0016-0000-0700-0000FD03000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xmlns:mc="http://schemas.openxmlformats.org/markup-compatibility/2006" xmlns:xr16="http://schemas.microsoft.com/office/spreadsheetml/2017/revision16" mc:Ignorable="xr16" name="ExternalData_88" connectionId="2174" xr16:uid="{00000000-0016-0000-0700-00002304000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xmlns:mc="http://schemas.openxmlformats.org/markup-compatibility/2006" xmlns:xr16="http://schemas.microsoft.com/office/spreadsheetml/2017/revision16" mc:Ignorable="xr16" name="ExternalData_528" connectionId="1134" xr16:uid="{A2536E3D-05CA-4614-9F0B-7FB3E80F4CC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xmlns:mc="http://schemas.openxmlformats.org/markup-compatibility/2006" xmlns:xr16="http://schemas.microsoft.com/office/spreadsheetml/2017/revision16" mc:Ignorable="xr16" name="ExternalData_536" connectionId="1175" xr16:uid="{11337B93-61E1-4FCA-8784-473F68B9CCEA}"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xmlns:mc="http://schemas.openxmlformats.org/markup-compatibility/2006" xmlns:xr16="http://schemas.microsoft.com/office/spreadsheetml/2017/revision16" mc:Ignorable="xr16" name="ExternalData_116" connectionId="2392" xr16:uid="{00000000-0016-0000-0700-0000FF03000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xmlns:mc="http://schemas.openxmlformats.org/markup-compatibility/2006" xmlns:xr16="http://schemas.microsoft.com/office/spreadsheetml/2017/revision16" mc:Ignorable="xr16" name="ExternalData_15" connectionId="2023" xr16:uid="{00000000-0016-0000-0700-00002905000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xmlns:mc="http://schemas.openxmlformats.org/markup-compatibility/2006" xmlns:xr16="http://schemas.microsoft.com/office/spreadsheetml/2017/revision16" mc:Ignorable="xr16" name="ExternalData_604" connectionId="1442" xr16:uid="{FAB0967A-8618-47FC-9A33-DFEBAC5DDF9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xmlns:mc="http://schemas.openxmlformats.org/markup-compatibility/2006" xmlns:xr16="http://schemas.microsoft.com/office/spreadsheetml/2017/revision16" mc:Ignorable="xr16" name="ExternalData_495" connectionId="997" xr16:uid="{D39AC195-C906-4947-942D-C477DDA1D51D}"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xmlns:mc="http://schemas.openxmlformats.org/markup-compatibility/2006" xmlns:xr16="http://schemas.microsoft.com/office/spreadsheetml/2017/revision16" mc:Ignorable="xr16" name="ExternalData_329" connectionId="234" xr16:uid="{00000000-0016-0000-0700-00006604000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xmlns:mc="http://schemas.openxmlformats.org/markup-compatibility/2006" xmlns:xr16="http://schemas.microsoft.com/office/spreadsheetml/2017/revision16" mc:Ignorable="xr16" name="ExternalData_422" connectionId="782" xr16:uid="{CCD5895C-7202-46C6-A439-68E3F0E89E0B}"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xmlns:mc="http://schemas.openxmlformats.org/markup-compatibility/2006" xmlns:xr16="http://schemas.microsoft.com/office/spreadsheetml/2017/revision16" mc:Ignorable="xr16" name="ExternalData_98" connectionId="2315" xr16:uid="{00000000-0016-0000-0700-0000ED03000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xmlns:mc="http://schemas.openxmlformats.org/markup-compatibility/2006" xmlns:xr16="http://schemas.microsoft.com/office/spreadsheetml/2017/revision16" mc:Ignorable="xr16" name="ExternalData_336" connectionId="243" xr16:uid="{00000000-0016-0000-0700-00001104000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xmlns:mc="http://schemas.openxmlformats.org/markup-compatibility/2006" xmlns:xr16="http://schemas.microsoft.com/office/spreadsheetml/2017/revision16" mc:Ignorable="xr16" name="ExternalData_406" connectionId="622" xr16:uid="{7D03DBE8-0B88-4CCC-9985-22170ADA552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xmlns:mc="http://schemas.openxmlformats.org/markup-compatibility/2006" xmlns:xr16="http://schemas.microsoft.com/office/spreadsheetml/2017/revision16" mc:Ignorable="xr16" name="ExternalData_313" connectionId="199" xr16:uid="{00000000-0016-0000-0700-0000B404000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xmlns:mc="http://schemas.openxmlformats.org/markup-compatibility/2006" xmlns:xr16="http://schemas.microsoft.com/office/spreadsheetml/2017/revision16" mc:Ignorable="xr16" name="ExternalData_668" connectionId="1671" xr16:uid="{6777D43A-F56C-46A3-9FAA-CE339B360D06}"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xmlns:mc="http://schemas.openxmlformats.org/markup-compatibility/2006" xmlns:xr16="http://schemas.microsoft.com/office/spreadsheetml/2017/revision16" mc:Ignorable="xr16" name="ExternalData_216" connectionId="2752" xr16:uid="{00000000-0016-0000-0700-0000ED04000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xmlns:mc="http://schemas.openxmlformats.org/markup-compatibility/2006" xmlns:xr16="http://schemas.microsoft.com/office/spreadsheetml/2017/revision16" mc:Ignorable="xr16" name="ExternalData_357" connectionId="290" xr16:uid="{00000000-0016-0000-0700-0000B6030000}"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xmlns:mc="http://schemas.openxmlformats.org/markup-compatibility/2006" xmlns:xr16="http://schemas.microsoft.com/office/spreadsheetml/2017/revision16" mc:Ignorable="xr16" name="ExternalData_589" connectionId="1390" xr16:uid="{DE002DCC-57C0-4B34-81D8-711F437E4957}"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xmlns:mc="http://schemas.openxmlformats.org/markup-compatibility/2006" xmlns:xr16="http://schemas.microsoft.com/office/spreadsheetml/2017/revision16" mc:Ignorable="xr16" name="ExternalData_537" connectionId="1176" xr16:uid="{8D5D21AC-8B5A-4D07-AAC4-0E9B9B384CE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xmlns:mc="http://schemas.openxmlformats.org/markup-compatibility/2006" xmlns:xr16="http://schemas.microsoft.com/office/spreadsheetml/2017/revision16" mc:Ignorable="xr16" name="ExternalData_18" connectionId="2027" xr16:uid="{00000000-0016-0000-0700-0000C604000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xmlns:mc="http://schemas.openxmlformats.org/markup-compatibility/2006" xmlns:xr16="http://schemas.microsoft.com/office/spreadsheetml/2017/revision16" mc:Ignorable="xr16" name="ExternalData_261" connectionId="47" xr16:uid="{00000000-0016-0000-0700-00006904000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xmlns:mc="http://schemas.openxmlformats.org/markup-compatibility/2006" xmlns:xr16="http://schemas.microsoft.com/office/spreadsheetml/2017/revision16" mc:Ignorable="xr16" name="ExternalData_684" connectionId="1717" xr16:uid="{7BF6CBDA-C9E8-46A6-8B21-F5EAF107FDA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xmlns:mc="http://schemas.openxmlformats.org/markup-compatibility/2006" xmlns:xr16="http://schemas.microsoft.com/office/spreadsheetml/2017/revision16" mc:Ignorable="xr16" name="ExternalData_51" connectionId="2080" xr16:uid="{00000000-0016-0000-0700-00004104000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xmlns:mc="http://schemas.openxmlformats.org/markup-compatibility/2006" xmlns:xr16="http://schemas.microsoft.com/office/spreadsheetml/2017/revision16" mc:Ignorable="xr16" name="ExternalData_129" connectionId="2468" xr16:uid="{00000000-0016-0000-0700-0000C003000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xmlns:mc="http://schemas.openxmlformats.org/markup-compatibility/2006" xmlns:xr16="http://schemas.microsoft.com/office/spreadsheetml/2017/revision16" mc:Ignorable="xr16" name="ExternalData_317" connectionId="216" xr16:uid="{00000000-0016-0000-0700-0000B003000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xmlns:mc="http://schemas.openxmlformats.org/markup-compatibility/2006" xmlns:xr16="http://schemas.microsoft.com/office/spreadsheetml/2017/revision16" mc:Ignorable="xr16" name="ExternalData_75" connectionId="2153" xr16:uid="{00000000-0016-0000-0700-0000CC030000}"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xmlns:mc="http://schemas.openxmlformats.org/markup-compatibility/2006" xmlns:xr16="http://schemas.microsoft.com/office/spreadsheetml/2017/revision16" mc:Ignorable="xr16" name="ExternalData_222" connectionId="2758" xr16:uid="{00000000-0016-0000-0700-00000105000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xmlns:mc="http://schemas.openxmlformats.org/markup-compatibility/2006" xmlns:xr16="http://schemas.microsoft.com/office/spreadsheetml/2017/revision16" mc:Ignorable="xr16" name="ExternalData_284" connectionId="78" xr16:uid="{00000000-0016-0000-0700-0000D203000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xmlns:mc="http://schemas.openxmlformats.org/markup-compatibility/2006" xmlns:xr16="http://schemas.microsoft.com/office/spreadsheetml/2017/revision16" mc:Ignorable="xr16" name="ExternalData_562" connectionId="1274" xr16:uid="{63E71EA2-5F21-43EC-B9BE-F62973E09303}"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xmlns:mc="http://schemas.openxmlformats.org/markup-compatibility/2006" xmlns:xr16="http://schemas.microsoft.com/office/spreadsheetml/2017/revision16" mc:Ignorable="xr16" name="ExternalData_603" connectionId="1441" xr16:uid="{F2B6D80A-5222-4F1A-B429-E6D6EA77DEE2}"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xmlns:mc="http://schemas.openxmlformats.org/markup-compatibility/2006" xmlns:xr16="http://schemas.microsoft.com/office/spreadsheetml/2017/revision16" mc:Ignorable="xr16" name="ExternalData_534" connectionId="1157" xr16:uid="{B181F7A8-8D8B-4CF3-B900-C5FBF2FCCDDA}"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xmlns:mc="http://schemas.openxmlformats.org/markup-compatibility/2006" xmlns:xr16="http://schemas.microsoft.com/office/spreadsheetml/2017/revision16" mc:Ignorable="xr16" name="ExternalData_661" connectionId="1644" xr16:uid="{1F9957A2-FD2B-44F8-B0CD-04F6AD7F1DE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xmlns:mc="http://schemas.openxmlformats.org/markup-compatibility/2006" xmlns:xr16="http://schemas.microsoft.com/office/spreadsheetml/2017/revision16" mc:Ignorable="xr16" name="ExternalData_96" connectionId="2313" xr16:uid="{00000000-0016-0000-0700-00001504000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xmlns:mc="http://schemas.openxmlformats.org/markup-compatibility/2006" xmlns:xr16="http://schemas.microsoft.com/office/spreadsheetml/2017/revision16" mc:Ignorable="xr16" name="ExternalData_538" connectionId="1177" xr16:uid="{B0EE5822-D606-44E2-B7F7-6A48CB1AE1B7}"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xmlns:mc="http://schemas.openxmlformats.org/markup-compatibility/2006" xmlns:xr16="http://schemas.microsoft.com/office/spreadsheetml/2017/revision16" mc:Ignorable="xr16" name="ExternalData_662" connectionId="1654" xr16:uid="{0D352742-A07F-46AF-BD6E-49C7BADB2F3F}"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xmlns:mc="http://schemas.openxmlformats.org/markup-compatibility/2006" xmlns:xr16="http://schemas.microsoft.com/office/spreadsheetml/2017/revision16" mc:Ignorable="xr16" name="ExternalData_335" connectionId="242" xr16:uid="{00000000-0016-0000-0700-00007804000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xmlns:mc="http://schemas.openxmlformats.org/markup-compatibility/2006" xmlns:xr16="http://schemas.microsoft.com/office/spreadsheetml/2017/revision16" mc:Ignorable="xr16" name="ExternalData_500" connectionId="1019" xr16:uid="{2B4DD2B8-0DEB-4DD4-B6A5-7DC1861DFD6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xmlns:mc="http://schemas.openxmlformats.org/markup-compatibility/2006" xmlns:xr16="http://schemas.microsoft.com/office/spreadsheetml/2017/revision16" mc:Ignorable="xr16" name="ExternalData_120" connectionId="2413" xr16:uid="{00000000-0016-0000-0700-0000AE04000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xmlns:mc="http://schemas.openxmlformats.org/markup-compatibility/2006" xmlns:xr16="http://schemas.microsoft.com/office/spreadsheetml/2017/revision16" mc:Ignorable="xr16" name="ExternalData_360" connectionId="295" xr16:uid="{00000000-0016-0000-0700-0000F503000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xmlns:mc="http://schemas.openxmlformats.org/markup-compatibility/2006" xmlns:xr16="http://schemas.microsoft.com/office/spreadsheetml/2017/revision16" mc:Ignorable="xr16" name="ExternalData_425" connectionId="491" xr16:uid="{D7F3AA72-4E32-4481-8D2F-6C79C6BE35F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xmlns:mc="http://schemas.openxmlformats.org/markup-compatibility/2006" xmlns:xr16="http://schemas.microsoft.com/office/spreadsheetml/2017/revision16" mc:Ignorable="xr16" name="ExternalData_251" connectionId="2850" xr16:uid="{00000000-0016-0000-0700-00001B040000}"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xmlns:mc="http://schemas.openxmlformats.org/markup-compatibility/2006" xmlns:xr16="http://schemas.microsoft.com/office/spreadsheetml/2017/revision16" mc:Ignorable="xr16" name="ExternalData_681" connectionId="1708" xr16:uid="{771B598B-765C-4B3E-9273-70D08E735165}"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xmlns:mc="http://schemas.openxmlformats.org/markup-compatibility/2006" xmlns:xr16="http://schemas.microsoft.com/office/spreadsheetml/2017/revision16" mc:Ignorable="xr16" name="ExternalData_616" connectionId="1501" xr16:uid="{2F6C713A-2713-42C1-AAD4-A5038C8B46FA}"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xmlns:mc="http://schemas.openxmlformats.org/markup-compatibility/2006" xmlns:xr16="http://schemas.microsoft.com/office/spreadsheetml/2017/revision16" mc:Ignorable="xr16" name="ExternalData_342" connectionId="252" xr16:uid="{00000000-0016-0000-0700-00004904000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xmlns:mc="http://schemas.openxmlformats.org/markup-compatibility/2006" xmlns:xr16="http://schemas.microsoft.com/office/spreadsheetml/2017/revision16" mc:Ignorable="xr16" name="ExternalData_148" connectionId="2537" xr16:uid="{00000000-0016-0000-0700-00002E04000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xmlns:mc="http://schemas.openxmlformats.org/markup-compatibility/2006" xmlns:xr16="http://schemas.microsoft.com/office/spreadsheetml/2017/revision16" mc:Ignorable="xr16" name="ExternalData_472" connectionId="866" xr16:uid="{EC82C4B5-7859-4898-B6E6-0BA5439720A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xmlns:mc="http://schemas.openxmlformats.org/markup-compatibility/2006" xmlns:xr16="http://schemas.microsoft.com/office/spreadsheetml/2017/revision16" mc:Ignorable="xr16" name="ExternalData_546" connectionId="1201" xr16:uid="{B2E9B92D-0AB4-46CA-90E3-52660D89DFE2}"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xmlns:mc="http://schemas.openxmlformats.org/markup-compatibility/2006" xmlns:xr16="http://schemas.microsoft.com/office/spreadsheetml/2017/revision16" mc:Ignorable="xr16" name="ExternalData_130" connectionId="2469" xr16:uid="{00000000-0016-0000-0700-00004C04000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xmlns:mc="http://schemas.openxmlformats.org/markup-compatibility/2006" xmlns:xr16="http://schemas.microsoft.com/office/spreadsheetml/2017/revision16" mc:Ignorable="xr16" name="ExternalData_5" connectionId="2016" xr16:uid="{00000000-0016-0000-0700-00005E04000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xmlns:mc="http://schemas.openxmlformats.org/markup-compatibility/2006" xmlns:xr16="http://schemas.microsoft.com/office/spreadsheetml/2017/revision16" mc:Ignorable="xr16" name="ExternalData_118" connectionId="2394" xr16:uid="{00000000-0016-0000-0700-0000C704000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xmlns:mc="http://schemas.openxmlformats.org/markup-compatibility/2006" xmlns:xr16="http://schemas.microsoft.com/office/spreadsheetml/2017/revision16" mc:Ignorable="xr16" name="ExternalData_575" connectionId="1332" xr16:uid="{3DD53AB6-81B6-4631-8014-6028A622CDA5}"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xmlns:mc="http://schemas.openxmlformats.org/markup-compatibility/2006" xmlns:xr16="http://schemas.microsoft.com/office/spreadsheetml/2017/revision16" mc:Ignorable="xr16" name="ExternalData_614" connectionId="1486" xr16:uid="{F2368FE6-3AAD-4642-9C61-82965DA0BC65}"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xmlns:mc="http://schemas.openxmlformats.org/markup-compatibility/2006" xmlns:xr16="http://schemas.microsoft.com/office/spreadsheetml/2017/revision16" mc:Ignorable="xr16" name="ExternalData_326" connectionId="231" xr16:uid="{00000000-0016-0000-0700-00002004000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xmlns:mc="http://schemas.openxmlformats.org/markup-compatibility/2006" xmlns:xr16="http://schemas.microsoft.com/office/spreadsheetml/2017/revision16" mc:Ignorable="xr16" name="ExternalData_200" connectionId="2730" xr16:uid="{00000000-0016-0000-0700-0000A204000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xmlns:mc="http://schemas.openxmlformats.org/markup-compatibility/2006" xmlns:xr16="http://schemas.microsoft.com/office/spreadsheetml/2017/revision16" mc:Ignorable="xr16" name="ExternalData_46" connectionId="2061" xr16:uid="{00000000-0016-0000-0700-00009704000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xmlns:mc="http://schemas.openxmlformats.org/markup-compatibility/2006" xmlns:xr16="http://schemas.microsoft.com/office/spreadsheetml/2017/revision16" mc:Ignorable="xr16" name="ExternalData_598" connectionId="1423" xr16:uid="{6BBFAE62-ECB3-4378-A773-426F49708DCA}"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xmlns:mc="http://schemas.openxmlformats.org/markup-compatibility/2006" xmlns:xr16="http://schemas.microsoft.com/office/spreadsheetml/2017/revision16" mc:Ignorable="xr16" name="ExternalData_501" connectionId="1029" xr16:uid="{CA070D9A-7BD8-497D-8A62-022D60625E41}"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xmlns:mc="http://schemas.openxmlformats.org/markup-compatibility/2006" xmlns:xr16="http://schemas.microsoft.com/office/spreadsheetml/2017/revision16" mc:Ignorable="xr16" name="ExternalData_447" connectionId="641" xr16:uid="{DA91B192-8A0A-4D37-AB34-286CC5DFCF6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xmlns:mc="http://schemas.openxmlformats.org/markup-compatibility/2006" xmlns:xr16="http://schemas.microsoft.com/office/spreadsheetml/2017/revision16" mc:Ignorable="xr16" name="ExternalData_444" connectionId="598" xr16:uid="{9296D23C-10EA-42E1-815D-2C7EA941933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xmlns:mc="http://schemas.openxmlformats.org/markup-compatibility/2006" xmlns:xr16="http://schemas.microsoft.com/office/spreadsheetml/2017/revision16" mc:Ignorable="xr16" name="ExternalData_551" connectionId="1235" xr16:uid="{B1636409-248D-4201-8DA1-4CFE9DB688D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xmlns:mc="http://schemas.openxmlformats.org/markup-compatibility/2006" xmlns:xr16="http://schemas.microsoft.com/office/spreadsheetml/2017/revision16" mc:Ignorable="xr16" name="ExternalData_705" connectionId="1790" xr16:uid="{38297B12-CE7C-4F46-A4C9-80C03CD1D2A7}"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xmlns:mc="http://schemas.openxmlformats.org/markup-compatibility/2006" xmlns:xr16="http://schemas.microsoft.com/office/spreadsheetml/2017/revision16" mc:Ignorable="xr16" name="ExternalData_541" connectionId="1196" xr16:uid="{E1671F1A-D68D-4066-B955-57E8E9C82D0D}"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xmlns:mc="http://schemas.openxmlformats.org/markup-compatibility/2006" xmlns:xr16="http://schemas.microsoft.com/office/spreadsheetml/2017/revision16" mc:Ignorable="xr16" name="ExternalData_278" connectionId="67" xr16:uid="{00000000-0016-0000-0700-00002A050000}"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xmlns:mc="http://schemas.openxmlformats.org/markup-compatibility/2006" xmlns:xr16="http://schemas.microsoft.com/office/spreadsheetml/2017/revision16" mc:Ignorable="xr16" name="ExternalData_105" connectionId="2327" xr16:uid="{00000000-0016-0000-0700-0000CF03000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xmlns:mc="http://schemas.openxmlformats.org/markup-compatibility/2006" xmlns:xr16="http://schemas.microsoft.com/office/spreadsheetml/2017/revision16" mc:Ignorable="xr16" name="ExternalData_171" connectionId="2606" xr16:uid="{00000000-0016-0000-0700-00008E04000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xmlns:mc="http://schemas.openxmlformats.org/markup-compatibility/2006" xmlns:xr16="http://schemas.microsoft.com/office/spreadsheetml/2017/revision16" mc:Ignorable="xr16" name="ExternalData_722" connectionId="1854" xr16:uid="{794481BE-A368-4733-BD57-30A55879C6CB}"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xmlns:mc="http://schemas.openxmlformats.org/markup-compatibility/2006" xmlns:xr16="http://schemas.microsoft.com/office/spreadsheetml/2017/revision16" mc:Ignorable="xr16" name="ExternalData_49" connectionId="2073" xr16:uid="{00000000-0016-0000-0700-0000B004000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xmlns:mc="http://schemas.openxmlformats.org/markup-compatibility/2006" xmlns:xr16="http://schemas.microsoft.com/office/spreadsheetml/2017/revision16" mc:Ignorable="xr16" name="ExternalData_529" connectionId="1135" xr16:uid="{BF793E60-E452-4454-AE89-2A7CED67D7A6}"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xmlns:mc="http://schemas.openxmlformats.org/markup-compatibility/2006" xmlns:xr16="http://schemas.microsoft.com/office/spreadsheetml/2017/revision16" mc:Ignorable="xr16" name="ExternalData_272" connectionId="60" xr16:uid="{00000000-0016-0000-0700-00003C04000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xmlns:mc="http://schemas.openxmlformats.org/markup-compatibility/2006" xmlns:xr16="http://schemas.microsoft.com/office/spreadsheetml/2017/revision16" mc:Ignorable="xr16" name="ExternalData_410" connectionId="650" xr16:uid="{A6CAA346-0016-4CFD-9B48-96EA44C21A11}"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xmlns:mc="http://schemas.openxmlformats.org/markup-compatibility/2006" xmlns:xr16="http://schemas.microsoft.com/office/spreadsheetml/2017/revision16" mc:Ignorable="xr16" name="ExternalData_691" connectionId="1733" xr16:uid="{83938958-1F23-4CF6-BB4D-E50EDF49534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xmlns:mc="http://schemas.openxmlformats.org/markup-compatibility/2006" xmlns:xr16="http://schemas.microsoft.com/office/spreadsheetml/2017/revision16" mc:Ignorable="xr16" name="ExternalData_7" connectionId="2011" xr16:uid="{00000000-0016-0000-0700-00001D04000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xmlns:mc="http://schemas.openxmlformats.org/markup-compatibility/2006" xmlns:xr16="http://schemas.microsoft.com/office/spreadsheetml/2017/revision16" mc:Ignorable="xr16" name="ExternalData_533" connectionId="1156" xr16:uid="{0FDAE6A7-358E-47B0-944E-0650E0EE1FB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xmlns:mc="http://schemas.openxmlformats.org/markup-compatibility/2006" xmlns:xr16="http://schemas.microsoft.com/office/spreadsheetml/2017/revision16" mc:Ignorable="xr16" name="ExternalData_487" connectionId="973" xr16:uid="{8F48DC56-0A27-4176-A49C-A5992281A15E}"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xmlns:mc="http://schemas.openxmlformats.org/markup-compatibility/2006" xmlns:xr16="http://schemas.microsoft.com/office/spreadsheetml/2017/revision16" mc:Ignorable="xr16" name="ExternalData_689" connectionId="1731" xr16:uid="{E998DAC3-7630-47BE-A478-AE7BF16E4969}"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xmlns:mc="http://schemas.openxmlformats.org/markup-compatibility/2006" xmlns:xr16="http://schemas.microsoft.com/office/spreadsheetml/2017/revision16" mc:Ignorable="xr16" name="ExternalData_80" connectionId="2163" xr16:uid="{00000000-0016-0000-0700-00002104000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xmlns:mc="http://schemas.openxmlformats.org/markup-compatibility/2006" xmlns:xr16="http://schemas.microsoft.com/office/spreadsheetml/2017/revision16" mc:Ignorable="xr16" name="ExternalData_106" connectionId="2328" xr16:uid="{00000000-0016-0000-0700-0000B304000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xmlns:mc="http://schemas.openxmlformats.org/markup-compatibility/2006" xmlns:xr16="http://schemas.microsoft.com/office/spreadsheetml/2017/revision16" mc:Ignorable="xr16" name="ExternalData_56" connectionId="2090" xr16:uid="{00000000-0016-0000-0700-0000D703000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xmlns:mc="http://schemas.openxmlformats.org/markup-compatibility/2006" xmlns:xr16="http://schemas.microsoft.com/office/spreadsheetml/2017/revision16" mc:Ignorable="xr16" name="ExternalData_25" connectionId="2034" xr16:uid="{00000000-0016-0000-0700-0000DD030000}"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xmlns:mc="http://schemas.openxmlformats.org/markup-compatibility/2006" xmlns:xr16="http://schemas.microsoft.com/office/spreadsheetml/2017/revision16" mc:Ignorable="xr16" name="ExternalData_364" connectionId="306" xr16:uid="{00000000-0016-0000-0700-00006E04000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xmlns:mc="http://schemas.openxmlformats.org/markup-compatibility/2006" xmlns:xr16="http://schemas.microsoft.com/office/spreadsheetml/2017/revision16" mc:Ignorable="xr16" name="ExternalData_477" connectionId="896" xr16:uid="{0A91B396-696B-4220-868B-5FF5719E348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xmlns:mc="http://schemas.openxmlformats.org/markup-compatibility/2006" xmlns:xr16="http://schemas.microsoft.com/office/spreadsheetml/2017/revision16" mc:Ignorable="xr16" name="ExternalData_202" connectionId="2732" xr16:uid="{00000000-0016-0000-0700-00003305000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xmlns:mc="http://schemas.openxmlformats.org/markup-compatibility/2006" xmlns:xr16="http://schemas.microsoft.com/office/spreadsheetml/2017/revision16" mc:Ignorable="xr16" name="ExternalData_203" connectionId="2733" xr16:uid="{00000000-0016-0000-0700-00009C040000}"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xmlns:mc="http://schemas.openxmlformats.org/markup-compatibility/2006" xmlns:xr16="http://schemas.microsoft.com/office/spreadsheetml/2017/revision16" mc:Ignorable="xr16" name="ExternalData_473" connectionId="867" xr16:uid="{40CFB5F2-E493-4D8D-9793-36AFD865A560}"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xmlns:mc="http://schemas.openxmlformats.org/markup-compatibility/2006" xmlns:xr16="http://schemas.microsoft.com/office/spreadsheetml/2017/revision16" mc:Ignorable="xr16" name="ExternalData_510" connectionId="1051" xr16:uid="{CB5EAA5E-84DB-440D-84A3-B153A815D76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xmlns:mc="http://schemas.openxmlformats.org/markup-compatibility/2006" xmlns:xr16="http://schemas.microsoft.com/office/spreadsheetml/2017/revision16" mc:Ignorable="xr16" name="ExternalData_429" connectionId="517" xr16:uid="{0992AE9C-C855-4BCA-BB59-38C852F957B5}"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xmlns:mc="http://schemas.openxmlformats.org/markup-compatibility/2006" xmlns:xr16="http://schemas.microsoft.com/office/spreadsheetml/2017/revision16" mc:Ignorable="xr16" name="ExternalData_144" connectionId="2532" xr16:uid="{00000000-0016-0000-0700-0000E204000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xmlns:mc="http://schemas.openxmlformats.org/markup-compatibility/2006" xmlns:xr16="http://schemas.microsoft.com/office/spreadsheetml/2017/revision16" mc:Ignorable="xr16" name="ExternalData_43" connectionId="2057" xr16:uid="{00000000-0016-0000-0700-0000E3030000}"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xmlns:mc="http://schemas.openxmlformats.org/markup-compatibility/2006" xmlns:xr16="http://schemas.microsoft.com/office/spreadsheetml/2017/revision16" mc:Ignorable="xr16" name="ExternalData_123" connectionId="2432" xr16:uid="{00000000-0016-0000-0700-00006404000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xmlns:mc="http://schemas.openxmlformats.org/markup-compatibility/2006" xmlns:xr16="http://schemas.microsoft.com/office/spreadsheetml/2017/revision16" mc:Ignorable="xr16" name="ExternalData_582" connectionId="1364" xr16:uid="{FEBF5E50-1039-4142-9359-8CCF56E4B877}"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xmlns:mc="http://schemas.openxmlformats.org/markup-compatibility/2006" xmlns:xr16="http://schemas.microsoft.com/office/spreadsheetml/2017/revision16" mc:Ignorable="xr16" name="ExternalData_666" connectionId="1667" xr16:uid="{F9567F07-DCFB-46E7-B133-8D6731828AF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xmlns:mc="http://schemas.openxmlformats.org/markup-compatibility/2006" xmlns:xr16="http://schemas.microsoft.com/office/spreadsheetml/2017/revision16" mc:Ignorable="xr16" name="ExternalData_76" connectionId="2159" xr16:uid="{00000000-0016-0000-0700-000008040000}"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xmlns:mc="http://schemas.openxmlformats.org/markup-compatibility/2006" xmlns:xr16="http://schemas.microsoft.com/office/spreadsheetml/2017/revision16" mc:Ignorable="xr16" name="ExternalData_381" connectionId="369" xr16:uid="{00000000-0016-0000-0700-0000FD040000}"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xmlns:mc="http://schemas.openxmlformats.org/markup-compatibility/2006" xmlns:xr16="http://schemas.microsoft.com/office/spreadsheetml/2017/revision16" mc:Ignorable="xr16" name="ExternalData_10" connectionId="2018" xr16:uid="{00000000-0016-0000-0700-000084040000}"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xmlns:mc="http://schemas.openxmlformats.org/markup-compatibility/2006" xmlns:xr16="http://schemas.microsoft.com/office/spreadsheetml/2017/revision16" mc:Ignorable="xr16" name="ExternalData_656" connectionId="1629" xr16:uid="{9CB4A1F1-F30F-490E-8747-14AA612BDB01}"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xmlns:mc="http://schemas.openxmlformats.org/markup-compatibility/2006" xmlns:xr16="http://schemas.microsoft.com/office/spreadsheetml/2017/revision16" mc:Ignorable="xr16" name="ExternalData_441" connectionId="595" xr16:uid="{DBD53353-750F-43C5-8714-71DA5765580A}"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xmlns:mc="http://schemas.openxmlformats.org/markup-compatibility/2006" xmlns:xr16="http://schemas.microsoft.com/office/spreadsheetml/2017/revision16" mc:Ignorable="xr16" name="ExternalData_363" connectionId="305" xr16:uid="{00000000-0016-0000-0700-0000CF04000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xmlns:mc="http://schemas.openxmlformats.org/markup-compatibility/2006" xmlns:xr16="http://schemas.microsoft.com/office/spreadsheetml/2017/revision16" mc:Ignorable="xr16" name="ExternalData_448" connectionId="659" xr16:uid="{96964AC9-52F5-4BE5-B8A9-E04606245354}"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xmlns:mc="http://schemas.openxmlformats.org/markup-compatibility/2006" xmlns:xr16="http://schemas.microsoft.com/office/spreadsheetml/2017/revision16" mc:Ignorable="xr16" name="ExternalData_319" connectionId="218" xr16:uid="{00000000-0016-0000-0700-00004204000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xmlns:mc="http://schemas.openxmlformats.org/markup-compatibility/2006" xmlns:xr16="http://schemas.microsoft.com/office/spreadsheetml/2017/revision16" mc:Ignorable="xr16" name="ExternalData_302" connectionId="158" xr16:uid="{00000000-0016-0000-0700-00009404000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xmlns:mc="http://schemas.openxmlformats.org/markup-compatibility/2006" xmlns:xr16="http://schemas.microsoft.com/office/spreadsheetml/2017/revision16" mc:Ignorable="xr16" name="ExternalData_277" connectionId="66" xr16:uid="{00000000-0016-0000-0700-00000F040000}"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xmlns:mc="http://schemas.openxmlformats.org/markup-compatibility/2006" xmlns:xr16="http://schemas.microsoft.com/office/spreadsheetml/2017/revision16" mc:Ignorable="xr16" name="ExternalData_141" connectionId="2506" xr16:uid="{00000000-0016-0000-0700-0000FC030000}"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xmlns:mc="http://schemas.openxmlformats.org/markup-compatibility/2006" xmlns:xr16="http://schemas.microsoft.com/office/spreadsheetml/2017/revision16" mc:Ignorable="xr16" name="ExternalData_503" connectionId="1031" xr16:uid="{F72235D1-0CA3-4BD9-AE0F-5A02DFACAC79}"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xmlns:mc="http://schemas.openxmlformats.org/markup-compatibility/2006" xmlns:xr16="http://schemas.microsoft.com/office/spreadsheetml/2017/revision16" mc:Ignorable="xr16" name="ExternalData_574" connectionId="1331" xr16:uid="{267F6107-0A8B-4F61-814A-5DDF03C399B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xmlns:mc="http://schemas.openxmlformats.org/markup-compatibility/2006" xmlns:xr16="http://schemas.microsoft.com/office/spreadsheetml/2017/revision16" mc:Ignorable="xr16" name="ExternalData_296" connectionId="125" xr16:uid="{00000000-0016-0000-0700-00005704000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xmlns:mc="http://schemas.openxmlformats.org/markup-compatibility/2006" xmlns:xr16="http://schemas.microsoft.com/office/spreadsheetml/2017/revision16" mc:Ignorable="xr16" name="ExternalData_112" connectionId="2380" xr16:uid="{00000000-0016-0000-0700-0000CE03000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xmlns:mc="http://schemas.openxmlformats.org/markup-compatibility/2006" xmlns:xr16="http://schemas.microsoft.com/office/spreadsheetml/2017/revision16" mc:Ignorable="xr16" name="ExternalData_168" connectionId="2595" xr16:uid="{00000000-0016-0000-0700-0000BD04000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xmlns:mc="http://schemas.openxmlformats.org/markup-compatibility/2006" xmlns:xr16="http://schemas.microsoft.com/office/spreadsheetml/2017/revision16" mc:Ignorable="xr16" name="ExternalData_745" connectionId="1933" xr16:uid="{2F3AAFF8-CADB-47D1-B27F-55FFCBF10F2A}"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xmlns:mc="http://schemas.openxmlformats.org/markup-compatibility/2006" xmlns:xr16="http://schemas.microsoft.com/office/spreadsheetml/2017/revision16" mc:Ignorable="xr16" name="ExternalData_727" connectionId="1868" xr16:uid="{6482A25E-CC2E-4F56-8D7F-AF12F85F11E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xmlns:mc="http://schemas.openxmlformats.org/markup-compatibility/2006" xmlns:xr16="http://schemas.microsoft.com/office/spreadsheetml/2017/revision16" mc:Ignorable="xr16" name="ExternalData_436" connectionId="556" xr16:uid="{10EB9075-E06A-4F60-883B-AF38BAECAEF4}"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xmlns:mc="http://schemas.openxmlformats.org/markup-compatibility/2006" xmlns:xr16="http://schemas.microsoft.com/office/spreadsheetml/2017/revision16" mc:Ignorable="xr16" name="ExternalData_180" connectionId="2654" xr16:uid="{00000000-0016-0000-0700-000028050000}"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xmlns:mc="http://schemas.openxmlformats.org/markup-compatibility/2006" xmlns:xr16="http://schemas.microsoft.com/office/spreadsheetml/2017/revision16" mc:Ignorable="xr16" name="ExternalData_146" connectionId="2535" xr16:uid="{00000000-0016-0000-0700-0000DE03000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xmlns:mc="http://schemas.openxmlformats.org/markup-compatibility/2006" xmlns:xr16="http://schemas.microsoft.com/office/spreadsheetml/2017/revision16" mc:Ignorable="xr16" name="ExternalData_636" connectionId="1573" xr16:uid="{E4BF0459-7BE4-42AD-A170-75242B3EF9BD}"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xmlns:mc="http://schemas.openxmlformats.org/markup-compatibility/2006" xmlns:xr16="http://schemas.microsoft.com/office/spreadsheetml/2017/revision16" mc:Ignorable="xr16" name="ExternalData_734" connectionId="1894" xr16:uid="{2320EE4F-8FBB-4342-A2FF-A47B2F2B3BB7}"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xmlns:mc="http://schemas.openxmlformats.org/markup-compatibility/2006" xmlns:xr16="http://schemas.microsoft.com/office/spreadsheetml/2017/revision16" mc:Ignorable="xr16" name="ExternalData_156" connectionId="2560" xr16:uid="{00000000-0016-0000-0700-00001F04000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xmlns:mc="http://schemas.openxmlformats.org/markup-compatibility/2006" xmlns:xr16="http://schemas.microsoft.com/office/spreadsheetml/2017/revision16" mc:Ignorable="xr16" name="ExternalData_139" connectionId="2504" xr16:uid="{00000000-0016-0000-0700-0000FA04000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xmlns:mc="http://schemas.openxmlformats.org/markup-compatibility/2006" xmlns:xr16="http://schemas.microsoft.com/office/spreadsheetml/2017/revision16" mc:Ignorable="xr16" name="ExternalData_321" connectionId="220" xr16:uid="{00000000-0016-0000-0700-00006504000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xmlns:mc="http://schemas.openxmlformats.org/markup-compatibility/2006" xmlns:xr16="http://schemas.microsoft.com/office/spreadsheetml/2017/revision16" mc:Ignorable="xr16" name="ExternalData_742" connectionId="1921" xr16:uid="{83F48D7E-9A2F-46A5-85A4-4EE165D0B8DD}"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xmlns:mc="http://schemas.openxmlformats.org/markup-compatibility/2006" xmlns:xr16="http://schemas.microsoft.com/office/spreadsheetml/2017/revision16" mc:Ignorable="xr16" name="ExternalData_626" connectionId="1528" xr16:uid="{C96D4CFD-2E33-4EC7-9696-05D6DB7C78BB}"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xmlns:mc="http://schemas.openxmlformats.org/markup-compatibility/2006" xmlns:xr16="http://schemas.microsoft.com/office/spreadsheetml/2017/revision16" mc:Ignorable="xr16" name="ExternalData_135" connectionId="2483" xr16:uid="{00000000-0016-0000-0700-0000D004000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xmlns:mc="http://schemas.openxmlformats.org/markup-compatibility/2006" xmlns:xr16="http://schemas.microsoft.com/office/spreadsheetml/2017/revision16" mc:Ignorable="xr16" name="ExternalData_276" connectionId="65" xr16:uid="{00000000-0016-0000-0700-0000B2040000}"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xmlns:mc="http://schemas.openxmlformats.org/markup-compatibility/2006" xmlns:xr16="http://schemas.microsoft.com/office/spreadsheetml/2017/revision16" mc:Ignorable="xr16" name="ExternalData_331" connectionId="236" xr16:uid="{00000000-0016-0000-0700-00002C05000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xmlns:mc="http://schemas.openxmlformats.org/markup-compatibility/2006" xmlns:xr16="http://schemas.microsoft.com/office/spreadsheetml/2017/revision16" mc:Ignorable="xr16" name="ExternalData_674" connectionId="1687" xr16:uid="{40CBFAB3-FE10-47C9-8B41-F4193EF8C4CA}"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xmlns:mc="http://schemas.openxmlformats.org/markup-compatibility/2006" xmlns:xr16="http://schemas.microsoft.com/office/spreadsheetml/2017/revision16" mc:Ignorable="xr16" name="ExternalData_39" connectionId="2053" xr16:uid="{00000000-0016-0000-0700-000048040000}"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xmlns:mc="http://schemas.openxmlformats.org/markup-compatibility/2006" xmlns:xr16="http://schemas.microsoft.com/office/spreadsheetml/2017/revision16" mc:Ignorable="xr16" name="ExternalData_195" connectionId="2725" xr16:uid="{00000000-0016-0000-0700-0000FB03000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xmlns:mc="http://schemas.openxmlformats.org/markup-compatibility/2006" xmlns:xr16="http://schemas.microsoft.com/office/spreadsheetml/2017/revision16" mc:Ignorable="xr16" name="ExternalData_395" connectionId="443" xr16:uid="{00000000-0016-0000-0700-0000AA03000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xmlns:mc="http://schemas.openxmlformats.org/markup-compatibility/2006" xmlns:xr16="http://schemas.microsoft.com/office/spreadsheetml/2017/revision16" mc:Ignorable="xr16" name="ExternalData_57" connectionId="2091" xr16:uid="{00000000-0016-0000-0700-00000604000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xmlns:mc="http://schemas.openxmlformats.org/markup-compatibility/2006" xmlns:xr16="http://schemas.microsoft.com/office/spreadsheetml/2017/revision16" mc:Ignorable="xr16" name="ExternalData_172" connectionId="2608" xr16:uid="{00000000-0016-0000-0700-0000F5040000}"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xmlns:mc="http://schemas.openxmlformats.org/markup-compatibility/2006" xmlns:xr16="http://schemas.microsoft.com/office/spreadsheetml/2017/revision16" mc:Ignorable="xr16" name="ExternalData_52" connectionId="2081" xr16:uid="{00000000-0016-0000-0700-0000D903000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xmlns:mc="http://schemas.openxmlformats.org/markup-compatibility/2006" xmlns:xr16="http://schemas.microsoft.com/office/spreadsheetml/2017/revision16" mc:Ignorable="xr16" name="ExternalData_635" connectionId="1551" xr16:uid="{FFC7E920-6FE0-4CA5-AC63-F4301010B898}"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xmlns:mc="http://schemas.openxmlformats.org/markup-compatibility/2006" xmlns:xr16="http://schemas.microsoft.com/office/spreadsheetml/2017/revision16" mc:Ignorable="xr16" name="ExternalData_70" connectionId="2147" xr16:uid="{00000000-0016-0000-0700-00006104000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xmlns:mc="http://schemas.openxmlformats.org/markup-compatibility/2006" xmlns:xr16="http://schemas.microsoft.com/office/spreadsheetml/2017/revision16" mc:Ignorable="xr16" name="ExternalData_217" connectionId="2753" xr16:uid="{00000000-0016-0000-0700-0000DB030000}"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xmlns:mc="http://schemas.openxmlformats.org/markup-compatibility/2006" xmlns:xr16="http://schemas.microsoft.com/office/spreadsheetml/2017/revision16" mc:Ignorable="xr16" name="ExternalData_117" connectionId="2393" xr16:uid="{00000000-0016-0000-0700-0000FB040000}"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xmlns:mc="http://schemas.openxmlformats.org/markup-compatibility/2006" xmlns:xr16="http://schemas.microsoft.com/office/spreadsheetml/2017/revision16" mc:Ignorable="xr16" name="ExternalData_433" connectionId="553" xr16:uid="{C94ECA74-4B71-414F-8C7A-B5A4BB92544C}"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xmlns:mc="http://schemas.openxmlformats.org/markup-compatibility/2006" xmlns:xr16="http://schemas.microsoft.com/office/spreadsheetml/2017/revision16" mc:Ignorable="xr16" name="ExternalData_115" connectionId="2391" xr16:uid="{00000000-0016-0000-0700-0000FF04000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xmlns:mc="http://schemas.openxmlformats.org/markup-compatibility/2006" xmlns:xr16="http://schemas.microsoft.com/office/spreadsheetml/2017/revision16" mc:Ignorable="xr16" name="ExternalData_99" connectionId="2316" xr16:uid="{00000000-0016-0000-0700-00000E05000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xmlns:mc="http://schemas.openxmlformats.org/markup-compatibility/2006" xmlns:xr16="http://schemas.microsoft.com/office/spreadsheetml/2017/revision16" mc:Ignorable="xr16" name="ExternalData_275" connectionId="64" xr16:uid="{00000000-0016-0000-0700-0000AD03000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xmlns:mc="http://schemas.openxmlformats.org/markup-compatibility/2006" xmlns:xr16="http://schemas.microsoft.com/office/spreadsheetml/2017/revision16" mc:Ignorable="xr16" name="ExternalData_1039" connectionId="1961" xr16:uid="{D23D6185-8698-47B8-B1E7-98AA0CF7D24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xmlns:mc="http://schemas.openxmlformats.org/markup-compatibility/2006" xmlns:xr16="http://schemas.microsoft.com/office/spreadsheetml/2017/revision16" mc:Ignorable="xr16" name="ExternalData_1038" connectionId="1960" xr16:uid="{A91DD9BF-D981-47B4-BCC6-5643335B5BCC}"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xmlns:mc="http://schemas.openxmlformats.org/markup-compatibility/2006" xmlns:xr16="http://schemas.microsoft.com/office/spreadsheetml/2017/revision16" mc:Ignorable="xr16" name="ExternalData_882" connectionId="811" xr16:uid="{25ACD25B-B306-483C-B1CA-C0663F9E456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xmlns:mc="http://schemas.openxmlformats.org/markup-compatibility/2006" xmlns:xr16="http://schemas.microsoft.com/office/spreadsheetml/2017/revision16" mc:Ignorable="xr16" name="ExternalData_378" connectionId="2376" xr16:uid="{00000000-0016-0000-0800-00009F050000}"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xmlns:mc="http://schemas.openxmlformats.org/markup-compatibility/2006" xmlns:xr16="http://schemas.microsoft.com/office/spreadsheetml/2017/revision16" mc:Ignorable="xr16" name="ExternalData_19" connectionId="904" xr16:uid="{00000000-0016-0000-0800-0000A605000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xmlns:mc="http://schemas.openxmlformats.org/markup-compatibility/2006" xmlns:xr16="http://schemas.microsoft.com/office/spreadsheetml/2017/revision16" mc:Ignorable="xr16" name="ExternalData_14" connectionId="349" xr16:uid="{00000000-0016-0000-0800-00009D050000}"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xmlns:mc="http://schemas.openxmlformats.org/markup-compatibility/2006" xmlns:xr16="http://schemas.microsoft.com/office/spreadsheetml/2017/revision16" mc:Ignorable="xr16" name="ExternalData_985" connectionId="1580" xr16:uid="{F4CAF3D1-F02A-4A32-872D-D0970EF39953}"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xmlns:mc="http://schemas.openxmlformats.org/markup-compatibility/2006" xmlns:xr16="http://schemas.microsoft.com/office/spreadsheetml/2017/revision16" mc:Ignorable="xr16" name="ExternalData_690" connectionId="700" xr16:uid="{39801349-1229-48CD-BC60-6B33E8605FDF}"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xmlns:mc="http://schemas.openxmlformats.org/markup-compatibility/2006" xmlns:xr16="http://schemas.microsoft.com/office/spreadsheetml/2017/revision16" mc:Ignorable="xr16" name="ExternalData_764" connectionId="816" xr16:uid="{B41B3889-7215-412E-8EC7-08CC8519E7CE}"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xmlns:mc="http://schemas.openxmlformats.org/markup-compatibility/2006" xmlns:xr16="http://schemas.microsoft.com/office/spreadsheetml/2017/revision16" mc:Ignorable="xr16" name="ExternalData_329" connectionId="2103" xr16:uid="{00000000-0016-0000-0800-0000C6050000}"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xmlns:mc="http://schemas.openxmlformats.org/markup-compatibility/2006" xmlns:xr16="http://schemas.microsoft.com/office/spreadsheetml/2017/revision16" mc:Ignorable="xr16" name="ExternalData_943" connectionId="1321" xr16:uid="{5DBAD64C-A786-43EC-817D-F5E86F389D5C}"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xmlns:mc="http://schemas.openxmlformats.org/markup-compatibility/2006" xmlns:xr16="http://schemas.microsoft.com/office/spreadsheetml/2017/revision16" mc:Ignorable="xr16" name="ExternalData_37" connectionId="2038" xr16:uid="{00000000-0016-0000-0800-00009A060000}"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xmlns:mc="http://schemas.openxmlformats.org/markup-compatibility/2006" xmlns:xr16="http://schemas.microsoft.com/office/spreadsheetml/2017/revision16" mc:Ignorable="xr16" name="ExternalData_911" connectionId="1040" xr16:uid="{40DB7159-2826-4B31-ACAA-6F38F3EBABBC}"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xmlns:mc="http://schemas.openxmlformats.org/markup-compatibility/2006" xmlns:xr16="http://schemas.microsoft.com/office/spreadsheetml/2017/revision16" mc:Ignorable="xr16" name="ExternalData_893" connectionId="908" xr16:uid="{C52B1CE8-F4AF-4E94-A64C-E05732E037A8}"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xmlns:mc="http://schemas.openxmlformats.org/markup-compatibility/2006" xmlns:xr16="http://schemas.microsoft.com/office/spreadsheetml/2017/revision16" mc:Ignorable="xr16" name="ExternalData_157" connectionId="594" xr16:uid="{00000000-0016-0000-0800-00006306000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xmlns:mc="http://schemas.openxmlformats.org/markup-compatibility/2006" xmlns:xr16="http://schemas.microsoft.com/office/spreadsheetml/2017/revision16" mc:Ignorable="xr16" name="ExternalData_988" connectionId="1594" xr16:uid="{8F3356D7-7DBD-49C3-9B13-01040F9C06AC}"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xmlns:mc="http://schemas.openxmlformats.org/markup-compatibility/2006" xmlns:xr16="http://schemas.microsoft.com/office/spreadsheetml/2017/revision16" mc:Ignorable="xr16" name="ExternalData_242" connectionId="1538" xr16:uid="{00000000-0016-0000-0800-0000F405000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xmlns:mc="http://schemas.openxmlformats.org/markup-compatibility/2006" xmlns:xr16="http://schemas.microsoft.com/office/spreadsheetml/2017/revision16" mc:Ignorable="xr16" name="ExternalData_538" connectionId="475" xr16:uid="{00000000-0016-0000-0800-00003505000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xmlns:mc="http://schemas.openxmlformats.org/markup-compatibility/2006" xmlns:xr16="http://schemas.microsoft.com/office/spreadsheetml/2017/revision16" mc:Ignorable="xr16" name="ExternalData_379" connectionId="2384" xr16:uid="{00000000-0016-0000-0800-00009606000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xmlns:mc="http://schemas.openxmlformats.org/markup-compatibility/2006" xmlns:xr16="http://schemas.microsoft.com/office/spreadsheetml/2017/revision16" mc:Ignorable="xr16" name="ExternalData_861" connectionId="609" xr16:uid="{E6752E9D-F14D-4EB1-BC30-2891AB27E7C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xmlns:mc="http://schemas.openxmlformats.org/markup-compatibility/2006" xmlns:xr16="http://schemas.microsoft.com/office/spreadsheetml/2017/revision16" mc:Ignorable="xr16" name="ExternalData_819" connectionId="878" xr16:uid="{A01745F5-9914-4C6E-B7EC-BB3E2D63D33F}"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xmlns:mc="http://schemas.openxmlformats.org/markup-compatibility/2006" xmlns:xr16="http://schemas.microsoft.com/office/spreadsheetml/2017/revision16" mc:Ignorable="xr16" name="ExternalData_879" connectionId="775" xr16:uid="{294ED242-7F5C-4DD6-9CE4-771D13F6729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xmlns:mc="http://schemas.openxmlformats.org/markup-compatibility/2006" xmlns:xr16="http://schemas.microsoft.com/office/spreadsheetml/2017/revision16" mc:Ignorable="xr16" name="ExternalData_522" connectionId="393" xr16:uid="{00000000-0016-0000-0800-00007E06000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xmlns:mc="http://schemas.openxmlformats.org/markup-compatibility/2006" xmlns:xr16="http://schemas.microsoft.com/office/spreadsheetml/2017/revision16" mc:Ignorable="xr16" name="ExternalData_939" connectionId="1289" xr16:uid="{273B5480-3C27-4A84-A40A-14D7B64903A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xmlns:mc="http://schemas.openxmlformats.org/markup-compatibility/2006" xmlns:xr16="http://schemas.microsoft.com/office/spreadsheetml/2017/revision16" mc:Ignorable="xr16" name="ExternalData_938" connectionId="1279" xr16:uid="{92E3B6F2-0B8F-43C6-BDA5-CBF14FBC6509}"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xmlns:mc="http://schemas.openxmlformats.org/markup-compatibility/2006" xmlns:xr16="http://schemas.microsoft.com/office/spreadsheetml/2017/revision16" mc:Ignorable="xr16" name="ExternalData_446" connectionId="2647" xr16:uid="{00000000-0016-0000-0800-0000BC05000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xmlns:mc="http://schemas.openxmlformats.org/markup-compatibility/2006" xmlns:xr16="http://schemas.microsoft.com/office/spreadsheetml/2017/revision16" mc:Ignorable="xr16" name="ExternalData_46" connectionId="2154" xr16:uid="{00000000-0016-0000-0800-00007906000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xmlns:mc="http://schemas.openxmlformats.org/markup-compatibility/2006" xmlns:xr16="http://schemas.microsoft.com/office/spreadsheetml/2017/revision16" mc:Ignorable="xr16" name="ExternalData_76" connectionId="2524" xr16:uid="{00000000-0016-0000-0800-0000ED05000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xmlns:mc="http://schemas.openxmlformats.org/markup-compatibility/2006" xmlns:xr16="http://schemas.microsoft.com/office/spreadsheetml/2017/revision16" mc:Ignorable="xr16" name="ExternalData_509" connectionId="267" xr16:uid="{00000000-0016-0000-0800-000090060000}"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xmlns:mc="http://schemas.openxmlformats.org/markup-compatibility/2006" xmlns:xr16="http://schemas.microsoft.com/office/spreadsheetml/2017/revision16" mc:Ignorable="xr16" name="ExternalData_475" connectionId="22" xr16:uid="{00000000-0016-0000-0800-000027060000}"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xmlns:mc="http://schemas.openxmlformats.org/markup-compatibility/2006" xmlns:xr16="http://schemas.microsoft.com/office/spreadsheetml/2017/revision16" mc:Ignorable="xr16" name="ExternalData_17" connectionId="682" xr16:uid="{00000000-0016-0000-0800-00008B06000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xmlns:mc="http://schemas.openxmlformats.org/markup-compatibility/2006" xmlns:xr16="http://schemas.microsoft.com/office/spreadsheetml/2017/revision16" mc:Ignorable="xr16" name="ExternalData_495" connectionId="91" xr16:uid="{00000000-0016-0000-0800-00005E05000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xmlns:mc="http://schemas.openxmlformats.org/markup-compatibility/2006" xmlns:xr16="http://schemas.microsoft.com/office/spreadsheetml/2017/revision16" mc:Ignorable="xr16" name="ExternalData_734" connectionId="765" xr16:uid="{58425D9E-5F03-4D21-A518-F7F8277E8CC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xmlns:mc="http://schemas.openxmlformats.org/markup-compatibility/2006" xmlns:xr16="http://schemas.microsoft.com/office/spreadsheetml/2017/revision16" mc:Ignorable="xr16" name="ExternalData_872" connectionId="767" xr16:uid="{EB4D3E14-56DA-4659-ACDF-FA835951C386}"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xmlns:mc="http://schemas.openxmlformats.org/markup-compatibility/2006" xmlns:xr16="http://schemas.microsoft.com/office/spreadsheetml/2017/revision16" mc:Ignorable="xr16" name="ExternalData_442" connectionId="2636" xr16:uid="{00000000-0016-0000-0800-0000D005000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xmlns:mc="http://schemas.openxmlformats.org/markup-compatibility/2006" xmlns:xr16="http://schemas.microsoft.com/office/spreadsheetml/2017/revision16" mc:Ignorable="xr16" name="ExternalData_772" connectionId="824" xr16:uid="{6E2A489B-D601-4EF6-8E35-737D65667B59}"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xmlns:mc="http://schemas.openxmlformats.org/markup-compatibility/2006" xmlns:xr16="http://schemas.microsoft.com/office/spreadsheetml/2017/revision16" mc:Ignorable="xr16" name="ExternalData_516" connectionId="342" xr16:uid="{00000000-0016-0000-0800-000011060000}"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xmlns:mc="http://schemas.openxmlformats.org/markup-compatibility/2006" xmlns:xr16="http://schemas.microsoft.com/office/spreadsheetml/2017/revision16" mc:Ignorable="xr16" name="ExternalData_200" connectionId="1071" xr16:uid="{00000000-0016-0000-0800-00000F06000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xmlns:mc="http://schemas.openxmlformats.org/markup-compatibility/2006" xmlns:xr16="http://schemas.microsoft.com/office/spreadsheetml/2017/revision16" mc:Ignorable="xr16" name="ExternalData_1017" connectionId="1798" xr16:uid="{09F2486E-E02B-493D-990E-FA030DECECD5}"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xmlns:mc="http://schemas.openxmlformats.org/markup-compatibility/2006" xmlns:xr16="http://schemas.microsoft.com/office/spreadsheetml/2017/revision16" mc:Ignorable="xr16" name="ExternalData_163" connectionId="660" xr16:uid="{00000000-0016-0000-0800-000049050000}"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xmlns:mc="http://schemas.openxmlformats.org/markup-compatibility/2006" xmlns:xr16="http://schemas.microsoft.com/office/spreadsheetml/2017/revision16" mc:Ignorable="xr16" name="ExternalData_860" connectionId="584" xr16:uid="{C79ADDA4-92C7-44AF-959E-46B4ED7EC75D}"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xmlns:mc="http://schemas.openxmlformats.org/markup-compatibility/2006" xmlns:xr16="http://schemas.microsoft.com/office/spreadsheetml/2017/revision16" mc:Ignorable="xr16" name="ExternalData_485" connectionId="38" xr16:uid="{00000000-0016-0000-0800-0000FA050000}"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xmlns:mc="http://schemas.openxmlformats.org/markup-compatibility/2006" xmlns:xr16="http://schemas.microsoft.com/office/spreadsheetml/2017/revision16" mc:Ignorable="xr16" name="ExternalData_427" connectionId="2589" xr16:uid="{00000000-0016-0000-0800-00003905000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xmlns:mc="http://schemas.openxmlformats.org/markup-compatibility/2006" xmlns:xr16="http://schemas.microsoft.com/office/spreadsheetml/2017/revision16" mc:Ignorable="xr16" name="ExternalData_331" connectionId="2107" xr16:uid="{00000000-0016-0000-0800-00001B06000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xmlns:mc="http://schemas.openxmlformats.org/markup-compatibility/2006" xmlns:xr16="http://schemas.microsoft.com/office/spreadsheetml/2017/revision16" mc:Ignorable="xr16" name="ExternalData_377" connectionId="2374" xr16:uid="{00000000-0016-0000-0800-00004C060000}"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xmlns:mc="http://schemas.openxmlformats.org/markup-compatibility/2006" xmlns:xr16="http://schemas.microsoft.com/office/spreadsheetml/2017/revision16" mc:Ignorable="xr16" name="ExternalData_73" connectionId="2485" xr16:uid="{00000000-0016-0000-0800-0000E105000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xmlns:mc="http://schemas.openxmlformats.org/markup-compatibility/2006" xmlns:xr16="http://schemas.microsoft.com/office/spreadsheetml/2017/revision16" mc:Ignorable="xr16" name="ExternalData_971" connectionId="1523" xr16:uid="{50F72BB8-D1FC-48E5-9B3F-E40EFDE70D2A}"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xmlns:mc="http://schemas.openxmlformats.org/markup-compatibility/2006" xmlns:xr16="http://schemas.microsoft.com/office/spreadsheetml/2017/revision16" mc:Ignorable="xr16" name="ExternalData_952" connectionId="1386" xr16:uid="{13823E83-1117-404A-B541-4517F0053981}"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xmlns:mc="http://schemas.openxmlformats.org/markup-compatibility/2006" xmlns:xr16="http://schemas.microsoft.com/office/spreadsheetml/2017/revision16" mc:Ignorable="xr16" name="ExternalData_788" connectionId="843" xr16:uid="{6B4ECCCB-C572-4089-AF03-537435F7324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xmlns:mc="http://schemas.openxmlformats.org/markup-compatibility/2006" xmlns:xr16="http://schemas.microsoft.com/office/spreadsheetml/2017/revision16" mc:Ignorable="xr16" name="ExternalData_482" connectionId="31" xr16:uid="{00000000-0016-0000-0800-00006105000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xmlns:mc="http://schemas.openxmlformats.org/markup-compatibility/2006" xmlns:xr16="http://schemas.microsoft.com/office/spreadsheetml/2017/revision16" mc:Ignorable="xr16" name="ExternalData_466" connectionId="11" xr16:uid="{00000000-0016-0000-0800-00007B050000}"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xmlns:mc="http://schemas.openxmlformats.org/markup-compatibility/2006" xmlns:xr16="http://schemas.microsoft.com/office/spreadsheetml/2017/revision16" mc:Ignorable="xr16" name="ExternalData_1022" connectionId="1849" xr16:uid="{D87BA478-F9B4-4039-958C-40623535198D}"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xmlns:mc="http://schemas.openxmlformats.org/markup-compatibility/2006" xmlns:xr16="http://schemas.microsoft.com/office/spreadsheetml/2017/revision16" mc:Ignorable="xr16" name="ExternalData_856" connectionId="529" xr16:uid="{C944FFF0-B138-4EBD-993E-61E0246E821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xmlns:mc="http://schemas.openxmlformats.org/markup-compatibility/2006" xmlns:xr16="http://schemas.microsoft.com/office/spreadsheetml/2017/revision16" mc:Ignorable="xr16" name="ExternalData_451" connectionId="2776" xr16:uid="{00000000-0016-0000-0800-0000DF05000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xmlns:mc="http://schemas.openxmlformats.org/markup-compatibility/2006" xmlns:xr16="http://schemas.microsoft.com/office/spreadsheetml/2017/revision16" mc:Ignorable="xr16" name="ExternalData_992" connectionId="1623" xr16:uid="{60CF2C89-CBD0-4096-B569-0E2342DDCD4E}"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xmlns:mc="http://schemas.openxmlformats.org/markup-compatibility/2006" xmlns:xr16="http://schemas.microsoft.com/office/spreadsheetml/2017/revision16" mc:Ignorable="xr16" name="ExternalData_579" connectionId="519" xr16:uid="{00000000-0016-0000-0800-0000AF05000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xmlns:mc="http://schemas.openxmlformats.org/markup-compatibility/2006" xmlns:xr16="http://schemas.microsoft.com/office/spreadsheetml/2017/revision16" mc:Ignorable="xr16" name="ExternalData_40" connectionId="2074" xr16:uid="{00000000-0016-0000-0800-00007405000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xmlns:mc="http://schemas.openxmlformats.org/markup-compatibility/2006" xmlns:xr16="http://schemas.microsoft.com/office/spreadsheetml/2017/revision16" mc:Ignorable="xr16" name="ExternalData_248" connectionId="1605" xr16:uid="{00000000-0016-0000-0800-0000CF050000}"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xmlns:mc="http://schemas.openxmlformats.org/markup-compatibility/2006" xmlns:xr16="http://schemas.microsoft.com/office/spreadsheetml/2017/revision16" mc:Ignorable="xr16" name="ExternalData_188" connectionId="938" xr16:uid="{00000000-0016-0000-0800-00009605000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xmlns:mc="http://schemas.openxmlformats.org/markup-compatibility/2006" xmlns:xr16="http://schemas.microsoft.com/office/spreadsheetml/2017/revision16" mc:Ignorable="xr16" name="ExternalData_914" connectionId="1060" xr16:uid="{0C1169A5-6321-47B4-B89A-CA5D7C5ECAA3}"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xmlns:mc="http://schemas.openxmlformats.org/markup-compatibility/2006" xmlns:xr16="http://schemas.microsoft.com/office/spreadsheetml/2017/revision16" mc:Ignorable="xr16" name="ExternalData_887" connectionId="856" xr16:uid="{C412C2CC-5A34-479B-B5B3-C814AFFE0395}"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xmlns:mc="http://schemas.openxmlformats.org/markup-compatibility/2006" xmlns:xr16="http://schemas.microsoft.com/office/spreadsheetml/2017/revision16" mc:Ignorable="xr16" name="ExternalData_260" connectionId="1738" xr16:uid="{00000000-0016-0000-0800-00006606000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xmlns:mc="http://schemas.openxmlformats.org/markup-compatibility/2006" xmlns:xr16="http://schemas.microsoft.com/office/spreadsheetml/2017/revision16" mc:Ignorable="xr16" name="ExternalData_362" connectionId="2308" xr16:uid="{00000000-0016-0000-0800-0000BD05000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xmlns:mc="http://schemas.openxmlformats.org/markup-compatibility/2006" xmlns:xr16="http://schemas.microsoft.com/office/spreadsheetml/2017/revision16" mc:Ignorable="xr16" name="ExternalData_103" connectionId="2858" xr16:uid="{00000000-0016-0000-0800-00000406000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xmlns:mc="http://schemas.openxmlformats.org/markup-compatibility/2006" xmlns:xr16="http://schemas.microsoft.com/office/spreadsheetml/2017/revision16" mc:Ignorable="xr16" name="ExternalData_967" connectionId="1491" xr16:uid="{D3E4B8C9-8669-4A96-88B5-F5FEA6A6548F}"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xmlns:mc="http://schemas.openxmlformats.org/markup-compatibility/2006" xmlns:xr16="http://schemas.microsoft.com/office/spreadsheetml/2017/revision16" mc:Ignorable="xr16" name="ExternalData_511" connectionId="280" xr16:uid="{00000000-0016-0000-0800-000008060000}"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xmlns:mc="http://schemas.openxmlformats.org/markup-compatibility/2006" xmlns:xr16="http://schemas.microsoft.com/office/spreadsheetml/2017/revision16" mc:Ignorable="xr16" name="ExternalData_28" connectionId="1349" xr16:uid="{00000000-0016-0000-0800-000022060000}"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xmlns:mc="http://schemas.openxmlformats.org/markup-compatibility/2006" xmlns:xr16="http://schemas.microsoft.com/office/spreadsheetml/2017/revision16" mc:Ignorable="xr16" name="ExternalData_951" connectionId="1385" xr16:uid="{09037C0E-09AE-4610-8FFF-3F24627CD05F}"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xmlns:mc="http://schemas.openxmlformats.org/markup-compatibility/2006" xmlns:xr16="http://schemas.microsoft.com/office/spreadsheetml/2017/revision16" mc:Ignorable="xr16" name="ExternalData_965" connectionId="1478" xr16:uid="{DB58AE59-8436-4DB2-9370-D4A011ECDBFC}"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xmlns:mc="http://schemas.openxmlformats.org/markup-compatibility/2006" xmlns:xr16="http://schemas.microsoft.com/office/spreadsheetml/2017/revision16" mc:Ignorable="xr16" name="ExternalData_206" connectionId="1139" xr16:uid="{00000000-0016-0000-0800-00001406000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xmlns:mc="http://schemas.openxmlformats.org/markup-compatibility/2006" xmlns:xr16="http://schemas.microsoft.com/office/spreadsheetml/2017/revision16" mc:Ignorable="xr16" name="ExternalData_464" connectionId="9" xr16:uid="{00000000-0016-0000-0800-00004D060000}"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xmlns:mc="http://schemas.openxmlformats.org/markup-compatibility/2006" xmlns:xr16="http://schemas.microsoft.com/office/spreadsheetml/2017/revision16" mc:Ignorable="xr16" name="ExternalData_796" connectionId="852" xr16:uid="{4768B5A2-86CE-466A-86A3-E937D9B5C447}"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xmlns:mc="http://schemas.openxmlformats.org/markup-compatibility/2006" xmlns:xr16="http://schemas.microsoft.com/office/spreadsheetml/2017/revision16" mc:Ignorable="xr16" name="ExternalData_945" connectionId="1340" xr16:uid="{FA154533-4113-476B-BA2D-005979F1134A}"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xmlns:mc="http://schemas.openxmlformats.org/markup-compatibility/2006" xmlns:xr16="http://schemas.microsoft.com/office/spreadsheetml/2017/revision16" mc:Ignorable="xr16" name="ExternalData_494" connectionId="90" xr16:uid="{00000000-0016-0000-0800-00008D05000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xmlns:mc="http://schemas.openxmlformats.org/markup-compatibility/2006" xmlns:xr16="http://schemas.microsoft.com/office/spreadsheetml/2017/revision16" mc:Ignorable="xr16" name="ExternalData_430" connectionId="2602" xr16:uid="{00000000-0016-0000-0800-00000D06000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xmlns:mc="http://schemas.openxmlformats.org/markup-compatibility/2006" xmlns:xr16="http://schemas.microsoft.com/office/spreadsheetml/2017/revision16" mc:Ignorable="xr16" name="ExternalData_489" connectionId="42" xr16:uid="{00000000-0016-0000-0800-00006F050000}"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xmlns:mc="http://schemas.openxmlformats.org/markup-compatibility/2006" xmlns:xr16="http://schemas.microsoft.com/office/spreadsheetml/2017/revision16" mc:Ignorable="xr16" name="ExternalData_928" connectionId="1183" xr16:uid="{44252FE8-8A7C-4B9F-8A9E-2AD1D265BB6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xmlns:mc="http://schemas.openxmlformats.org/markup-compatibility/2006" xmlns:xr16="http://schemas.microsoft.com/office/spreadsheetml/2017/revision16" mc:Ignorable="xr16" name="ExternalData_452" connectionId="2778" xr16:uid="{00000000-0016-0000-0800-0000C305000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xmlns:mc="http://schemas.openxmlformats.org/markup-compatibility/2006" xmlns:xr16="http://schemas.microsoft.com/office/spreadsheetml/2017/revision16" mc:Ignorable="xr16" name="ExternalData_417" connectionId="2543" xr16:uid="{00000000-0016-0000-0800-0000B505000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xmlns:mc="http://schemas.openxmlformats.org/markup-compatibility/2006" xmlns:xr16="http://schemas.microsoft.com/office/spreadsheetml/2017/revision16" mc:Ignorable="xr16" name="ExternalData_941" connectionId="1302" xr16:uid="{8197DB9F-CBFF-46ED-8832-15886BA52EBC}"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xmlns:mc="http://schemas.openxmlformats.org/markup-compatibility/2006" xmlns:xr16="http://schemas.microsoft.com/office/spreadsheetml/2017/revision16" mc:Ignorable="xr16" name="ExternalData_305" connectionId="2000" xr16:uid="{00000000-0016-0000-0800-00008E06000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xmlns:mc="http://schemas.openxmlformats.org/markup-compatibility/2006" xmlns:xr16="http://schemas.microsoft.com/office/spreadsheetml/2017/revision16" mc:Ignorable="xr16" name="ExternalData_43" connectionId="2116" xr16:uid="{00000000-0016-0000-0800-00009706000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xmlns:mc="http://schemas.openxmlformats.org/markup-compatibility/2006" xmlns:xr16="http://schemas.microsoft.com/office/spreadsheetml/2017/revision16" mc:Ignorable="xr16" name="ExternalData_502" connectionId="184" xr16:uid="{00000000-0016-0000-0800-0000F705000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xmlns:mc="http://schemas.openxmlformats.org/markup-compatibility/2006" xmlns:xr16="http://schemas.microsoft.com/office/spreadsheetml/2017/revision16" mc:Ignorable="xr16" name="ExternalData_209" connectionId="1172" xr16:uid="{00000000-0016-0000-0800-0000E2050000}"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xmlns:mc="http://schemas.openxmlformats.org/markup-compatibility/2006" xmlns:xr16="http://schemas.microsoft.com/office/spreadsheetml/2017/revision16" mc:Ignorable="xr16" name="ExternalData_148" connectionId="494" xr16:uid="{00000000-0016-0000-0800-0000A206000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xmlns:mc="http://schemas.openxmlformats.org/markup-compatibility/2006" xmlns:xr16="http://schemas.microsoft.com/office/spreadsheetml/2017/revision16" mc:Ignorable="xr16" name="ExternalData_526" connectionId="412" xr16:uid="{00000000-0016-0000-0800-00007D05000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xmlns:mc="http://schemas.openxmlformats.org/markup-compatibility/2006" xmlns:xr16="http://schemas.microsoft.com/office/spreadsheetml/2017/revision16" mc:Ignorable="xr16" name="ExternalData_514" connectionId="326" xr16:uid="{00000000-0016-0000-0800-00008106000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xmlns:mc="http://schemas.openxmlformats.org/markup-compatibility/2006" xmlns:xr16="http://schemas.microsoft.com/office/spreadsheetml/2017/revision16" mc:Ignorable="xr16" name="ExternalData_477" connectionId="24" xr16:uid="{00000000-0016-0000-0800-00003506000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xmlns:mc="http://schemas.openxmlformats.org/markup-compatibility/2006" xmlns:xr16="http://schemas.microsoft.com/office/spreadsheetml/2017/revision16" mc:Ignorable="xr16" name="ExternalData_852" connectionId="486" xr16:uid="{F59731C7-EA3E-4948-BDEC-93E45F9AAD2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xmlns:mc="http://schemas.openxmlformats.org/markup-compatibility/2006" xmlns:xr16="http://schemas.microsoft.com/office/spreadsheetml/2017/revision16" mc:Ignorable="xr16" name="ExternalData_560" connectionId="498" xr16:uid="{00000000-0016-0000-0800-0000D105000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xmlns:mc="http://schemas.openxmlformats.org/markup-compatibility/2006" xmlns:xr16="http://schemas.microsoft.com/office/spreadsheetml/2017/revision16" mc:Ignorable="xr16" name="ExternalData_930" connectionId="1208" xr16:uid="{FAF6338D-6D31-484B-AEBF-123C69159A31}"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xmlns:mc="http://schemas.openxmlformats.org/markup-compatibility/2006" xmlns:xr16="http://schemas.microsoft.com/office/spreadsheetml/2017/revision16" mc:Ignorable="xr16" name="ExternalData_812" connectionId="871" xr16:uid="{CC9279B2-3B4F-4DF9-A3FF-9F83CE115ED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xmlns:mc="http://schemas.openxmlformats.org/markup-compatibility/2006" xmlns:xr16="http://schemas.microsoft.com/office/spreadsheetml/2017/revision16" mc:Ignorable="xr16" name="ExternalData_1035" connectionId="1928" xr16:uid="{E0BEFB41-8F8B-44B8-9DED-FCCD241DE3BD}"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xmlns:mc="http://schemas.openxmlformats.org/markup-compatibility/2006" xmlns:xr16="http://schemas.microsoft.com/office/spreadsheetml/2017/revision16" mc:Ignorable="xr16" name="ExternalData_215" connectionId="1239" xr16:uid="{00000000-0016-0000-0800-0000B6050000}"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xmlns:mc="http://schemas.openxmlformats.org/markup-compatibility/2006" xmlns:xr16="http://schemas.microsoft.com/office/spreadsheetml/2017/revision16" mc:Ignorable="xr16" name="ExternalData_468" connectionId="13" xr16:uid="{00000000-0016-0000-0800-00002E060000}"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xmlns:mc="http://schemas.openxmlformats.org/markup-compatibility/2006" xmlns:xr16="http://schemas.microsoft.com/office/spreadsheetml/2017/revision16" mc:Ignorable="xr16" name="ExternalData_880" connectionId="790" xr16:uid="{BA91B34A-DB85-4EF4-A88D-FBA1F7EE06C8}"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xmlns:mc="http://schemas.openxmlformats.org/markup-compatibility/2006" xmlns:xr16="http://schemas.microsoft.com/office/spreadsheetml/2017/revision16" mc:Ignorable="xr16" name="ExternalData_607" connectionId="551" xr16:uid="{00000000-0016-0000-0800-00009505000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xmlns:mc="http://schemas.openxmlformats.org/markup-compatibility/2006" xmlns:xr16="http://schemas.microsoft.com/office/spreadsheetml/2017/revision16" mc:Ignorable="xr16" name="ExternalData_927" connectionId="1182" xr16:uid="{821514A0-8AAE-415B-9A4D-8CF3ABAB122C}"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xmlns:mc="http://schemas.openxmlformats.org/markup-compatibility/2006" xmlns:xr16="http://schemas.microsoft.com/office/spreadsheetml/2017/revision16" mc:Ignorable="xr16" name="ExternalData_948" connectionId="1358" xr16:uid="{20909B03-A18B-43F1-8071-EED53D286AA7}"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xmlns:mc="http://schemas.openxmlformats.org/markup-compatibility/2006" xmlns:xr16="http://schemas.microsoft.com/office/spreadsheetml/2017/revision16" mc:Ignorable="xr16" name="ExternalData_527" connectionId="413" xr16:uid="{00000000-0016-0000-0800-00007C05000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xmlns:mc="http://schemas.openxmlformats.org/markup-compatibility/2006" xmlns:xr16="http://schemas.microsoft.com/office/spreadsheetml/2017/revision16" mc:Ignorable="xr16" name="ExternalData_461" connectionId="2840" xr16:uid="{00000000-0016-0000-0800-0000A606000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xmlns:mc="http://schemas.openxmlformats.org/markup-compatibility/2006" xmlns:xr16="http://schemas.microsoft.com/office/spreadsheetml/2017/revision16" mc:Ignorable="xr16" name="ExternalData_506" connectionId="204" xr16:uid="{00000000-0016-0000-0800-0000AE05000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xmlns:mc="http://schemas.openxmlformats.org/markup-compatibility/2006" xmlns:xr16="http://schemas.microsoft.com/office/spreadsheetml/2017/revision16" mc:Ignorable="xr16" name="ExternalData_462" connectionId="2842" xr16:uid="{00000000-0016-0000-0800-00003A06000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xmlns:mc="http://schemas.openxmlformats.org/markup-compatibility/2006" xmlns:xr16="http://schemas.microsoft.com/office/spreadsheetml/2017/revision16" mc:Ignorable="xr16" name="ExternalData_925" connectionId="1162" xr16:uid="{47918DC0-D48B-41AF-A468-09CB41343DD6}"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xmlns:mc="http://schemas.openxmlformats.org/markup-compatibility/2006" xmlns:xr16="http://schemas.microsoft.com/office/spreadsheetml/2017/revision16" mc:Ignorable="xr16" name="ExternalData_976" connectionId="1556" xr16:uid="{5AC8D4C2-FD38-4984-8453-AAD4795A51AD}"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xmlns:mc="http://schemas.openxmlformats.org/markup-compatibility/2006" xmlns:xr16="http://schemas.microsoft.com/office/spreadsheetml/2017/revision16" mc:Ignorable="xr16" name="ExternalData_145" connectionId="461" xr16:uid="{00000000-0016-0000-0800-0000D505000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xmlns:mc="http://schemas.openxmlformats.org/markup-compatibility/2006" xmlns:xr16="http://schemas.microsoft.com/office/spreadsheetml/2017/revision16" mc:Ignorable="xr16" name="ExternalData_308" connectionId="2004" xr16:uid="{00000000-0016-0000-0800-00005C05000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xmlns:mc="http://schemas.openxmlformats.org/markup-compatibility/2006" xmlns:xr16="http://schemas.microsoft.com/office/spreadsheetml/2017/revision16" mc:Ignorable="xr16" name="ExternalData_1020" connectionId="1834" xr16:uid="{1CF8516B-7C0B-4C9C-8352-39F271D7E448}"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xmlns:mc="http://schemas.openxmlformats.org/markup-compatibility/2006" xmlns:xr16="http://schemas.microsoft.com/office/spreadsheetml/2017/revision16" mc:Ignorable="xr16" name="ExternalData_515" connectionId="328" xr16:uid="{00000000-0016-0000-0800-0000CB05000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xmlns:mc="http://schemas.openxmlformats.org/markup-compatibility/2006" xmlns:xr16="http://schemas.microsoft.com/office/spreadsheetml/2017/revision16" mc:Ignorable="xr16" name="ExternalData_178" connectionId="827" xr16:uid="{00000000-0016-0000-0800-0000FC05000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xmlns:mc="http://schemas.openxmlformats.org/markup-compatibility/2006" xmlns:xr16="http://schemas.microsoft.com/office/spreadsheetml/2017/revision16" mc:Ignorable="xr16" name="ExternalData_501" connectionId="168" xr16:uid="{00000000-0016-0000-0800-00006205000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xmlns:mc="http://schemas.openxmlformats.org/markup-compatibility/2006" xmlns:xr16="http://schemas.microsoft.com/office/spreadsheetml/2017/revision16" mc:Ignorable="xr16" name="ExternalData_476" connectionId="23" xr16:uid="{00000000-0016-0000-0800-00003106000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xmlns:mc="http://schemas.openxmlformats.org/markup-compatibility/2006" xmlns:xr16="http://schemas.microsoft.com/office/spreadsheetml/2017/revision16" mc:Ignorable="xr16" name="ExternalData_517" connectionId="343" xr16:uid="{00000000-0016-0000-0800-000016060000}"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xmlns:mc="http://schemas.openxmlformats.org/markup-compatibility/2006" xmlns:xr16="http://schemas.microsoft.com/office/spreadsheetml/2017/revision16" mc:Ignorable="xr16" name="ExternalData_947" connectionId="1357" xr16:uid="{61F3C49D-5A05-43C0-90DB-EEB3B0B2C52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xmlns:mc="http://schemas.openxmlformats.org/markup-compatibility/2006" xmlns:xr16="http://schemas.microsoft.com/office/spreadsheetml/2017/revision16" mc:Ignorable="xr16" name="ExternalData_667" connectionId="656" xr16:uid="{BB22BB1A-C72F-4249-A2A2-FFFF6A72006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xmlns:mc="http://schemas.openxmlformats.org/markup-compatibility/2006" xmlns:xr16="http://schemas.microsoft.com/office/spreadsheetml/2017/revision16" mc:Ignorable="xr16" name="ExternalData_166" connectionId="694" xr16:uid="{00000000-0016-0000-0800-00004505000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xmlns:mc="http://schemas.openxmlformats.org/markup-compatibility/2006" xmlns:xr16="http://schemas.microsoft.com/office/spreadsheetml/2017/revision16" mc:Ignorable="xr16" name="ExternalData_386" connectionId="2427" xr16:uid="{00000000-0016-0000-0800-00001F06000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xmlns:mc="http://schemas.openxmlformats.org/markup-compatibility/2006" xmlns:xr16="http://schemas.microsoft.com/office/spreadsheetml/2017/revision16" mc:Ignorable="xr16" name="ExternalData_544" connectionId="478" xr16:uid="{00000000-0016-0000-0800-00008B050000}"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xmlns:mc="http://schemas.openxmlformats.org/markup-compatibility/2006" xmlns:xr16="http://schemas.microsoft.com/office/spreadsheetml/2017/revision16" mc:Ignorable="xr16" name="ExternalData_51" connectionId="2214" xr16:uid="{00000000-0016-0000-0800-00009106000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xmlns:mc="http://schemas.openxmlformats.org/markup-compatibility/2006" xmlns:xr16="http://schemas.microsoft.com/office/spreadsheetml/2017/revision16" mc:Ignorable="xr16" name="ExternalData_915" connectionId="1068" xr16:uid="{1614FE5A-6575-4B9E-B313-1B158B1E004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xmlns:mc="http://schemas.openxmlformats.org/markup-compatibility/2006" xmlns:xr16="http://schemas.microsoft.com/office/spreadsheetml/2017/revision16" mc:Ignorable="xr16" name="ExternalData_917" connectionId="1083" xr16:uid="{26054F0F-B8B3-4DDA-8B4D-7312883C4B6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xmlns:mc="http://schemas.openxmlformats.org/markup-compatibility/2006" xmlns:xr16="http://schemas.microsoft.com/office/spreadsheetml/2017/revision16" mc:Ignorable="xr16" name="ExternalData_744" connectionId="788" xr16:uid="{86DD0816-0472-474C-946E-59BF736E3AAE}"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xmlns:mc="http://schemas.openxmlformats.org/markup-compatibility/2006" xmlns:xr16="http://schemas.microsoft.com/office/spreadsheetml/2017/revision16" mc:Ignorable="xr16" name="ExternalData_7" connectionId="2387" xr16:uid="{00000000-0016-0000-0800-0000AC05000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xmlns:mc="http://schemas.openxmlformats.org/markup-compatibility/2006" xmlns:xr16="http://schemas.microsoft.com/office/spreadsheetml/2017/revision16" mc:Ignorable="xr16" name="ExternalData_450" connectionId="2735" xr16:uid="{00000000-0016-0000-0800-00008D06000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xmlns:mc="http://schemas.openxmlformats.org/markup-compatibility/2006" xmlns:xr16="http://schemas.microsoft.com/office/spreadsheetml/2017/revision16" mc:Ignorable="xr16" name="ExternalData_94" connectionId="2751" xr16:uid="{00000000-0016-0000-0800-00007606000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xmlns:mc="http://schemas.openxmlformats.org/markup-compatibility/2006" xmlns:xr16="http://schemas.microsoft.com/office/spreadsheetml/2017/revision16" mc:Ignorable="xr16" name="ExternalData_955" connectionId="1412" xr16:uid="{F85027D4-9BE3-4328-93E1-E5E415470D1E}"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xmlns:mc="http://schemas.openxmlformats.org/markup-compatibility/2006" xmlns:xr16="http://schemas.microsoft.com/office/spreadsheetml/2017/revision16" mc:Ignorable="xr16" name="ExternalData_302" connectionId="1993" xr16:uid="{00000000-0016-0000-0800-00004D05000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xmlns:mc="http://schemas.openxmlformats.org/markup-compatibility/2006" xmlns:xr16="http://schemas.microsoft.com/office/spreadsheetml/2017/revision16" mc:Ignorable="xr16" name="ExternalData_154" connectionId="561" xr16:uid="{00000000-0016-0000-0800-00006406000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xmlns:mc="http://schemas.openxmlformats.org/markup-compatibility/2006" xmlns:xr16="http://schemas.microsoft.com/office/spreadsheetml/2017/revision16" mc:Ignorable="xr16" name="ExternalData_227" connectionId="1372" xr16:uid="{00000000-0016-0000-0800-00005206000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xmlns:mc="http://schemas.openxmlformats.org/markup-compatibility/2006" xmlns:xr16="http://schemas.microsoft.com/office/spreadsheetml/2017/revision16" mc:Ignorable="xr16" name="ExternalData_504" connectionId="189" xr16:uid="{00000000-0016-0000-0800-00006E060000}"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xmlns:mc="http://schemas.openxmlformats.org/markup-compatibility/2006" xmlns:xr16="http://schemas.microsoft.com/office/spreadsheetml/2017/revision16" mc:Ignorable="xr16" name="ExternalData_284" connectionId="1968" xr16:uid="{00000000-0016-0000-0800-000055050000}"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xmlns:mc="http://schemas.openxmlformats.org/markup-compatibility/2006" xmlns:xr16="http://schemas.microsoft.com/office/spreadsheetml/2017/revision16" mc:Ignorable="xr16" name="ExternalData_523" connectionId="395" xr16:uid="{00000000-0016-0000-0800-0000C705000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xmlns:mc="http://schemas.openxmlformats.org/markup-compatibility/2006" xmlns:xr16="http://schemas.microsoft.com/office/spreadsheetml/2017/revision16" mc:Ignorable="xr16" name="ExternalData_9" connectionId="2641" xr16:uid="{00000000-0016-0000-0800-0000A405000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xmlns:mc="http://schemas.openxmlformats.org/markup-compatibility/2006" xmlns:xr16="http://schemas.microsoft.com/office/spreadsheetml/2017/revision16" mc:Ignorable="xr16" name="ExternalData_689" connectionId="699" xr16:uid="{E0A9B72C-9C5F-4053-A86E-CDE895311335}"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xmlns:mc="http://schemas.openxmlformats.org/markup-compatibility/2006" xmlns:xr16="http://schemas.microsoft.com/office/spreadsheetml/2017/revision16" mc:Ignorable="xr16" name="ExternalData_1014" connectionId="1784" xr16:uid="{8B03855B-03A6-45C7-9313-9F768FD7591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xmlns:mc="http://schemas.openxmlformats.org/markup-compatibility/2006" xmlns:xr16="http://schemas.microsoft.com/office/spreadsheetml/2017/revision16" mc:Ignorable="xr16" name="ExternalData_169" connectionId="727" xr16:uid="{00000000-0016-0000-0800-00005606000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xmlns:mc="http://schemas.openxmlformats.org/markup-compatibility/2006" xmlns:xr16="http://schemas.microsoft.com/office/spreadsheetml/2017/revision16" mc:Ignorable="xr16" name="ExternalData_942" connectionId="1304" xr16:uid="{E87D0E02-0BAF-4873-B704-B4A6566216B1}"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xmlns:mc="http://schemas.openxmlformats.org/markup-compatibility/2006" xmlns:xr16="http://schemas.microsoft.com/office/spreadsheetml/2017/revision16" mc:Ignorable="xr16" name="ExternalData_472" connectionId="19" xr16:uid="{00000000-0016-0000-0800-00008F06000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xmlns:mc="http://schemas.openxmlformats.org/markup-compatibility/2006" xmlns:xr16="http://schemas.microsoft.com/office/spreadsheetml/2017/revision16" mc:Ignorable="xr16" name="ExternalData_513" connectionId="313" xr16:uid="{00000000-0016-0000-0800-0000B305000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xmlns:mc="http://schemas.openxmlformats.org/markup-compatibility/2006" xmlns:xr16="http://schemas.microsoft.com/office/spreadsheetml/2017/revision16" mc:Ignorable="xr16" name="ExternalData_474" connectionId="21" xr16:uid="{00000000-0016-0000-0800-00008C05000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xmlns:mc="http://schemas.openxmlformats.org/markup-compatibility/2006" xmlns:xr16="http://schemas.microsoft.com/office/spreadsheetml/2017/revision16" mc:Ignorable="xr16" name="ExternalData_8" connectionId="2511" xr16:uid="{00000000-0016-0000-0800-000083060000}"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xmlns:mc="http://schemas.openxmlformats.org/markup-compatibility/2006" xmlns:xr16="http://schemas.microsoft.com/office/spreadsheetml/2017/revision16" mc:Ignorable="xr16" name="ExternalData_281" connectionId="1963" xr16:uid="{00000000-0016-0000-0800-00004F06000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xmlns:mc="http://schemas.openxmlformats.org/markup-compatibility/2006" xmlns:xr16="http://schemas.microsoft.com/office/spreadsheetml/2017/revision16" mc:Ignorable="xr16" name="ExternalData_1030" connectionId="1898" xr16:uid="{378B4F9D-356A-49B0-8D38-1F99B2C8AB1C}"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xmlns:mc="http://schemas.openxmlformats.org/markup-compatibility/2006" xmlns:xr16="http://schemas.microsoft.com/office/spreadsheetml/2017/revision16" mc:Ignorable="xr16" name="ExternalData_853" connectionId="502" xr16:uid="{24685EC6-E4EA-4331-AA07-414A1A75115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xmlns:mc="http://schemas.openxmlformats.org/markup-compatibility/2006" xmlns:xr16="http://schemas.microsoft.com/office/spreadsheetml/2017/revision16" mc:Ignorable="xr16" name="ExternalData_557" connectionId="495" xr16:uid="{00000000-0016-0000-0800-00000006000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xmlns:mc="http://schemas.openxmlformats.org/markup-compatibility/2006" xmlns:xr16="http://schemas.microsoft.com/office/spreadsheetml/2017/revision16" mc:Ignorable="xr16" name="ExternalData_593" connectionId="535" xr16:uid="{00000000-0016-0000-0800-00006206000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xmlns:mc="http://schemas.openxmlformats.org/markup-compatibility/2006" xmlns:xr16="http://schemas.microsoft.com/office/spreadsheetml/2017/revision16" mc:Ignorable="xr16" name="ExternalData_465" connectionId="10" xr16:uid="{00000000-0016-0000-0800-0000B8050000}"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xmlns:mc="http://schemas.openxmlformats.org/markup-compatibility/2006" xmlns:xr16="http://schemas.microsoft.com/office/spreadsheetml/2017/revision16" mc:Ignorable="xr16" name="ExternalData_392" connectionId="2465" xr16:uid="{00000000-0016-0000-0800-00004A05000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xmlns:mc="http://schemas.openxmlformats.org/markup-compatibility/2006" xmlns:xr16="http://schemas.microsoft.com/office/spreadsheetml/2017/revision16" mc:Ignorable="xr16" name="ExternalData_931" connectionId="1224" xr16:uid="{7634A2B6-731A-4DDD-8F44-2AC5A5557F48}"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xmlns:mc="http://schemas.openxmlformats.org/markup-compatibility/2006" xmlns:xr16="http://schemas.microsoft.com/office/spreadsheetml/2017/revision16" mc:Ignorable="xr16" name="ExternalData_811" connectionId="870" xr16:uid="{DB31B771-8446-4B2B-A4B1-4DD82C74DA3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xmlns:mc="http://schemas.openxmlformats.org/markup-compatibility/2006" xmlns:xr16="http://schemas.microsoft.com/office/spreadsheetml/2017/revision16" mc:Ignorable="xr16" name="ExternalData_552" connectionId="488" xr16:uid="{00000000-0016-0000-0800-0000DE05000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xmlns:mc="http://schemas.openxmlformats.org/markup-compatibility/2006" xmlns:xr16="http://schemas.microsoft.com/office/spreadsheetml/2017/revision16" mc:Ignorable="xr16" name="ExternalData_492" connectionId="88" xr16:uid="{00000000-0016-0000-0800-00004205000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xmlns:mc="http://schemas.openxmlformats.org/markup-compatibility/2006" xmlns:xr16="http://schemas.microsoft.com/office/spreadsheetml/2017/revision16" mc:Ignorable="xr16" name="ExternalData_982" connectionId="1564" xr16:uid="{948926A3-43C4-4684-87A4-463C6972DA6A}"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xmlns:mc="http://schemas.openxmlformats.org/markup-compatibility/2006" xmlns:xr16="http://schemas.microsoft.com/office/spreadsheetml/2017/revision16" mc:Ignorable="xr16" name="ExternalData_953" connectionId="1398" xr16:uid="{487DDD73-8A75-455B-99A7-4008256C2D0B}"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xmlns:mc="http://schemas.openxmlformats.org/markup-compatibility/2006" xmlns:xr16="http://schemas.microsoft.com/office/spreadsheetml/2017/revision16" mc:Ignorable="xr16" name="ExternalData_346" connectionId="2129" xr16:uid="{00000000-0016-0000-0800-0000F3050000}"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xmlns:mc="http://schemas.openxmlformats.org/markup-compatibility/2006" xmlns:xr16="http://schemas.microsoft.com/office/spreadsheetml/2017/revision16" mc:Ignorable="xr16" name="ExternalData_1006" connectionId="1724" xr16:uid="{9CCDFA45-0C5E-4697-9F7D-C50D2C764F0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xmlns:mc="http://schemas.openxmlformats.org/markup-compatibility/2006" xmlns:xr16="http://schemas.microsoft.com/office/spreadsheetml/2017/revision16" mc:Ignorable="xr16" name="ExternalData_79" connectionId="2559" xr16:uid="{00000000-0016-0000-0800-00003706000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xmlns:mc="http://schemas.openxmlformats.org/markup-compatibility/2006" xmlns:xr16="http://schemas.microsoft.com/office/spreadsheetml/2017/revision16" mc:Ignorable="xr16" name="ExternalData_949" connectionId="1371" xr16:uid="{52FCDAC7-70FA-466C-9FF9-1E340CA4C73F}"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xmlns:mc="http://schemas.openxmlformats.org/markup-compatibility/2006" xmlns:xr16="http://schemas.microsoft.com/office/spreadsheetml/2017/revision16" mc:Ignorable="xr16" name="ExternalData_993" connectionId="1624" xr16:uid="{5C2556AC-9413-40FB-9197-EF0AB4C8A9EE}"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xmlns:mc="http://schemas.openxmlformats.org/markup-compatibility/2006" xmlns:xr16="http://schemas.microsoft.com/office/spreadsheetml/2017/revision16" mc:Ignorable="xr16" name="ExternalData_384" connectionId="2410" xr16:uid="{00000000-0016-0000-0800-0000F605000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xmlns:mc="http://schemas.openxmlformats.org/markup-compatibility/2006" xmlns:xr16="http://schemas.microsoft.com/office/spreadsheetml/2017/revision16" mc:Ignorable="xr16" name="ExternalData_968" connectionId="1493" xr16:uid="{261AD5BD-1E32-4403-981F-A21816C118D2}"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xmlns:mc="http://schemas.openxmlformats.org/markup-compatibility/2006" xmlns:xr16="http://schemas.microsoft.com/office/spreadsheetml/2017/revision16" mc:Ignorable="xr16" name="ExternalData_850" connectionId="484" xr16:uid="{F2FB1BDF-95EC-4E93-96BA-5B60E50398DC}"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xmlns:mc="http://schemas.openxmlformats.org/markup-compatibility/2006" xmlns:xr16="http://schemas.microsoft.com/office/spreadsheetml/2017/revision16" mc:Ignorable="xr16" name="ExternalData_921" connectionId="1123" xr16:uid="{C9985D39-EC8A-40A3-AC94-B57E9FD8039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xmlns:mc="http://schemas.openxmlformats.org/markup-compatibility/2006" xmlns:xr16="http://schemas.microsoft.com/office/spreadsheetml/2017/revision16" mc:Ignorable="xr16" name="ExternalData_540" connectionId="477" xr16:uid="{00000000-0016-0000-0800-0000C505000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xmlns:mc="http://schemas.openxmlformats.org/markup-compatibility/2006" xmlns:xr16="http://schemas.microsoft.com/office/spreadsheetml/2017/revision16" mc:Ignorable="xr16" name="ExternalData_847" connectionId="476" xr16:uid="{3F67AB6B-6772-4641-98E0-1498847FA484}"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xmlns:mc="http://schemas.openxmlformats.org/markup-compatibility/2006" xmlns:xr16="http://schemas.microsoft.com/office/spreadsheetml/2017/revision16" mc:Ignorable="xr16" name="ExternalData_441" connectionId="2634" xr16:uid="{00000000-0016-0000-0800-0000FF050000}"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xmlns:mc="http://schemas.openxmlformats.org/markup-compatibility/2006" xmlns:xr16="http://schemas.microsoft.com/office/spreadsheetml/2017/revision16" mc:Ignorable="xr16" name="ExternalData_934" connectionId="1245" xr16:uid="{47971225-B0DA-465F-9D74-FF17FF11ECBF}"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xmlns:mc="http://schemas.openxmlformats.org/markup-compatibility/2006" xmlns:xr16="http://schemas.microsoft.com/office/spreadsheetml/2017/revision16" mc:Ignorable="xr16" name="ExternalData_998" connectionId="1662" xr16:uid="{E6080599-C444-4FDC-9087-52524E7C6A0C}"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xmlns:mc="http://schemas.openxmlformats.org/markup-compatibility/2006" xmlns:xr16="http://schemas.microsoft.com/office/spreadsheetml/2017/revision16" mc:Ignorable="xr16" name="ExternalData_868" connectionId="713" xr16:uid="{DEF74119-741C-4B2C-8C1D-98B25B2D6DBA}"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xmlns:mc="http://schemas.openxmlformats.org/markup-compatibility/2006" xmlns:xr16="http://schemas.microsoft.com/office/spreadsheetml/2017/revision16" mc:Ignorable="xr16" name="ExternalData_668" connectionId="657" xr16:uid="{5935BCBC-C9F5-43C0-B557-30D797C802C6}"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xmlns:mc="http://schemas.openxmlformats.org/markup-compatibility/2006" xmlns:xr16="http://schemas.microsoft.com/office/spreadsheetml/2017/revision16" mc:Ignorable="xr16" name="ExternalData_100" connectionId="2822" xr16:uid="{00000000-0016-0000-0800-00003B06000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xmlns:mc="http://schemas.openxmlformats.org/markup-compatibility/2006" xmlns:xr16="http://schemas.microsoft.com/office/spreadsheetml/2017/revision16" mc:Ignorable="xr16" name="ExternalData_994" connectionId="1634" xr16:uid="{8C3062CE-342E-47E3-B176-2F49A4E08BD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xmlns:mc="http://schemas.openxmlformats.org/markup-compatibility/2006" xmlns:xr16="http://schemas.microsoft.com/office/spreadsheetml/2017/revision16" mc:Ignorable="xr16" name="ExternalData_896" connectionId="931" xr16:uid="{108B26BA-DA63-4A3D-92EF-D96967D5D8D7}"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xmlns:mc="http://schemas.openxmlformats.org/markup-compatibility/2006" xmlns:xr16="http://schemas.microsoft.com/office/spreadsheetml/2017/revision16" mc:Ignorable="xr16" name="ExternalData_875" connectionId="771" xr16:uid="{D8B5F8FD-3AA3-4E4B-83BB-626B0DAB8BC9}"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xmlns:mc="http://schemas.openxmlformats.org/markup-compatibility/2006" xmlns:xr16="http://schemas.microsoft.com/office/spreadsheetml/2017/revision16" mc:Ignorable="xr16" name="ExternalData_112" connectionId="94" xr16:uid="{00000000-0016-0000-0800-00009B05000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xmlns:mc="http://schemas.openxmlformats.org/markup-compatibility/2006" xmlns:xr16="http://schemas.microsoft.com/office/spreadsheetml/2017/revision16" mc:Ignorable="xr16" name="ExternalData_916" connectionId="1070" xr16:uid="{DA4E716D-5DC7-42A4-889A-EDE7B2690E49}"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xmlns:mc="http://schemas.openxmlformats.org/markup-compatibility/2006" xmlns:xr16="http://schemas.microsoft.com/office/spreadsheetml/2017/revision16" mc:Ignorable="xr16" name="ExternalData_836" connectionId="899" xr16:uid="{55E3A043-DB64-42B9-8454-F3A5FF851F47}"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xmlns:mc="http://schemas.openxmlformats.org/markup-compatibility/2006" xmlns:xr16="http://schemas.microsoft.com/office/spreadsheetml/2017/revision16" mc:Ignorable="xr16" name="ExternalData_487" connectionId="40" xr16:uid="{00000000-0016-0000-0800-00003F06000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xmlns:mc="http://schemas.openxmlformats.org/markup-compatibility/2006" xmlns:xr16="http://schemas.microsoft.com/office/spreadsheetml/2017/revision16" mc:Ignorable="xr16" name="ExternalData_212" connectionId="1205" xr16:uid="{00000000-0016-0000-0800-0000E3050000}"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xmlns:mc="http://schemas.openxmlformats.org/markup-compatibility/2006" xmlns:xr16="http://schemas.microsoft.com/office/spreadsheetml/2017/revision16" mc:Ignorable="xr16" name="ExternalData_970" connectionId="1511" xr16:uid="{95B1105F-171A-4306-9AE8-138CB2A9B47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xmlns:mc="http://schemas.openxmlformats.org/markup-compatibility/2006" xmlns:xr16="http://schemas.microsoft.com/office/spreadsheetml/2017/revision16" mc:Ignorable="xr16" name="ExternalData_118" connectionId="161" xr16:uid="{00000000-0016-0000-0800-0000B405000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xmlns:mc="http://schemas.openxmlformats.org/markup-compatibility/2006" xmlns:xr16="http://schemas.microsoft.com/office/spreadsheetml/2017/revision16" mc:Ignorable="xr16" name="ExternalData_1032" connectionId="1913" xr16:uid="{C686870D-814D-4BAE-BDD5-162C5D119957}"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xmlns:mc="http://schemas.openxmlformats.org/markup-compatibility/2006" xmlns:xr16="http://schemas.microsoft.com/office/spreadsheetml/2017/revision16" mc:Ignorable="xr16" name="ExternalData_843" connectionId="909" xr16:uid="{C1AD4796-5B7B-4724-BAEA-BAC5A0210FDD}"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xmlns:mc="http://schemas.openxmlformats.org/markup-compatibility/2006" xmlns:xr16="http://schemas.microsoft.com/office/spreadsheetml/2017/revision16" mc:Ignorable="xr16" name="ExternalData_913" connectionId="1059" xr16:uid="{D68F2366-1840-43F9-910B-7A15D912A9B7}"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xmlns:mc="http://schemas.openxmlformats.org/markup-compatibility/2006" xmlns:xr16="http://schemas.microsoft.com/office/spreadsheetml/2017/revision16" mc:Ignorable="xr16" name="ExternalData_469" connectionId="14" xr16:uid="{00000000-0016-0000-0800-00004C05000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xmlns:mc="http://schemas.openxmlformats.org/markup-compatibility/2006" xmlns:xr16="http://schemas.microsoft.com/office/spreadsheetml/2017/revision16" mc:Ignorable="xr16" name="ExternalData_889" connectionId="875" xr16:uid="{6EEDEDBE-A7B3-48B1-8B70-E4867123DFB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xmlns:mc="http://schemas.openxmlformats.org/markup-compatibility/2006" xmlns:xr16="http://schemas.microsoft.com/office/spreadsheetml/2017/revision16" mc:Ignorable="xr16" name="ExternalData_959" connectionId="1446" xr16:uid="{FEA7CE1F-CC22-41C7-8968-D8A74229B247}"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xmlns:mc="http://schemas.openxmlformats.org/markup-compatibility/2006" xmlns:xr16="http://schemas.microsoft.com/office/spreadsheetml/2017/revision16" mc:Ignorable="xr16" name="ExternalData_890" connectionId="876" xr16:uid="{998192E8-3964-488A-9E77-1BB07D827DBE}"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xmlns:mc="http://schemas.openxmlformats.org/markup-compatibility/2006" xmlns:xr16="http://schemas.microsoft.com/office/spreadsheetml/2017/revision16" mc:Ignorable="xr16" name="ExternalData_1037" connectionId="1942" xr16:uid="{3AB3A4DD-2A36-44B0-B459-74D56BF41D51}"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xmlns:mc="http://schemas.openxmlformats.org/markup-compatibility/2006" xmlns:xr16="http://schemas.microsoft.com/office/spreadsheetml/2017/revision16" mc:Ignorable="xr16" name="ExternalData_525" connectionId="408" xr16:uid="{00000000-0016-0000-0800-0000A8050000}"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xmlns:mc="http://schemas.openxmlformats.org/markup-compatibility/2006" xmlns:xr16="http://schemas.microsoft.com/office/spreadsheetml/2017/revision16" mc:Ignorable="xr16" name="ExternalData_1" connectionId="2857" xr16:uid="{00000000-0016-0000-0800-00000106000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xmlns:mc="http://schemas.openxmlformats.org/markup-compatibility/2006" xmlns:xr16="http://schemas.microsoft.com/office/spreadsheetml/2017/revision16" mc:Ignorable="xr16" name="ExternalData_903" connectionId="981" xr16:uid="{96D65D88-7531-44CC-B35A-D56C01E0693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xmlns:mc="http://schemas.openxmlformats.org/markup-compatibility/2006" xmlns:xr16="http://schemas.microsoft.com/office/spreadsheetml/2017/revision16" mc:Ignorable="xr16" name="ExternalData_1016" connectionId="1797" xr16:uid="{3403F86F-1D1B-4CCD-BCA1-A3F006DEA5AF}"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xmlns:mc="http://schemas.openxmlformats.org/markup-compatibility/2006" xmlns:xr16="http://schemas.microsoft.com/office/spreadsheetml/2017/revision16" mc:Ignorable="xr16" name="ExternalData_370" connectionId="2361" xr16:uid="{00000000-0016-0000-0800-00003C050000}"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xmlns:mc="http://schemas.openxmlformats.org/markup-compatibility/2006" xmlns:xr16="http://schemas.microsoft.com/office/spreadsheetml/2017/revision16" mc:Ignorable="xr16" name="ExternalData_287" connectionId="1972" xr16:uid="{00000000-0016-0000-0800-0000D305000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xmlns:mc="http://schemas.openxmlformats.org/markup-compatibility/2006" xmlns:xr16="http://schemas.microsoft.com/office/spreadsheetml/2017/revision16" mc:Ignorable="xr16" name="ExternalData_723" connectionId="752" xr16:uid="{1470A4FF-AB0F-416A-9FC9-042C260952EF}"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xmlns:mc="http://schemas.openxmlformats.org/markup-compatibility/2006" xmlns:xr16="http://schemas.microsoft.com/office/spreadsheetml/2017/revision16" mc:Ignorable="xr16" name="ExternalData_272" connectionId="1871" xr16:uid="{00000000-0016-0000-0800-000075050000}"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xmlns:mc="http://schemas.openxmlformats.org/markup-compatibility/2006" xmlns:xr16="http://schemas.microsoft.com/office/spreadsheetml/2017/revision16" mc:Ignorable="xr16" name="ExternalData_870" connectionId="743" xr16:uid="{649A18DC-2C1D-4DF8-AD07-04A6AD08AB6B}"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xmlns:mc="http://schemas.openxmlformats.org/markup-compatibility/2006" xmlns:xr16="http://schemas.microsoft.com/office/spreadsheetml/2017/revision16" mc:Ignorable="xr16" name="ExternalData_1004" connectionId="1706" xr16:uid="{F7449909-5ED4-4AFB-9163-16E15CE267B6}"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xmlns:mc="http://schemas.openxmlformats.org/markup-compatibility/2006" xmlns:xr16="http://schemas.microsoft.com/office/spreadsheetml/2017/revision16" mc:Ignorable="xr16" name="ExternalData_910" connectionId="1024" xr16:uid="{17F702B8-70F3-4BB0-80FF-E160EF230EC6}"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xmlns:mc="http://schemas.openxmlformats.org/markup-compatibility/2006" xmlns:xr16="http://schemas.microsoft.com/office/spreadsheetml/2017/revision16" mc:Ignorable="xr16" name="ExternalData_263" connectionId="1771" xr16:uid="{00000000-0016-0000-0800-00009906000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xmlns:mc="http://schemas.openxmlformats.org/markup-compatibility/2006" xmlns:xr16="http://schemas.microsoft.com/office/spreadsheetml/2017/revision16" mc:Ignorable="xr16" name="ExternalData_5" connectionId="2141" xr16:uid="{00000000-0016-0000-0800-00003C060000}"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xmlns:mc="http://schemas.openxmlformats.org/markup-compatibility/2006" xmlns:xr16="http://schemas.microsoft.com/office/spreadsheetml/2017/revision16" mc:Ignorable="xr16" name="ExternalData_755" connectionId="806" xr16:uid="{459BF065-7B6B-47F3-8D07-E4937FF8C52A}"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xmlns:mc="http://schemas.openxmlformats.org/markup-compatibility/2006" xmlns:xr16="http://schemas.microsoft.com/office/spreadsheetml/2017/revision16" mc:Ignorable="xr16" name="ExternalData_82" connectionId="2597" xr16:uid="{00000000-0016-0000-0800-00003306000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xmlns:mc="http://schemas.openxmlformats.org/markup-compatibility/2006" xmlns:xr16="http://schemas.microsoft.com/office/spreadsheetml/2017/revision16" mc:Ignorable="xr16" name="ExternalData_3" connectionId="1227" xr16:uid="{00000000-0016-0000-0800-00008906000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xmlns:mc="http://schemas.openxmlformats.org/markup-compatibility/2006" xmlns:xr16="http://schemas.microsoft.com/office/spreadsheetml/2017/revision16" mc:Ignorable="xr16" name="ExternalData_700" connectionId="711" xr16:uid="{F209C9FF-9B47-45D3-872E-5128B9AFDE3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xmlns:mc="http://schemas.openxmlformats.org/markup-compatibility/2006" xmlns:xr16="http://schemas.microsoft.com/office/spreadsheetml/2017/revision16" mc:Ignorable="xr16" name="ExternalData_12" connectionId="127" xr16:uid="{00000000-0016-0000-0800-00006805000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xmlns:mc="http://schemas.openxmlformats.org/markup-compatibility/2006" xmlns:xr16="http://schemas.microsoft.com/office/spreadsheetml/2017/revision16" mc:Ignorable="xr16" name="ExternalData_900" connectionId="965" xr16:uid="{F8DDF179-B980-43E6-A9B6-7AC6F810DE7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xmlns:mc="http://schemas.openxmlformats.org/markup-compatibility/2006" xmlns:xr16="http://schemas.microsoft.com/office/spreadsheetml/2017/revision16" mc:Ignorable="xr16" name="ExternalData_962" connectionId="1463" xr16:uid="{BE36676B-C01A-405A-A54D-04BF835F59D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xmlns:mc="http://schemas.openxmlformats.org/markup-compatibility/2006" xmlns:xr16="http://schemas.microsoft.com/office/spreadsheetml/2017/revision16" mc:Ignorable="xr16" name="ExternalData_534" connectionId="467" xr16:uid="{00000000-0016-0000-0800-00003B05000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xmlns:mc="http://schemas.openxmlformats.org/markup-compatibility/2006" xmlns:xr16="http://schemas.microsoft.com/office/spreadsheetml/2017/revision16" mc:Ignorable="xr16" name="ExternalData_874" connectionId="770" xr16:uid="{BBB40498-E624-41B4-B9DD-EA1ADF07006F}"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xmlns:mc="http://schemas.openxmlformats.org/markup-compatibility/2006" xmlns:xr16="http://schemas.microsoft.com/office/spreadsheetml/2017/revision16" mc:Ignorable="xr16" name="ExternalData_357" connectionId="2171" xr16:uid="{00000000-0016-0000-0800-00007C060000}"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xmlns:mc="http://schemas.openxmlformats.org/markup-compatibility/2006" xmlns:xr16="http://schemas.microsoft.com/office/spreadsheetml/2017/revision16" mc:Ignorable="xr16" name="ExternalData_18" connectionId="793" xr16:uid="{00000000-0016-0000-0800-00003E05000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xmlns:mc="http://schemas.openxmlformats.org/markup-compatibility/2006" xmlns:xr16="http://schemas.microsoft.com/office/spreadsheetml/2017/revision16" mc:Ignorable="xr16" name="ExternalData_543" connectionId="480" xr16:uid="{00000000-0016-0000-0800-00007D06000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xmlns:mc="http://schemas.openxmlformats.org/markup-compatibility/2006" xmlns:xr16="http://schemas.microsoft.com/office/spreadsheetml/2017/revision16" mc:Ignorable="xr16" name="ExternalData_932" connectionId="1228" xr16:uid="{417D05A9-746F-43B1-A8EB-62071EC62FA0}"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xmlns:mc="http://schemas.openxmlformats.org/markup-compatibility/2006" xmlns:xr16="http://schemas.microsoft.com/office/spreadsheetml/2017/revision16" mc:Ignorable="xr16" name="ExternalData_960" connectionId="1449" xr16:uid="{6AA41A52-5272-4240-BBD4-292C894B6D24}"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xmlns:mc="http://schemas.openxmlformats.org/markup-compatibility/2006" xmlns:xr16="http://schemas.microsoft.com/office/spreadsheetml/2017/revision16" mc:Ignorable="xr16" name="ExternalData_572" connectionId="511" xr16:uid="{00000000-0016-0000-0800-00004B05000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xmlns:mc="http://schemas.openxmlformats.org/markup-compatibility/2006" xmlns:xr16="http://schemas.microsoft.com/office/spreadsheetml/2017/revision16" mc:Ignorable="xr16" name="ExternalData_907" connectionId="1004" xr16:uid="{3BC8C540-5F8C-410B-9A5B-0CE7B1100EB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xmlns:mc="http://schemas.openxmlformats.org/markup-compatibility/2006" xmlns:xr16="http://schemas.microsoft.com/office/spreadsheetml/2017/revision16" mc:Ignorable="xr16" name="ExternalData_1013" connectionId="1766" xr16:uid="{72386045-6CCD-426A-8393-612560026B1A}"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xmlns:mc="http://schemas.openxmlformats.org/markup-compatibility/2006" xmlns:xr16="http://schemas.microsoft.com/office/spreadsheetml/2017/revision16" mc:Ignorable="xr16" name="ExternalData_973" connectionId="1542" xr16:uid="{8BE340C9-3960-4A2E-B60C-2ABCF06FCB8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xmlns:mc="http://schemas.openxmlformats.org/markup-compatibility/2006" xmlns:xr16="http://schemas.microsoft.com/office/spreadsheetml/2017/revision16" mc:Ignorable="xr16" name="ExternalData_11" connectionId="16" xr16:uid="{00000000-0016-0000-0800-000082060000}"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xmlns:mc="http://schemas.openxmlformats.org/markup-compatibility/2006" xmlns:xr16="http://schemas.microsoft.com/office/spreadsheetml/2017/revision16" mc:Ignorable="xr16" name="ExternalData_230" connectionId="1405" xr16:uid="{00000000-0016-0000-0800-00007605000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xmlns:mc="http://schemas.openxmlformats.org/markup-compatibility/2006" xmlns:xr16="http://schemas.microsoft.com/office/spreadsheetml/2017/revision16" mc:Ignorable="xr16" name="ExternalData_1010" connectionId="1752" xr16:uid="{39A16BB3-CF2F-4C74-BD95-1B36E5B34AAD}"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xmlns:mc="http://schemas.openxmlformats.org/markup-compatibility/2006" xmlns:xr16="http://schemas.microsoft.com/office/spreadsheetml/2017/revision16" mc:Ignorable="xr16" name="ExternalData_467" connectionId="12" xr16:uid="{00000000-0016-0000-0800-00003605000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xmlns:mc="http://schemas.openxmlformats.org/markup-compatibility/2006" xmlns:xr16="http://schemas.microsoft.com/office/spreadsheetml/2017/revision16" mc:Ignorable="xr16" name="ExternalData_398" connectionId="2491" xr16:uid="{00000000-0016-0000-0800-00004705000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xmlns:mc="http://schemas.openxmlformats.org/markup-compatibility/2006" xmlns:xr16="http://schemas.microsoft.com/office/spreadsheetml/2017/revision16" mc:Ignorable="xr16" name="ExternalData_369" connectionId="2357" xr16:uid="{00000000-0016-0000-0800-000073050000}"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xmlns:mc="http://schemas.openxmlformats.org/markup-compatibility/2006" xmlns:xr16="http://schemas.microsoft.com/office/spreadsheetml/2017/revision16" mc:Ignorable="xr16" name="ExternalData_233" connectionId="1438" xr16:uid="{00000000-0016-0000-0800-00003A050000}"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xmlns:mc="http://schemas.openxmlformats.org/markup-compatibility/2006" xmlns:xr16="http://schemas.microsoft.com/office/spreadsheetml/2017/revision16" mc:Ignorable="xr16" name="ExternalData_966" connectionId="1479" xr16:uid="{4B723B9A-5B03-46ED-B3CF-EAF8F451EF4D}"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xmlns:mc="http://schemas.openxmlformats.org/markup-compatibility/2006" xmlns:xr16="http://schemas.microsoft.com/office/spreadsheetml/2017/revision16" mc:Ignorable="xr16" name="ExternalData_15" connectionId="460" xr16:uid="{00000000-0016-0000-0800-0000DC05000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xmlns:mc="http://schemas.openxmlformats.org/markup-compatibility/2006" xmlns:xr16="http://schemas.microsoft.com/office/spreadsheetml/2017/revision16" mc:Ignorable="xr16" name="ExternalData_679" connectionId="672" xr16:uid="{DB047A79-0419-4C0A-A7ED-D4935F0A22E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xmlns:mc="http://schemas.openxmlformats.org/markup-compatibility/2006" xmlns:xr16="http://schemas.microsoft.com/office/spreadsheetml/2017/revision16" mc:Ignorable="xr16" name="ExternalData_480" connectionId="29" xr16:uid="{00000000-0016-0000-0800-00004E05000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xmlns:mc="http://schemas.openxmlformats.org/markup-compatibility/2006" xmlns:xr16="http://schemas.microsoft.com/office/spreadsheetml/2017/revision16" mc:Ignorable="xr16" name="ExternalData_711" connectionId="735" xr16:uid="{3894AFE4-3290-49E0-BF60-714E3AF9595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xmlns:mc="http://schemas.openxmlformats.org/markup-compatibility/2006" xmlns:xr16="http://schemas.microsoft.com/office/spreadsheetml/2017/revision16" mc:Ignorable="xr16" name="ExternalData_972" connectionId="1524" xr16:uid="{A95FD441-349A-4F62-AFE0-6B41DED778B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xmlns:mc="http://schemas.openxmlformats.org/markup-compatibility/2006" xmlns:xr16="http://schemas.microsoft.com/office/spreadsheetml/2017/revision16" mc:Ignorable="xr16" name="ExternalData_535" connectionId="468" xr16:uid="{00000000-0016-0000-0800-00003805000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xmlns:mc="http://schemas.openxmlformats.org/markup-compatibility/2006" xmlns:xr16="http://schemas.microsoft.com/office/spreadsheetml/2017/revision16" mc:Ignorable="xr16" name="ExternalData_1025" connectionId="1863" xr16:uid="{8DD66D50-058D-4F56-83D2-FEAC1FCDF2DC}"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xmlns:mc="http://schemas.openxmlformats.org/markup-compatibility/2006" xmlns:xr16="http://schemas.microsoft.com/office/spreadsheetml/2017/revision16" mc:Ignorable="xr16" name="ExternalData_160" connectionId="627" xr16:uid="{00000000-0016-0000-0800-00001906000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xmlns:mc="http://schemas.openxmlformats.org/markup-compatibility/2006" xmlns:xr16="http://schemas.microsoft.com/office/spreadsheetml/2017/revision16" mc:Ignorable="xr16" name="ExternalData_358" connectionId="2008" xr16:uid="{00000000-0016-0000-0800-00009405000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xmlns:mc="http://schemas.openxmlformats.org/markup-compatibility/2006" xmlns:xr16="http://schemas.microsoft.com/office/spreadsheetml/2017/revision16" mc:Ignorable="xr16" name="ExternalData_628" connectionId="577" xr16:uid="{00000000-0016-0000-0800-0000C1050000}"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xmlns:mc="http://schemas.openxmlformats.org/markup-compatibility/2006" xmlns:xr16="http://schemas.microsoft.com/office/spreadsheetml/2017/revision16" mc:Ignorable="xr16" name="ExternalData_733" connectionId="764" xr16:uid="{001594B0-7AB1-47AA-8021-B64BC3EA6B3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xmlns:mc="http://schemas.openxmlformats.org/markup-compatibility/2006" xmlns:xr16="http://schemas.microsoft.com/office/spreadsheetml/2017/revision16" mc:Ignorable="xr16" name="ExternalData_787" connectionId="842" xr16:uid="{9E480CAC-989D-4041-9B9C-2E2F2D331A9A}"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xmlns:mc="http://schemas.openxmlformats.org/markup-compatibility/2006" xmlns:xr16="http://schemas.microsoft.com/office/spreadsheetml/2017/revision16" mc:Ignorable="xr16" name="ExternalData_876" connectionId="772" xr16:uid="{D44C7395-BD48-4DBE-9B06-FD4A5DC2DF2C}"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xmlns:mc="http://schemas.openxmlformats.org/markup-compatibility/2006" xmlns:xr16="http://schemas.microsoft.com/office/spreadsheetml/2017/revision16" mc:Ignorable="xr16" name="ExternalData_1005" connectionId="1707" xr16:uid="{DEF6F765-DDB2-4E96-BC7D-AAB406B56AD6}"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xmlns:mc="http://schemas.openxmlformats.org/markup-compatibility/2006" xmlns:xr16="http://schemas.microsoft.com/office/spreadsheetml/2017/revision16" mc:Ignorable="xr16" name="ExternalData_486" connectionId="39" xr16:uid="{00000000-0016-0000-0800-00009005000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xmlns:mc="http://schemas.openxmlformats.org/markup-compatibility/2006" xmlns:xr16="http://schemas.microsoft.com/office/spreadsheetml/2017/revision16" mc:Ignorable="xr16" name="ExternalData_10" connectionId="2855" xr16:uid="{00000000-0016-0000-0800-0000A305000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xmlns:mc="http://schemas.openxmlformats.org/markup-compatibility/2006" xmlns:xr16="http://schemas.microsoft.com/office/spreadsheetml/2017/revision16" mc:Ignorable="xr16" name="ExternalData_239" connectionId="1505" xr16:uid="{00000000-0016-0000-0800-00005005000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xmlns:mc="http://schemas.openxmlformats.org/markup-compatibility/2006" xmlns:xr16="http://schemas.microsoft.com/office/spreadsheetml/2017/revision16" mc:Ignorable="xr16" name="ExternalData_908" connectionId="1006" xr16:uid="{D69366CA-C9E6-4D03-8702-E7B249379315}"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xmlns:mc="http://schemas.openxmlformats.org/markup-compatibility/2006" xmlns:xr16="http://schemas.microsoft.com/office/spreadsheetml/2017/revision16" mc:Ignorable="xr16" name="ExternalData_963" connectionId="1464" xr16:uid="{95F8A512-A30D-4AF0-B52E-5A61D5549A8E}"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xmlns:mc="http://schemas.openxmlformats.org/markup-compatibility/2006" xmlns:xr16="http://schemas.microsoft.com/office/spreadsheetml/2017/revision16" mc:Ignorable="xr16" name="ExternalData_447" connectionId="2649" xr16:uid="{00000000-0016-0000-0800-00009A05000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xmlns:mc="http://schemas.openxmlformats.org/markup-compatibility/2006" xmlns:xr16="http://schemas.microsoft.com/office/spreadsheetml/2017/revision16" mc:Ignorable="xr16" name="ExternalData_1012" connectionId="1765" xr16:uid="{63E9168A-941B-4132-9FCA-004D9FA5182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xmlns:mc="http://schemas.openxmlformats.org/markup-compatibility/2006" xmlns:xr16="http://schemas.microsoft.com/office/spreadsheetml/2017/revision16" mc:Ignorable="xr16" name="ExternalData_919" connectionId="1100" xr16:uid="{82192660-65A5-4C3C-A18E-E8E147881C4A}"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xmlns:mc="http://schemas.openxmlformats.org/markup-compatibility/2006" xmlns:xr16="http://schemas.microsoft.com/office/spreadsheetml/2017/revision16" mc:Ignorable="xr16" name="ExternalData_649" connectionId="607" xr16:uid="{00000000-0016-0000-0800-00008A05000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xmlns:mc="http://schemas.openxmlformats.org/markup-compatibility/2006" xmlns:xr16="http://schemas.microsoft.com/office/spreadsheetml/2017/revision16" mc:Ignorable="xr16" name="ExternalData_473" connectionId="20" xr16:uid="{00000000-0016-0000-0800-00008705000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xmlns:mc="http://schemas.openxmlformats.org/markup-compatibility/2006" xmlns:xr16="http://schemas.microsoft.com/office/spreadsheetml/2017/revision16" mc:Ignorable="xr16" name="ExternalData_479" connectionId="27" xr16:uid="{00000000-0016-0000-0800-000048050000}"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xmlns:mc="http://schemas.openxmlformats.org/markup-compatibility/2006" xmlns:xr16="http://schemas.microsoft.com/office/spreadsheetml/2017/revision16" mc:Ignorable="xr16" name="ExternalData_983" connectionId="1565" xr16:uid="{3AC9E4F1-D33A-48F3-9865-84D5D59C595A}"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xmlns:mc="http://schemas.openxmlformats.org/markup-compatibility/2006" xmlns:xr16="http://schemas.microsoft.com/office/spreadsheetml/2017/revision16" mc:Ignorable="xr16" name="ExternalData_897" connectionId="955" xr16:uid="{61172BBE-FCF7-4F77-BB5F-5F75FFDC6C6B}"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xmlns:mc="http://schemas.openxmlformats.org/markup-compatibility/2006" xmlns:xr16="http://schemas.microsoft.com/office/spreadsheetml/2017/revision16" mc:Ignorable="xr16" name="ExternalData_922" connectionId="1124" xr16:uid="{2D32D9DC-2D7C-4813-B47C-284E4D6339C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xmlns:mc="http://schemas.openxmlformats.org/markup-compatibility/2006" xmlns:xr16="http://schemas.microsoft.com/office/spreadsheetml/2017/revision16" mc:Ignorable="xr16" name="ExternalData_878" connectionId="774" xr16:uid="{925C526A-E44C-435A-87D1-B9E34AF0F84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xmlns:mc="http://schemas.openxmlformats.org/markup-compatibility/2006" xmlns:xr16="http://schemas.microsoft.com/office/spreadsheetml/2017/revision16" mc:Ignorable="xr16" name="ExternalData_326" connectionId="2094" xr16:uid="{00000000-0016-0000-0800-0000D205000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xmlns:mc="http://schemas.openxmlformats.org/markup-compatibility/2006" xmlns:xr16="http://schemas.microsoft.com/office/spreadsheetml/2017/revision16" mc:Ignorable="xr16" name="ExternalData_507" connectionId="205" xr16:uid="{00000000-0016-0000-0800-00005706000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xmlns:mc="http://schemas.openxmlformats.org/markup-compatibility/2006" xmlns:xr16="http://schemas.microsoft.com/office/spreadsheetml/2017/revision16" mc:Ignorable="xr16" name="ExternalData_854" connectionId="505" xr16:uid="{676F4AA3-5B98-4481-8C15-F80889AA3CFA}"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xmlns:mc="http://schemas.openxmlformats.org/markup-compatibility/2006" xmlns:xr16="http://schemas.microsoft.com/office/spreadsheetml/2017/revision16" mc:Ignorable="xr16" name="ExternalData_803" connectionId="861" xr16:uid="{9A858881-C812-45F9-B6DB-0B4645C182F0}"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xmlns:mc="http://schemas.openxmlformats.org/markup-compatibility/2006" xmlns:xr16="http://schemas.microsoft.com/office/spreadsheetml/2017/revision16" mc:Ignorable="xr16" name="ExternalData_61" connectionId="2333" xr16:uid="{00000000-0016-0000-0800-000021060000}"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xmlns:mc="http://schemas.openxmlformats.org/markup-compatibility/2006" xmlns:xr16="http://schemas.microsoft.com/office/spreadsheetml/2017/revision16" mc:Ignorable="xr16" name="ExternalData_873" connectionId="768" xr16:uid="{0D4B240F-1262-424E-9CF8-4E9143E9C08D}"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xmlns:mc="http://schemas.openxmlformats.org/markup-compatibility/2006" xmlns:xr16="http://schemas.microsoft.com/office/spreadsheetml/2017/revision16" mc:Ignorable="xr16" name="ExternalData_266" connectionId="1805" xr16:uid="{00000000-0016-0000-0800-00001006000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xmlns:mc="http://schemas.openxmlformats.org/markup-compatibility/2006" xmlns:xr16="http://schemas.microsoft.com/office/spreadsheetml/2017/revision16" mc:Ignorable="xr16" name="ExternalData_424" connectionId="2577" xr16:uid="{00000000-0016-0000-0800-0000A006000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xmlns:mc="http://schemas.openxmlformats.org/markup-compatibility/2006" xmlns:xr16="http://schemas.microsoft.com/office/spreadsheetml/2017/revision16" mc:Ignorable="xr16" name="ExternalData_503" connectionId="185" xr16:uid="{00000000-0016-0000-0800-00006D05000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xmlns:mc="http://schemas.openxmlformats.org/markup-compatibility/2006" xmlns:xr16="http://schemas.microsoft.com/office/spreadsheetml/2017/revision16" mc:Ignorable="xr16" name="ExternalData_49" connectionId="2190" xr16:uid="{00000000-0016-0000-0800-00003F050000}"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xmlns:mc="http://schemas.openxmlformats.org/markup-compatibility/2006" xmlns:xr16="http://schemas.microsoft.com/office/spreadsheetml/2017/revision16" mc:Ignorable="xr16" name="ExternalData_944" connectionId="1322" xr16:uid="{4661E2F6-FB30-4BBF-A571-A1EC28160D81}"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xmlns:mc="http://schemas.openxmlformats.org/markup-compatibility/2006" xmlns:xr16="http://schemas.microsoft.com/office/spreadsheetml/2017/revision16" mc:Ignorable="xr16" name="ExternalData_85" connectionId="2644" xr16:uid="{00000000-0016-0000-0800-00006F060000}"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xmlns:mc="http://schemas.openxmlformats.org/markup-compatibility/2006" xmlns:xr16="http://schemas.microsoft.com/office/spreadsheetml/2017/revision16" mc:Ignorable="xr16" name="ExternalData_458" connectionId="2825" xr16:uid="{00000000-0016-0000-0800-000088060000}"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xmlns:mc="http://schemas.openxmlformats.org/markup-compatibility/2006" xmlns:xr16="http://schemas.microsoft.com/office/spreadsheetml/2017/revision16" mc:Ignorable="xr16" name="ExternalData_859" connectionId="583" xr16:uid="{AB4D2507-C0C9-4209-A5A7-95DB5563EFC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xmlns:mc="http://schemas.openxmlformats.org/markup-compatibility/2006" xmlns:xr16="http://schemas.microsoft.com/office/spreadsheetml/2017/revision16" mc:Ignorable="xr16" name="ExternalData_904" connectionId="982" xr16:uid="{27B8CE4E-A89A-4AB9-BD47-EEC5710E353B}"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xmlns:mc="http://schemas.openxmlformats.org/markup-compatibility/2006" xmlns:xr16="http://schemas.microsoft.com/office/spreadsheetml/2017/revision16" mc:Ignorable="xr16" name="ExternalData_851" connectionId="485" xr16:uid="{286F1205-F986-4DB9-8CC4-94B86FEAEDE7}"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xmlns:mc="http://schemas.openxmlformats.org/markup-compatibility/2006" xmlns:xr16="http://schemas.microsoft.com/office/spreadsheetml/2017/revision16" mc:Ignorable="xr16" name="ExternalData_2" connectionId="116" xr16:uid="{00000000-0016-0000-0800-0000A105000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xmlns:mc="http://schemas.openxmlformats.org/markup-compatibility/2006" xmlns:xr16="http://schemas.microsoft.com/office/spreadsheetml/2017/revision16" mc:Ignorable="xr16" name="ExternalData_537" connectionId="474" xr16:uid="{00000000-0016-0000-0800-00000B060000}"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xmlns:mc="http://schemas.openxmlformats.org/markup-compatibility/2006" xmlns:xr16="http://schemas.microsoft.com/office/spreadsheetml/2017/revision16" mc:Ignorable="xr16" name="ExternalData_1034" connectionId="1927" xr16:uid="{03A2E4CB-FF09-47BF-A84D-1ECED3711772}"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xmlns:mc="http://schemas.openxmlformats.org/markup-compatibility/2006" xmlns:xr16="http://schemas.microsoft.com/office/spreadsheetml/2017/revision16" mc:Ignorable="xr16" name="ExternalData_974" connectionId="1543" xr16:uid="{28ECFD75-CFDF-40F1-B15F-3B777751B9DC}"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xmlns:mc="http://schemas.openxmlformats.org/markup-compatibility/2006" xmlns:xr16="http://schemas.microsoft.com/office/spreadsheetml/2017/revision16" mc:Ignorable="xr16" name="ExternalData_995" connectionId="1635" xr16:uid="{6FE1EBA7-EE40-4A29-8B5A-4FCCF2BB1E49}"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xmlns:mc="http://schemas.openxmlformats.org/markup-compatibility/2006" xmlns:xr16="http://schemas.microsoft.com/office/spreadsheetml/2017/revision16" mc:Ignorable="xr16" name="ExternalData_520" connectionId="375" xr16:uid="{00000000-0016-0000-0800-000028060000}"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xmlns:mc="http://schemas.openxmlformats.org/markup-compatibility/2006" xmlns:xr16="http://schemas.microsoft.com/office/spreadsheetml/2017/revision16" mc:Ignorable="xr16" name="ExternalData_1024" connectionId="1862" xr16:uid="{DB0A86ED-5B46-4B3E-8E0C-986C8EDCA849}"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xmlns:mc="http://schemas.openxmlformats.org/markup-compatibility/2006" xmlns:xr16="http://schemas.microsoft.com/office/spreadsheetml/2017/revision16" mc:Ignorable="xr16" name="ExternalData_1027" connectionId="1877" xr16:uid="{2FE42728-98CA-4F06-899E-078931F3F6BA}"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xmlns:mc="http://schemas.openxmlformats.org/markup-compatibility/2006" xmlns:xr16="http://schemas.microsoft.com/office/spreadsheetml/2017/revision16" mc:Ignorable="xr16" name="ExternalData_848" connectionId="479" xr16:uid="{424CDABA-C40F-4529-A24D-1E8BA5D71E4D}"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xmlns:mc="http://schemas.openxmlformats.org/markup-compatibility/2006" xmlns:xr16="http://schemas.microsoft.com/office/spreadsheetml/2017/revision16" mc:Ignorable="xr16" name="ExternalData_203" connectionId="1104" xr16:uid="{00000000-0016-0000-0800-00005E06000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xmlns:mc="http://schemas.openxmlformats.org/markup-compatibility/2006" xmlns:xr16="http://schemas.microsoft.com/office/spreadsheetml/2017/revision16" mc:Ignorable="xr16" name="ExternalData_999" connectionId="1663" xr16:uid="{66D59E27-B8BF-4F9C-880E-94B9FAC61BE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xmlns:mc="http://schemas.openxmlformats.org/markup-compatibility/2006" xmlns:xr16="http://schemas.microsoft.com/office/spreadsheetml/2017/revision16" mc:Ignorable="xr16" name="ExternalData_902" connectionId="967" xr16:uid="{278BE6C2-A82C-4990-B4B3-2F9DF88C358D}"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xmlns:mc="http://schemas.openxmlformats.org/markup-compatibility/2006" xmlns:xr16="http://schemas.microsoft.com/office/spreadsheetml/2017/revision16" mc:Ignorable="xr16" name="ExternalData_512" connectionId="312" xr16:uid="{00000000-0016-0000-0800-0000D605000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xmlns:mc="http://schemas.openxmlformats.org/markup-compatibility/2006" xmlns:xr16="http://schemas.microsoft.com/office/spreadsheetml/2017/revision16" mc:Ignorable="xr16" name="ExternalData_443" connectionId="2638" xr16:uid="{00000000-0016-0000-0800-00002D060000}"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xmlns:mc="http://schemas.openxmlformats.org/markup-compatibility/2006" xmlns:xr16="http://schemas.microsoft.com/office/spreadsheetml/2017/revision16" mc:Ignorable="xr16" name="ExternalData_181" connectionId="860" xr16:uid="{00000000-0016-0000-0800-00006E050000}"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xmlns:mc="http://schemas.openxmlformats.org/markup-compatibility/2006" xmlns:xr16="http://schemas.microsoft.com/office/spreadsheetml/2017/revision16" mc:Ignorable="xr16" name="ExternalData_940" connectionId="1290" xr16:uid="{C130512E-9A7E-4052-B415-AAA91B581904}"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xmlns:mc="http://schemas.openxmlformats.org/markup-compatibility/2006" xmlns:xr16="http://schemas.microsoft.com/office/spreadsheetml/2017/revision16" mc:Ignorable="xr16" name="ExternalData_869" connectionId="742" xr16:uid="{C85F444C-E81E-4383-8C44-486787E93B8D}"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xmlns:mc="http://schemas.openxmlformats.org/markup-compatibility/2006" xmlns:xr16="http://schemas.microsoft.com/office/spreadsheetml/2017/revision16" mc:Ignorable="xr16" name="ExternalData_1011" connectionId="1753" xr16:uid="{6525ED2E-A200-4034-BCBF-974925C4133D}"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xmlns:mc="http://schemas.openxmlformats.org/markup-compatibility/2006" xmlns:xr16="http://schemas.microsoft.com/office/spreadsheetml/2017/revision16" mc:Ignorable="xr16" name="ExternalData_924" connectionId="1140" xr16:uid="{C63FD3C5-0AFD-4B47-995C-C6F664909773}"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xmlns:mc="http://schemas.openxmlformats.org/markup-compatibility/2006" xmlns:xr16="http://schemas.microsoft.com/office/spreadsheetml/2017/revision16" mc:Ignorable="xr16" name="ExternalData_275" connectionId="1905" xr16:uid="{00000000-0016-0000-0800-00004306000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xmlns:mc="http://schemas.openxmlformats.org/markup-compatibility/2006" xmlns:xr16="http://schemas.microsoft.com/office/spreadsheetml/2017/revision16" mc:Ignorable="xr16" name="ExternalData_531" connectionId="438" xr16:uid="{00000000-0016-0000-0800-00004E060000}"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xmlns:mc="http://schemas.openxmlformats.org/markup-compatibility/2006" xmlns:xr16="http://schemas.microsoft.com/office/spreadsheetml/2017/revision16" mc:Ignorable="xr16" name="ExternalData_478" connectionId="25" xr16:uid="{00000000-0016-0000-0800-0000B205000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xmlns:mc="http://schemas.openxmlformats.org/markup-compatibility/2006" xmlns:xr16="http://schemas.microsoft.com/office/spreadsheetml/2017/revision16" mc:Ignorable="xr16" name="ExternalData_712" connectionId="737" xr16:uid="{1F1801A9-6AC1-46B1-9AC0-4DBCB8605FDA}"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xmlns:mc="http://schemas.openxmlformats.org/markup-compatibility/2006" xmlns:xr16="http://schemas.microsoft.com/office/spreadsheetml/2017/revision16" mc:Ignorable="xr16" name="ExternalData_440" connectionId="2632" xr16:uid="{00000000-0016-0000-0800-000078050000}"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xmlns:mc="http://schemas.openxmlformats.org/markup-compatibility/2006" xmlns:xr16="http://schemas.microsoft.com/office/spreadsheetml/2017/revision16" mc:Ignorable="xr16" name="ExternalData_224" connectionId="1339" xr16:uid="{00000000-0016-0000-0800-0000B1050000}"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xmlns:mc="http://schemas.openxmlformats.org/markup-compatibility/2006" xmlns:xr16="http://schemas.microsoft.com/office/spreadsheetml/2017/revision16" mc:Ignorable="xr16" name="ExternalData_218" connectionId="1272" xr16:uid="{00000000-0016-0000-0800-00004305000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xmlns:mc="http://schemas.openxmlformats.org/markup-compatibility/2006" xmlns:xr16="http://schemas.microsoft.com/office/spreadsheetml/2017/revision16" mc:Ignorable="xr16" name="ExternalData_455" connectionId="2784" xr16:uid="{00000000-0016-0000-0800-00005306000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xmlns:mc="http://schemas.openxmlformats.org/markup-compatibility/2006" xmlns:xr16="http://schemas.microsoft.com/office/spreadsheetml/2017/revision16" mc:Ignorable="xr16" name="ExternalData_547" connectionId="483" xr16:uid="{00000000-0016-0000-0800-00009705000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xmlns:mc="http://schemas.openxmlformats.org/markup-compatibility/2006" xmlns:xr16="http://schemas.microsoft.com/office/spreadsheetml/2017/revision16" mc:Ignorable="xr16" name="ExternalData_1001" connectionId="1678" xr16:uid="{18770138-836E-4472-A93B-1E296EF5F9D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xmlns:mc="http://schemas.openxmlformats.org/markup-compatibility/2006" xmlns:xr16="http://schemas.microsoft.com/office/spreadsheetml/2017/revision16" mc:Ignorable="xr16" name="ExternalData_439" connectionId="2630" xr16:uid="{00000000-0016-0000-0800-000070050000}"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xmlns:mc="http://schemas.openxmlformats.org/markup-compatibility/2006" xmlns:xr16="http://schemas.microsoft.com/office/spreadsheetml/2017/revision16" mc:Ignorable="xr16" name="ExternalData_257" connectionId="1705" xr16:uid="{00000000-0016-0000-0800-000089050000}"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xmlns:mc="http://schemas.openxmlformats.org/markup-compatibility/2006" xmlns:xr16="http://schemas.microsoft.com/office/spreadsheetml/2017/revision16" mc:Ignorable="xr16" name="ExternalData_64" connectionId="2373" xr16:uid="{00000000-0016-0000-0800-00008E050000}"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xmlns:mc="http://schemas.openxmlformats.org/markup-compatibility/2006" xmlns:xr16="http://schemas.microsoft.com/office/spreadsheetml/2017/revision16" mc:Ignorable="xr16" name="ExternalData_332" connectionId="2109" xr16:uid="{00000000-0016-0000-0800-000093060000}"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xmlns:mc="http://schemas.openxmlformats.org/markup-compatibility/2006" xmlns:xr16="http://schemas.microsoft.com/office/spreadsheetml/2017/revision16" mc:Ignorable="xr16" name="ExternalData_969" connectionId="1510" xr16:uid="{D14F18BE-64DE-4745-8CA6-BA613511FC32}"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xmlns:mc="http://schemas.openxmlformats.org/markup-compatibility/2006" xmlns:xr16="http://schemas.microsoft.com/office/spreadsheetml/2017/revision16" mc:Ignorable="xr16" name="ExternalData_771" connectionId="823" xr16:uid="{816BAE40-8DC5-45E6-8583-4F179142B7C9}"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xmlns:mc="http://schemas.openxmlformats.org/markup-compatibility/2006" xmlns:xr16="http://schemas.microsoft.com/office/spreadsheetml/2017/revision16" mc:Ignorable="xr16" name="ExternalData_1002" connectionId="1695" xr16:uid="{6216EE6E-B4E2-4F74-B43A-78AB96E1780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xmlns:mc="http://schemas.openxmlformats.org/markup-compatibility/2006" xmlns:xr16="http://schemas.microsoft.com/office/spreadsheetml/2017/revision16" mc:Ignorable="xr16" name="ExternalData_1019" connectionId="1816" xr16:uid="{87604E8F-26D7-4880-AC40-658BE6D08E7B}"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xmlns:mc="http://schemas.openxmlformats.org/markup-compatibility/2006" xmlns:xr16="http://schemas.microsoft.com/office/spreadsheetml/2017/revision16" mc:Ignorable="xr16" name="ExternalData_958" connectionId="1431" xr16:uid="{83FB2410-131D-49B0-AF5C-4042B6DADD0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xmlns:mc="http://schemas.openxmlformats.org/markup-compatibility/2006" xmlns:xr16="http://schemas.microsoft.com/office/spreadsheetml/2017/revision16" mc:Ignorable="xr16" name="ExternalData_984" connectionId="1566" xr16:uid="{5CE66329-FC36-4C67-9058-6A0AF7381F5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xmlns:mc="http://schemas.openxmlformats.org/markup-compatibility/2006" xmlns:xr16="http://schemas.microsoft.com/office/spreadsheetml/2017/revision16" mc:Ignorable="xr16" name="ExternalData_97" connectionId="2788" xr16:uid="{00000000-0016-0000-0800-000058050000}"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xmlns:mc="http://schemas.openxmlformats.org/markup-compatibility/2006" xmlns:xr16="http://schemas.microsoft.com/office/spreadsheetml/2017/revision16" mc:Ignorable="xr16" name="ExternalData_314" connectionId="2063" xr16:uid="{00000000-0016-0000-0800-0000A5060000}"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xmlns:mc="http://schemas.openxmlformats.org/markup-compatibility/2006" xmlns:xr16="http://schemas.microsoft.com/office/spreadsheetml/2017/revision16" mc:Ignorable="xr16" name="ExternalData_317" connectionId="2067" xr16:uid="{00000000-0016-0000-0800-00009406000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xmlns:mc="http://schemas.openxmlformats.org/markup-compatibility/2006" xmlns:xr16="http://schemas.microsoft.com/office/spreadsheetml/2017/revision16" mc:Ignorable="xr16" name="ExternalData_996" connectionId="1649" xr16:uid="{DF9200ED-FDE7-44D8-A880-51AB6DAA6275}"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xmlns:mc="http://schemas.openxmlformats.org/markup-compatibility/2006" xmlns:xr16="http://schemas.microsoft.com/office/spreadsheetml/2017/revision16" mc:Ignorable="xr16" name="ExternalData_950" connectionId="1373" xr16:uid="{0A86D5FB-0B56-418F-B353-26DAABBF585F}"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xmlns:mc="http://schemas.openxmlformats.org/markup-compatibility/2006" xmlns:xr16="http://schemas.microsoft.com/office/spreadsheetml/2017/revision16" mc:Ignorable="xr16" name="ExternalData_399" connectionId="2498" xr16:uid="{00000000-0016-0000-0800-000087060000}"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xmlns:mc="http://schemas.openxmlformats.org/markup-compatibility/2006" xmlns:xr16="http://schemas.microsoft.com/office/spreadsheetml/2017/revision16" mc:Ignorable="xr16" name="ExternalData_936" connectionId="1262" xr16:uid="{F52D5BDC-952A-4E6D-85BB-E22EE0A54FDA}"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xmlns:mc="http://schemas.openxmlformats.org/markup-compatibility/2006" xmlns:xr16="http://schemas.microsoft.com/office/spreadsheetml/2017/revision16" mc:Ignorable="xr16" name="ExternalData_31" connectionId="1904" xr16:uid="{00000000-0016-0000-0800-000065050000}"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xmlns:mc="http://schemas.openxmlformats.org/markup-compatibility/2006" xmlns:xr16="http://schemas.microsoft.com/office/spreadsheetml/2017/revision16" mc:Ignorable="xr16" name="ExternalData_444" connectionId="2642" xr16:uid="{00000000-0016-0000-0800-0000D7050000}"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xmlns:mc="http://schemas.openxmlformats.org/markup-compatibility/2006" xmlns:xr16="http://schemas.microsoft.com/office/spreadsheetml/2017/revision16" mc:Ignorable="xr16" name="ExternalData_151" connectionId="527" xr16:uid="{00000000-0016-0000-0800-0000A5050000}"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xmlns:mc="http://schemas.openxmlformats.org/markup-compatibility/2006" xmlns:xr16="http://schemas.microsoft.com/office/spreadsheetml/2017/revision16" mc:Ignorable="xr16" name="ExternalData_497" connectionId="134" xr16:uid="{00000000-0016-0000-0800-0000F2050000}"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xmlns:mc="http://schemas.openxmlformats.org/markup-compatibility/2006" xmlns:xr16="http://schemas.microsoft.com/office/spreadsheetml/2017/revision16" mc:Ignorable="xr16" name="ExternalData_524" connectionId="407" xr16:uid="{00000000-0016-0000-0800-000026060000}"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xmlns:mc="http://schemas.openxmlformats.org/markup-compatibility/2006" xmlns:xr16="http://schemas.microsoft.com/office/spreadsheetml/2017/revision16" mc:Ignorable="xr16" name="ExternalData_780" connectionId="834" xr16:uid="{D19CDD79-ADAF-4D54-8AC4-3FC060F77F5A}"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xmlns:mc="http://schemas.openxmlformats.org/markup-compatibility/2006" xmlns:xr16="http://schemas.microsoft.com/office/spreadsheetml/2017/revision16" mc:Ignorable="xr16" name="ExternalData_299" connectionId="1989" xr16:uid="{00000000-0016-0000-0800-000048060000}"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xmlns:mc="http://schemas.openxmlformats.org/markup-compatibility/2006" xmlns:xr16="http://schemas.microsoft.com/office/spreadsheetml/2017/revision16" mc:Ignorable="xr16" name="ExternalData_978" connectionId="1560" xr16:uid="{78D2B584-91C9-419F-98EA-29CF5AA76D7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xmlns:mc="http://schemas.openxmlformats.org/markup-compatibility/2006" xmlns:xr16="http://schemas.microsoft.com/office/spreadsheetml/2017/revision16" mc:Ignorable="xr16" name="ExternalData_614" connectionId="560" xr16:uid="{00000000-0016-0000-0800-00007806000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xmlns:mc="http://schemas.openxmlformats.org/markup-compatibility/2006" xmlns:xr16="http://schemas.microsoft.com/office/spreadsheetml/2017/revision16" mc:Ignorable="xr16" name="ExternalData_678" connectionId="671" xr16:uid="{03855FD9-9400-4F7C-85A9-0BEE54D0F5BA}"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xmlns:mc="http://schemas.openxmlformats.org/markup-compatibility/2006" xmlns:xr16="http://schemas.microsoft.com/office/spreadsheetml/2017/revision16" mc:Ignorable="xr16" name="ExternalData_986" connectionId="1582" xr16:uid="{4AB4995E-B936-444C-8B75-9D50C62C503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xmlns:mc="http://schemas.openxmlformats.org/markup-compatibility/2006" xmlns:xr16="http://schemas.microsoft.com/office/spreadsheetml/2017/revision16" mc:Ignorable="xr16" name="ExternalData_55" connectionId="2262" xr16:uid="{00000000-0016-0000-0800-0000A106000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xmlns:mc="http://schemas.openxmlformats.org/markup-compatibility/2006" xmlns:xr16="http://schemas.microsoft.com/office/spreadsheetml/2017/revision16" mc:Ignorable="xr16" name="ExternalData_354" connectionId="2156" xr16:uid="{00000000-0016-0000-0800-00005C060000}"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xmlns:mc="http://schemas.openxmlformats.org/markup-compatibility/2006" xmlns:xr16="http://schemas.microsoft.com/office/spreadsheetml/2017/revision16" mc:Ignorable="xr16" name="ExternalData_795" connectionId="851" xr16:uid="{4EBAF9A2-0FD5-48CE-A3A1-24B877D5BD9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xmlns:mc="http://schemas.openxmlformats.org/markup-compatibility/2006" xmlns:xr16="http://schemas.microsoft.com/office/spreadsheetml/2017/revision16" mc:Ignorable="xr16" name="ExternalData_115" connectionId="128" xr16:uid="{00000000-0016-0000-0800-0000B7050000}"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xmlns:mc="http://schemas.openxmlformats.org/markup-compatibility/2006" xmlns:xr16="http://schemas.microsoft.com/office/spreadsheetml/2017/revision16" mc:Ignorable="xr16" name="ExternalData_977" connectionId="1557" xr16:uid="{687EBAE5-FC71-4125-955A-E065660023F5}"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xmlns:mc="http://schemas.openxmlformats.org/markup-compatibility/2006" xmlns:xr16="http://schemas.microsoft.com/office/spreadsheetml/2017/revision16" mc:Ignorable="xr16" name="ExternalData_954" connectionId="1399" xr16:uid="{3831D97B-3916-40AD-93AF-2A9A080F94AC}"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xmlns:mc="http://schemas.openxmlformats.org/markup-compatibility/2006" xmlns:xr16="http://schemas.microsoft.com/office/spreadsheetml/2017/revision16" mc:Ignorable="xr16" name="ExternalData_885" connectionId="832" xr16:uid="{B58FE776-42D5-42D6-AB7F-1941F0FFACBB}"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xmlns:mc="http://schemas.openxmlformats.org/markup-compatibility/2006" xmlns:xr16="http://schemas.microsoft.com/office/spreadsheetml/2017/revision16" mc:Ignorable="xr16" name="ExternalData_529" connectionId="416" xr16:uid="{00000000-0016-0000-0800-0000F1050000}"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xmlns:mc="http://schemas.openxmlformats.org/markup-compatibility/2006" xmlns:xr16="http://schemas.microsoft.com/office/spreadsheetml/2017/revision16" mc:Ignorable="xr16" name="ExternalData_22" connectionId="2260" xr16:uid="{00000000-0016-0000-0800-0000C205000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xmlns:mc="http://schemas.openxmlformats.org/markup-compatibility/2006" xmlns:xr16="http://schemas.microsoft.com/office/spreadsheetml/2017/revision16" mc:Ignorable="xr16" name="ExternalData_121" connectionId="194" xr16:uid="{00000000-0016-0000-0800-00003705000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xmlns:mc="http://schemas.openxmlformats.org/markup-compatibility/2006" xmlns:xr16="http://schemas.microsoft.com/office/spreadsheetml/2017/revision16" mc:Ignorable="xr16" name="ExternalData_835" connectionId="898" xr16:uid="{7AE0BEB5-7C7E-42EC-A39C-73CC02E670D4}"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xmlns:mc="http://schemas.openxmlformats.org/markup-compatibility/2006" xmlns:xr16="http://schemas.microsoft.com/office/spreadsheetml/2017/revision16" mc:Ignorable="xr16" name="ExternalData_50" connectionId="2202" xr16:uid="{00000000-0016-0000-0800-0000E0050000}"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xmlns:mc="http://schemas.openxmlformats.org/markup-compatibility/2006" xmlns:xr16="http://schemas.microsoft.com/office/spreadsheetml/2017/revision16" mc:Ignorable="xr16" name="ExternalData_1028" connectionId="1889" xr16:uid="{DAAA5B48-222D-4798-A4BB-F959144ED9FD}"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xmlns:mc="http://schemas.openxmlformats.org/markup-compatibility/2006" xmlns:xr16="http://schemas.microsoft.com/office/spreadsheetml/2017/revision16" mc:Ignorable="xr16" name="ExternalData_533" connectionId="453" xr16:uid="{00000000-0016-0000-0800-000047060000}"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xmlns:mc="http://schemas.openxmlformats.org/markup-compatibility/2006" xmlns:xr16="http://schemas.microsoft.com/office/spreadsheetml/2017/revision16" mc:Ignorable="xr16" name="ExternalData_1036" connectionId="1941" xr16:uid="{0D5EC4B4-E072-4731-9263-B9EF4B3F3912}"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xmlns:mc="http://schemas.openxmlformats.org/markup-compatibility/2006" xmlns:xr16="http://schemas.microsoft.com/office/spreadsheetml/2017/revision16" mc:Ignorable="xr16" name="ExternalData_845" connectionId="911" xr16:uid="{32E990E5-6340-464E-BAC2-8D1E474B582C}"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xmlns:mc="http://schemas.openxmlformats.org/markup-compatibility/2006" xmlns:xr16="http://schemas.microsoft.com/office/spreadsheetml/2017/revision16" mc:Ignorable="xr16" name="ExternalData_437" connectionId="2626" xr16:uid="{00000000-0016-0000-0800-000007060000}"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xmlns:mc="http://schemas.openxmlformats.org/markup-compatibility/2006" xmlns:xr16="http://schemas.microsoft.com/office/spreadsheetml/2017/revision16" mc:Ignorable="xr16" name="ExternalData_142" connectionId="427" xr16:uid="{00000000-0016-0000-0800-00003806000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xmlns:mc="http://schemas.openxmlformats.org/markup-compatibility/2006" xmlns:xr16="http://schemas.microsoft.com/office/spreadsheetml/2017/revision16" mc:Ignorable="xr16" name="ExternalData_536" connectionId="473" xr16:uid="{00000000-0016-0000-0800-000088050000}"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xmlns:mc="http://schemas.openxmlformats.org/markup-compatibility/2006" xmlns:xr16="http://schemas.microsoft.com/office/spreadsheetml/2017/revision16" mc:Ignorable="xr16" name="ExternalData_1023" connectionId="1850" xr16:uid="{772476F8-4142-49A6-B412-560205EC2F96}"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xmlns:mc="http://schemas.openxmlformats.org/markup-compatibility/2006" xmlns:xr16="http://schemas.microsoft.com/office/spreadsheetml/2017/revision16" mc:Ignorable="xr16" name="ExternalData_990" connectionId="1610" xr16:uid="{AB64E04C-F1C3-4EFA-8FE9-1830F1BCCAEA}"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xmlns:mc="http://schemas.openxmlformats.org/markup-compatibility/2006" xmlns:xr16="http://schemas.microsoft.com/office/spreadsheetml/2017/revision16" mc:Ignorable="xr16" name="ExternalData_106" connectionId="28" xr16:uid="{00000000-0016-0000-0800-0000BA05000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xmlns:mc="http://schemas.openxmlformats.org/markup-compatibility/2006" xmlns:xr16="http://schemas.microsoft.com/office/spreadsheetml/2017/revision16" mc:Ignorable="xr16" name="ExternalData_70" connectionId="2448" xr16:uid="{00000000-0016-0000-0800-0000E6050000}"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xmlns:mc="http://schemas.openxmlformats.org/markup-compatibility/2006" xmlns:xr16="http://schemas.microsoft.com/office/spreadsheetml/2017/revision16" mc:Ignorable="xr16" name="ExternalData_136" connectionId="361" xr16:uid="{00000000-0016-0000-0800-0000C4050000}"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xmlns:mc="http://schemas.openxmlformats.org/markup-compatibility/2006" xmlns:xr16="http://schemas.microsoft.com/office/spreadsheetml/2017/revision16" mc:Ignorable="xr16" name="ExternalData_933" connectionId="1244" xr16:uid="{542C3A58-0B54-41C8-AD81-C47AB3AC39F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xmlns:mc="http://schemas.openxmlformats.org/markup-compatibility/2006" xmlns:xr16="http://schemas.microsoft.com/office/spreadsheetml/2017/revision16" mc:Ignorable="xr16" name="ExternalData_565" connectionId="504" xr16:uid="{00000000-0016-0000-0800-000072050000}"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xmlns:mc="http://schemas.openxmlformats.org/markup-compatibility/2006" xmlns:xr16="http://schemas.microsoft.com/office/spreadsheetml/2017/revision16" mc:Ignorable="xr16" name="ExternalData_1009" connectionId="1740" xr16:uid="{28800B26-CBD4-4EB3-B131-60379157EA4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xmlns:mc="http://schemas.openxmlformats.org/markup-compatibility/2006" xmlns:xr16="http://schemas.microsoft.com/office/spreadsheetml/2017/revision16" mc:Ignorable="xr16" name="ExternalData_621" connectionId="568" xr16:uid="{00000000-0016-0000-0800-000065060000}"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xmlns:mc="http://schemas.openxmlformats.org/markup-compatibility/2006" xmlns:xr16="http://schemas.microsoft.com/office/spreadsheetml/2017/revision16" mc:Ignorable="xr16" name="ExternalData_25" connectionId="1127" xr16:uid="{00000000-0016-0000-0800-00005B050000}"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xmlns:mc="http://schemas.openxmlformats.org/markup-compatibility/2006" xmlns:xr16="http://schemas.microsoft.com/office/spreadsheetml/2017/revision16" mc:Ignorable="xr16" name="ExternalData_532" connectionId="452" xr16:uid="{00000000-0016-0000-0800-00006C050000}"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xmlns:mc="http://schemas.openxmlformats.org/markup-compatibility/2006" xmlns:xr16="http://schemas.microsoft.com/office/spreadsheetml/2017/revision16" mc:Ignorable="xr16" name="ExternalData_920" connectionId="1101" xr16:uid="{E88CACDB-0337-412D-B693-081CC609D4B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xmlns:mc="http://schemas.openxmlformats.org/markup-compatibility/2006" xmlns:xr16="http://schemas.microsoft.com/office/spreadsheetml/2017/revision16" mc:Ignorable="xr16" name="ExternalData_184" connectionId="894" xr16:uid="{00000000-0016-0000-0800-000067050000}"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xmlns:mc="http://schemas.openxmlformats.org/markup-compatibility/2006" xmlns:xr16="http://schemas.microsoft.com/office/spreadsheetml/2017/revision16" mc:Ignorable="xr16" name="ExternalData_867" connectionId="705" xr16:uid="{160BFE9D-0E42-4630-95EC-71507E865C8A}"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xmlns:mc="http://schemas.openxmlformats.org/markup-compatibility/2006" xmlns:xr16="http://schemas.microsoft.com/office/spreadsheetml/2017/revision16" mc:Ignorable="xr16" name="ExternalData_1033" connectionId="1915" xr16:uid="{281F6CEF-8D63-4AA6-9E23-0177EEDDF3E0}"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xmlns:mc="http://schemas.openxmlformats.org/markup-compatibility/2006" xmlns:xr16="http://schemas.microsoft.com/office/spreadsheetml/2017/revision16" mc:Ignorable="xr16" name="ExternalData_981" connectionId="1563" xr16:uid="{40EE615B-A1F8-48B6-820F-16DB41B828CF}"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xmlns:mc="http://schemas.openxmlformats.org/markup-compatibility/2006" xmlns:xr16="http://schemas.microsoft.com/office/spreadsheetml/2017/revision16" mc:Ignorable="xr16" name="ExternalData_892" connectionId="907" xr16:uid="{048D5B7F-A144-47D9-8073-AFC914FFB063}"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xmlns:mc="http://schemas.openxmlformats.org/markup-compatibility/2006" xmlns:xr16="http://schemas.microsoft.com/office/spreadsheetml/2017/revision16" mc:Ignorable="xr16" name="ExternalData_864" connectionId="665" xr16:uid="{A159FB7B-05EA-4E20-BDF9-64A594080293}"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xmlns:mc="http://schemas.openxmlformats.org/markup-compatibility/2006" xmlns:xr16="http://schemas.microsoft.com/office/spreadsheetml/2017/revision16" mc:Ignorable="xr16" name="ExternalData_127" connectionId="261" xr16:uid="{00000000-0016-0000-0800-00007A050000}"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xmlns:mc="http://schemas.openxmlformats.org/markup-compatibility/2006" xmlns:xr16="http://schemas.microsoft.com/office/spreadsheetml/2017/revision16" mc:Ignorable="xr16" name="ExternalData_368" connectionId="2334" xr16:uid="{00000000-0016-0000-0800-000034060000}"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xmlns:mc="http://schemas.openxmlformats.org/markup-compatibility/2006" xmlns:xr16="http://schemas.microsoft.com/office/spreadsheetml/2017/revision16" mc:Ignorable="xr16" name="ExternalData_929" connectionId="1207" xr16:uid="{EBCAD5AA-B866-4A24-A1B4-9133BD63DA34}"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xmlns:mc="http://schemas.openxmlformats.org/markup-compatibility/2006" xmlns:xr16="http://schemas.microsoft.com/office/spreadsheetml/2017/revision16" mc:Ignorable="xr16" name="ExternalData_888" connectionId="857" xr16:uid="{A0A8F415-F11E-434F-BBFB-63AD867AFA9C}"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xmlns:mc="http://schemas.openxmlformats.org/markup-compatibility/2006" xmlns:xr16="http://schemas.microsoft.com/office/spreadsheetml/2017/revision16" mc:Ignorable="xr16" name="ExternalData_420" connectionId="2566" xr16:uid="{00000000-0016-0000-0800-000044050000}"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xmlns:mc="http://schemas.openxmlformats.org/markup-compatibility/2006" xmlns:xr16="http://schemas.microsoft.com/office/spreadsheetml/2017/revision16" mc:Ignorable="xr16" name="ExternalData_635" connectionId="585" xr16:uid="{00000000-0016-0000-0800-000017060000}"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xmlns:mc="http://schemas.openxmlformats.org/markup-compatibility/2006" xmlns:xr16="http://schemas.microsoft.com/office/spreadsheetml/2017/revision16" mc:Ignorable="xr16" name="ExternalData_937" connectionId="1278" xr16:uid="{7815F8CD-74E4-4112-B008-B7A1269B8FA2}"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xmlns:mc="http://schemas.openxmlformats.org/markup-compatibility/2006" xmlns:xr16="http://schemas.microsoft.com/office/spreadsheetml/2017/revision16" mc:Ignorable="xr16" name="ExternalData_67" connectionId="2412" xr16:uid="{00000000-0016-0000-0800-0000CD050000}"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xmlns:mc="http://schemas.openxmlformats.org/markup-compatibility/2006" xmlns:xr16="http://schemas.microsoft.com/office/spreadsheetml/2017/revision16" mc:Ignorable="xr16" name="ExternalData_1018" connectionId="1815" xr16:uid="{06F385A8-6620-48C5-9CA4-D3AE79DB3B16}"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xmlns:mc="http://schemas.openxmlformats.org/markup-compatibility/2006" xmlns:xr16="http://schemas.microsoft.com/office/spreadsheetml/2017/revision16" mc:Ignorable="xr16" name="ExternalData_481" connectionId="30" xr16:uid="{00000000-0016-0000-0800-00002B06000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xmlns:mc="http://schemas.openxmlformats.org/markup-compatibility/2006" xmlns:xr16="http://schemas.microsoft.com/office/spreadsheetml/2017/revision16" mc:Ignorable="xr16" name="ExternalData_498" connectionId="146" xr16:uid="{00000000-0016-0000-0800-00007B06000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xmlns:mc="http://schemas.openxmlformats.org/markup-compatibility/2006" xmlns:xr16="http://schemas.microsoft.com/office/spreadsheetml/2017/revision16" mc:Ignorable="xr16" name="ExternalData_898" connectionId="956" xr16:uid="{7735D88B-315A-4D33-88CA-2E6176E53AC2}"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xmlns:mc="http://schemas.openxmlformats.org/markup-compatibility/2006" xmlns:xr16="http://schemas.microsoft.com/office/spreadsheetml/2017/revision16" mc:Ignorable="xr16" name="ExternalData_894" connectionId="913" xr16:uid="{BEC1D9D4-6049-4684-83C6-8A08C4C8A0B2}"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xmlns:mc="http://schemas.openxmlformats.org/markup-compatibility/2006" xmlns:xr16="http://schemas.microsoft.com/office/spreadsheetml/2017/revision16" mc:Ignorable="xr16" name="ExternalData_862" connectionId="610" xr16:uid="{FB65B03A-E9EE-4DBF-9C65-3336C9C9E87C}"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xmlns:mc="http://schemas.openxmlformats.org/markup-compatibility/2006" xmlns:xr16="http://schemas.microsoft.com/office/spreadsheetml/2017/revision16" mc:Ignorable="xr16" name="ExternalData_52" connectionId="2226" xr16:uid="{00000000-0016-0000-0800-00009105000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xmlns:mc="http://schemas.openxmlformats.org/markup-compatibility/2006" xmlns:xr16="http://schemas.microsoft.com/office/spreadsheetml/2017/revision16" mc:Ignorable="xr16" name="ExternalData_139" connectionId="394" xr16:uid="{00000000-0016-0000-0800-00004606000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xmlns:mc="http://schemas.openxmlformats.org/markup-compatibility/2006" xmlns:xr16="http://schemas.microsoft.com/office/spreadsheetml/2017/revision16" mc:Ignorable="xr16" name="ExternalData_433" connectionId="2614" xr16:uid="{00000000-0016-0000-0800-00000E060000}"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xmlns:mc="http://schemas.openxmlformats.org/markup-compatibility/2006" xmlns:xr16="http://schemas.microsoft.com/office/spreadsheetml/2017/revision16" mc:Ignorable="xr16" name="ExternalData_423" connectionId="2575" xr16:uid="{00000000-0016-0000-0800-000055060000}"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xmlns:mc="http://schemas.openxmlformats.org/markup-compatibility/2006" xmlns:xr16="http://schemas.microsoft.com/office/spreadsheetml/2017/revision16" mc:Ignorable="xr16" name="ExternalData_883" connectionId="819" xr16:uid="{6482D6A4-BEEB-4EC7-A688-F05975BC69ED}"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xmlns:mc="http://schemas.openxmlformats.org/markup-compatibility/2006" xmlns:xr16="http://schemas.microsoft.com/office/spreadsheetml/2017/revision16" mc:Ignorable="xr16" name="ExternalData_400" connectionId="2500" xr16:uid="{00000000-0016-0000-0800-00005605000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xmlns:mc="http://schemas.openxmlformats.org/markup-compatibility/2006" xmlns:xr16="http://schemas.microsoft.com/office/spreadsheetml/2017/revision16" mc:Ignorable="xr16" name="ExternalData_470" connectionId="17" xr16:uid="{00000000-0016-0000-0800-000023060000}"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xmlns:mc="http://schemas.openxmlformats.org/markup-compatibility/2006" xmlns:xr16="http://schemas.microsoft.com/office/spreadsheetml/2017/revision16" mc:Ignorable="xr16" name="ExternalData_4" connectionId="2014" xr16:uid="{00000000-0016-0000-0800-000084050000}"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xmlns:mc="http://schemas.openxmlformats.org/markup-compatibility/2006" xmlns:xr16="http://schemas.microsoft.com/office/spreadsheetml/2017/revision16" mc:Ignorable="xr16" name="ExternalData_395" connectionId="2477" xr16:uid="{00000000-0016-0000-0800-00003906000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xmlns:mc="http://schemas.openxmlformats.org/markup-compatibility/2006" xmlns:xr16="http://schemas.microsoft.com/office/spreadsheetml/2017/revision16" mc:Ignorable="xr16" name="ExternalData_886" connectionId="835" xr16:uid="{47B866FF-FEBF-4593-8013-631A7878CF7A}"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xmlns:mc="http://schemas.openxmlformats.org/markup-compatibility/2006" xmlns:xr16="http://schemas.microsoft.com/office/spreadsheetml/2017/revision16" mc:Ignorable="xr16" name="ExternalData_923" connectionId="1138" xr16:uid="{354E12F4-EDCD-4EFF-B4B8-D046F424DDED}"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xmlns:mc="http://schemas.openxmlformats.org/markup-compatibility/2006" xmlns:xr16="http://schemas.microsoft.com/office/spreadsheetml/2017/revision16" mc:Ignorable="xr16" name="ExternalData_483" connectionId="32" xr16:uid="{00000000-0016-0000-0800-00009506000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xmlns:mc="http://schemas.openxmlformats.org/markup-compatibility/2006" xmlns:xr16="http://schemas.microsoft.com/office/spreadsheetml/2017/revision16" mc:Ignorable="xr16" name="ExternalData_1021" connectionId="1835" xr16:uid="{FB267826-DA8B-485B-92B0-CFB4DCF85668}"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xmlns:mc="http://schemas.openxmlformats.org/markup-compatibility/2006" xmlns:xr16="http://schemas.microsoft.com/office/spreadsheetml/2017/revision16" mc:Ignorable="xr16" name="ExternalData_361" connectionId="2305" xr16:uid="{00000000-0016-0000-0800-0000C005000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xmlns:mc="http://schemas.openxmlformats.org/markup-compatibility/2006" xmlns:xr16="http://schemas.microsoft.com/office/spreadsheetml/2017/revision16" mc:Ignorable="xr16" name="ExternalData_254" connectionId="1672" xr16:uid="{00000000-0016-0000-0800-00006905000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xmlns:mc="http://schemas.openxmlformats.org/markup-compatibility/2006" xmlns:xr16="http://schemas.microsoft.com/office/spreadsheetml/2017/revision16" mc:Ignorable="xr16" name="ExternalData_642" connectionId="593" xr16:uid="{00000000-0016-0000-0800-00007306000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xmlns:mc="http://schemas.openxmlformats.org/markup-compatibility/2006" xmlns:xr16="http://schemas.microsoft.com/office/spreadsheetml/2017/revision16" mc:Ignorable="xr16" name="ExternalData_935" connectionId="1261" xr16:uid="{5AAEF075-20B0-4DB7-9CA5-88CA03B3E4E6}"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xmlns:mc="http://schemas.openxmlformats.org/markup-compatibility/2006" xmlns:xr16="http://schemas.microsoft.com/office/spreadsheetml/2017/revision16" mc:Ignorable="xr16" name="ExternalData_901" connectionId="966" xr16:uid="{008B69D6-A0B7-4B04-82C1-0E6D4933025E}"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xmlns:mc="http://schemas.openxmlformats.org/markup-compatibility/2006" xmlns:xr16="http://schemas.microsoft.com/office/spreadsheetml/2017/revision16" mc:Ignorable="xr16" name="ExternalData_278" connectionId="1938" xr16:uid="{00000000-0016-0000-0800-00004406000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xmlns:mc="http://schemas.openxmlformats.org/markup-compatibility/2006" xmlns:xr16="http://schemas.microsoft.com/office/spreadsheetml/2017/revision16" mc:Ignorable="xr16" name="ExternalData_500" connectionId="167" xr16:uid="{00000000-0016-0000-0800-00000A060000}"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xmlns:mc="http://schemas.openxmlformats.org/markup-compatibility/2006" xmlns:xr16="http://schemas.microsoft.com/office/spreadsheetml/2017/revision16" mc:Ignorable="xr16" name="ExternalData_1029" connectionId="1890" xr16:uid="{93A9955C-FE6C-4F1D-A185-371A81FCB8DC}"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xmlns:mc="http://schemas.openxmlformats.org/markup-compatibility/2006" xmlns:xr16="http://schemas.microsoft.com/office/spreadsheetml/2017/revision16" mc:Ignorable="xr16" name="ExternalData_109" connectionId="61" xr16:uid="{00000000-0016-0000-0800-0000F005000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xmlns:mc="http://schemas.openxmlformats.org/markup-compatibility/2006" xmlns:xr16="http://schemas.microsoft.com/office/spreadsheetml/2017/revision16" mc:Ignorable="xr16" name="ExternalData_656" connectionId="630" xr16:uid="{EDFC7D0D-7B80-47DF-97A0-9649181B4B00}"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xmlns:mc="http://schemas.openxmlformats.org/markup-compatibility/2006" xmlns:xr16="http://schemas.microsoft.com/office/spreadsheetml/2017/revision16" mc:Ignorable="xr16" name="ExternalData_857" connectionId="564" xr16:uid="{49954CB7-2719-4EC5-A8E0-E2C850FA8519}"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xmlns:mc="http://schemas.openxmlformats.org/markup-compatibility/2006" xmlns:xr16="http://schemas.microsoft.com/office/spreadsheetml/2017/revision16" mc:Ignorable="xr16" name="ExternalData_530" connectionId="437" xr16:uid="{00000000-0016-0000-0800-00006B05000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xmlns:mc="http://schemas.openxmlformats.org/markup-compatibility/2006" xmlns:xr16="http://schemas.microsoft.com/office/spreadsheetml/2017/revision16" mc:Ignorable="xr16" name="ExternalData_877" connectionId="773" xr16:uid="{BD806FD4-F152-489B-ADF4-548DB3B50F00}"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xmlns:mc="http://schemas.openxmlformats.org/markup-compatibility/2006" xmlns:xr16="http://schemas.microsoft.com/office/spreadsheetml/2017/revision16" mc:Ignorable="xr16" name="ExternalData_722" connectionId="751" xr16:uid="{3109FCA1-02D6-4D6F-BA37-50DA52A7FD1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xmlns:mc="http://schemas.openxmlformats.org/markup-compatibility/2006" xmlns:xr16="http://schemas.microsoft.com/office/spreadsheetml/2017/revision16" mc:Ignorable="xr16" name="ExternalData_371" connectionId="2363" xr16:uid="{00000000-0016-0000-0800-00005106000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xmlns:mc="http://schemas.openxmlformats.org/markup-compatibility/2006" xmlns:xr16="http://schemas.microsoft.com/office/spreadsheetml/2017/revision16" mc:Ignorable="xr16" name="ExternalData_586" connectionId="528" xr16:uid="{00000000-0016-0000-0800-000074060000}"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xmlns:mc="http://schemas.openxmlformats.org/markup-compatibility/2006" xmlns:xr16="http://schemas.microsoft.com/office/spreadsheetml/2017/revision16" mc:Ignorable="xr16" name="ExternalData_956" connectionId="1413" xr16:uid="{CD05D80B-1A08-4850-891F-FE7C46FB405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xmlns:mc="http://schemas.openxmlformats.org/markup-compatibility/2006" xmlns:xr16="http://schemas.microsoft.com/office/spreadsheetml/2017/revision16" mc:Ignorable="xr16" name="ExternalData_508" connectionId="221" xr16:uid="{00000000-0016-0000-0800-00006605000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xmlns:mc="http://schemas.openxmlformats.org/markup-compatibility/2006" xmlns:xr16="http://schemas.microsoft.com/office/spreadsheetml/2017/revision16" mc:Ignorable="xr16" name="ExternalData_320" connectionId="2077" xr16:uid="{00000000-0016-0000-0800-00004B06000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xmlns:mc="http://schemas.openxmlformats.org/markup-compatibility/2006" xmlns:xr16="http://schemas.microsoft.com/office/spreadsheetml/2017/revision16" mc:Ignorable="xr16" name="ExternalData_905" connectionId="986" xr16:uid="{8EB495E2-A6DA-479B-ADEE-A5161FCF242C}"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xmlns:mc="http://schemas.openxmlformats.org/markup-compatibility/2006" xmlns:xr16="http://schemas.microsoft.com/office/spreadsheetml/2017/revision16" mc:Ignorable="xr16" name="ExternalData_16" connectionId="571" xr16:uid="{00000000-0016-0000-0800-0000FD050000}"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xmlns:mc="http://schemas.openxmlformats.org/markup-compatibility/2006" xmlns:xr16="http://schemas.microsoft.com/office/spreadsheetml/2017/revision16" mc:Ignorable="xr16" name="ExternalData_493" connectionId="89" xr16:uid="{00000000-0016-0000-0800-0000A2050000}"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xmlns:mc="http://schemas.openxmlformats.org/markup-compatibility/2006" xmlns:xr16="http://schemas.microsoft.com/office/spreadsheetml/2017/revision16" mc:Ignorable="xr16" name="ExternalData_980" connectionId="1562" xr16:uid="{EAF3D3C9-AFB9-44B0-87DB-E2143C3C4008}"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xmlns:mc="http://schemas.openxmlformats.org/markup-compatibility/2006" xmlns:xr16="http://schemas.microsoft.com/office/spreadsheetml/2017/revision16" mc:Ignorable="xr16" name="ExternalData_779" connectionId="833" xr16:uid="{A8A56441-17E2-4FC5-85AE-9E56BC9DB31F}"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xmlns:mc="http://schemas.openxmlformats.org/markup-compatibility/2006" xmlns:xr16="http://schemas.microsoft.com/office/spreadsheetml/2017/revision16" mc:Ignorable="xr16" name="ExternalData_471" connectionId="18" xr16:uid="{00000000-0016-0000-0800-000084060000}"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xmlns:mc="http://schemas.openxmlformats.org/markup-compatibility/2006" xmlns:xr16="http://schemas.microsoft.com/office/spreadsheetml/2017/revision16" mc:Ignorable="xr16" name="ExternalData_906" connectionId="987" xr16:uid="{0A2FAB33-B87F-449E-B997-35EFABFB3DAA}"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xmlns:mc="http://schemas.openxmlformats.org/markup-compatibility/2006" xmlns:xr16="http://schemas.microsoft.com/office/spreadsheetml/2017/revision16" mc:Ignorable="xr16" name="ExternalData_871" connectionId="766" xr16:uid="{08BA890E-E4B4-49E1-9F85-F849F861C47E}"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xmlns:mc="http://schemas.openxmlformats.org/markup-compatibility/2006" xmlns:xr16="http://schemas.microsoft.com/office/spreadsheetml/2017/revision16" mc:Ignorable="xr16" name="ExternalData_197" connectionId="1038" xr16:uid="{00000000-0016-0000-0800-0000BB050000}"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xmlns:mc="http://schemas.openxmlformats.org/markup-compatibility/2006" xmlns:xr16="http://schemas.microsoft.com/office/spreadsheetml/2017/revision16" mc:Ignorable="xr16" name="ExternalData_657" connectionId="631" xr16:uid="{771251D6-BE63-46DE-849F-0CED546F6B2A}"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xmlns:mc="http://schemas.openxmlformats.org/markup-compatibility/2006" xmlns:xr16="http://schemas.microsoft.com/office/spreadsheetml/2017/revision16" mc:Ignorable="xr16" name="ExternalData_521" connectionId="376" xr16:uid="{00000000-0016-0000-0800-000070060000}"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xmlns:mc="http://schemas.openxmlformats.org/markup-compatibility/2006" xmlns:xr16="http://schemas.microsoft.com/office/spreadsheetml/2017/revision16" mc:Ignorable="xr16" name="ExternalData_185" connectionId="905" xr16:uid="{00000000-0016-0000-0800-00004506000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xmlns:mc="http://schemas.openxmlformats.org/markup-compatibility/2006" xmlns:xr16="http://schemas.microsoft.com/office/spreadsheetml/2017/revision16" mc:Ignorable="xr16" name="ExternalData_172" connectionId="760" xr16:uid="{00000000-0016-0000-0800-00005D06000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xmlns:mc="http://schemas.openxmlformats.org/markup-compatibility/2006" xmlns:xr16="http://schemas.microsoft.com/office/spreadsheetml/2017/revision16" mc:Ignorable="xr16" name="ExternalData_756" connectionId="807" xr16:uid="{61395482-BC1E-47E6-8568-C16492542ACD}"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xmlns:mc="http://schemas.openxmlformats.org/markup-compatibility/2006" xmlns:xr16="http://schemas.microsoft.com/office/spreadsheetml/2017/revision16" mc:Ignorable="xr16" name="ExternalData_491" connectionId="44" xr16:uid="{00000000-0016-0000-0800-00006305000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xmlns:mc="http://schemas.openxmlformats.org/markup-compatibility/2006" xmlns:xr16="http://schemas.microsoft.com/office/spreadsheetml/2017/revision16" mc:Ignorable="xr16" name="ExternalData_846" connectionId="912" xr16:uid="{912F24C2-D3C3-4EFD-B15D-DEE0257D564D}"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xmlns:mc="http://schemas.openxmlformats.org/markup-compatibility/2006" xmlns:xr16="http://schemas.microsoft.com/office/spreadsheetml/2017/revision16" mc:Ignorable="xr16" name="ExternalData_912" connectionId="1041" xr16:uid="{6D603A73-51B7-424A-853F-4C8E80D205AA}"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xmlns:mc="http://schemas.openxmlformats.org/markup-compatibility/2006" xmlns:xr16="http://schemas.microsoft.com/office/spreadsheetml/2017/revision16" mc:Ignorable="xr16" name="ExternalData_1026" connectionId="1876" xr16:uid="{53D97596-5855-47E9-835C-E786D86AE0C5}"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xmlns:mc="http://schemas.openxmlformats.org/markup-compatibility/2006" xmlns:xr16="http://schemas.microsoft.com/office/spreadsheetml/2017/revision16" mc:Ignorable="xr16" name="ExternalData_463" connectionId="6" xr16:uid="{00000000-0016-0000-0800-00008F050000}"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xmlns:mc="http://schemas.openxmlformats.org/markup-compatibility/2006" xmlns:xr16="http://schemas.microsoft.com/office/spreadsheetml/2017/revision16" mc:Ignorable="xr16" name="ExternalData_311" connectionId="2010" xr16:uid="{00000000-0016-0000-0800-000058060000}"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xmlns:mc="http://schemas.openxmlformats.org/markup-compatibility/2006" xmlns:xr16="http://schemas.microsoft.com/office/spreadsheetml/2017/revision16" mc:Ignorable="xr16" name="ExternalData_436" connectionId="2624" xr16:uid="{00000000-0016-0000-0800-00002906000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xmlns:mc="http://schemas.openxmlformats.org/markup-compatibility/2006" xmlns:xr16="http://schemas.microsoft.com/office/spreadsheetml/2017/revision16" mc:Ignorable="xr16" name="ExternalData_964" connectionId="1465" xr16:uid="{EBC6E452-975B-4FB1-9F2C-BE5D3B2CCE8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xmlns:mc="http://schemas.openxmlformats.org/markup-compatibility/2006" xmlns:xr16="http://schemas.microsoft.com/office/spreadsheetml/2017/revision16" mc:Ignorable="xr16" name="ExternalData_269" connectionId="1838" xr16:uid="{00000000-0016-0000-0800-0000AD05000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xmlns:mc="http://schemas.openxmlformats.org/markup-compatibility/2006" xmlns:xr16="http://schemas.microsoft.com/office/spreadsheetml/2017/revision16" mc:Ignorable="xr16" name="ExternalData_989" connectionId="1609" xr16:uid="{57D16C4D-709A-409C-BCA0-EC449DD89817}"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xmlns:mc="http://schemas.openxmlformats.org/markup-compatibility/2006" xmlns:xr16="http://schemas.microsoft.com/office/spreadsheetml/2017/revision16" mc:Ignorable="xr16" name="ExternalData_828" connectionId="888" xr16:uid="{4539B3F3-BC91-4A2A-9336-D779822B9538}"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xmlns:mc="http://schemas.openxmlformats.org/markup-compatibility/2006" xmlns:xr16="http://schemas.microsoft.com/office/spreadsheetml/2017/revision16" mc:Ignorable="xr16" name="ExternalData_884" connectionId="820" xr16:uid="{11B9C2B5-BB0B-40D7-AA71-65714AC3A00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xmlns:mc="http://schemas.openxmlformats.org/markup-compatibility/2006" xmlns:xr16="http://schemas.microsoft.com/office/spreadsheetml/2017/revision16" mc:Ignorable="xr16" name="ExternalData_997" connectionId="1650" xr16:uid="{3F01515D-5F2B-4D59-BA2B-A3EF5C19B3BA}"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xmlns:mc="http://schemas.openxmlformats.org/markup-compatibility/2006" xmlns:xr16="http://schemas.microsoft.com/office/spreadsheetml/2017/revision16" mc:Ignorable="xr16" name="ExternalData_881" connectionId="810" xr16:uid="{D8781C63-DA44-4D01-B5AC-07DF4FE7412D}"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xmlns:mc="http://schemas.openxmlformats.org/markup-compatibility/2006" xmlns:xr16="http://schemas.microsoft.com/office/spreadsheetml/2017/revision16" mc:Ignorable="xr16" name="ExternalData_130" connectionId="294" xr16:uid="{00000000-0016-0000-0800-000040060000}"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xmlns:mc="http://schemas.openxmlformats.org/markup-compatibility/2006" xmlns:xr16="http://schemas.microsoft.com/office/spreadsheetml/2017/revision16" mc:Ignorable="xr16" name="ExternalData_510" connectionId="279" xr16:uid="{00000000-0016-0000-0800-000013060000}"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xmlns:mc="http://schemas.openxmlformats.org/markup-compatibility/2006" xmlns:xr16="http://schemas.microsoft.com/office/spreadsheetml/2017/revision16" mc:Ignorable="xr16" name="ExternalData_194" connectionId="1005" xr16:uid="{00000000-0016-0000-0800-00000C06000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xmlns:mc="http://schemas.openxmlformats.org/markup-compatibility/2006" xmlns:xr16="http://schemas.microsoft.com/office/spreadsheetml/2017/revision16" mc:Ignorable="xr16" name="ExternalData_926" connectionId="1163" xr16:uid="{CCF1049A-63D4-4219-95F6-B39BFA732CE7}"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xmlns:mc="http://schemas.openxmlformats.org/markup-compatibility/2006" xmlns:xr16="http://schemas.microsoft.com/office/spreadsheetml/2017/revision16" mc:Ignorable="xr16" name="ExternalData_349" connectionId="2133" xr16:uid="{00000000-0016-0000-0800-0000CC050000}"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xmlns:mc="http://schemas.openxmlformats.org/markup-compatibility/2006" xmlns:xr16="http://schemas.microsoft.com/office/spreadsheetml/2017/revision16" mc:Ignorable="xr16" name="ExternalData_175" connectionId="794" xr16:uid="{00000000-0016-0000-0800-00009B060000}"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xmlns:mc="http://schemas.openxmlformats.org/markup-compatibility/2006" xmlns:xr16="http://schemas.microsoft.com/office/spreadsheetml/2017/revision16" mc:Ignorable="xr16" name="ExternalData_827" connectionId="887" xr16:uid="{E31A64A8-5601-4B6F-9B05-43495492F4D6}"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xmlns:mc="http://schemas.openxmlformats.org/markup-compatibility/2006" xmlns:xr16="http://schemas.microsoft.com/office/spreadsheetml/2017/revision16" mc:Ignorable="xr16" name="ExternalData_804" connectionId="862" xr16:uid="{03568C7F-FCFF-4A55-9E77-511E6727E7B9}"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xmlns:mc="http://schemas.openxmlformats.org/markup-compatibility/2006" xmlns:xr16="http://schemas.microsoft.com/office/spreadsheetml/2017/revision16" mc:Ignorable="xr16" name="ExternalData_323" connectionId="2086" xr16:uid="{00000000-0016-0000-0800-000085060000}"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xmlns:mc="http://schemas.openxmlformats.org/markup-compatibility/2006" xmlns:xr16="http://schemas.microsoft.com/office/spreadsheetml/2017/revision16" mc:Ignorable="xr16" name="ExternalData_1007" connectionId="1726" xr16:uid="{C4C7EAF0-A8F0-47D3-A61E-C0698617450F}"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xmlns:mc="http://schemas.openxmlformats.org/markup-compatibility/2006" xmlns:xr16="http://schemas.microsoft.com/office/spreadsheetml/2017/revision16" mc:Ignorable="xr16" name="ExternalData_34" connectionId="1999" xr16:uid="{00000000-0016-0000-0800-0000C805000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xmlns:mc="http://schemas.openxmlformats.org/markup-compatibility/2006" xmlns:xr16="http://schemas.microsoft.com/office/spreadsheetml/2017/revision16" mc:Ignorable="xr16" name="ExternalData_858" connectionId="565" xr16:uid="{CA77B10F-AD54-4554-80F5-1CFA1511E3D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xmlns:mc="http://schemas.openxmlformats.org/markup-compatibility/2006" xmlns:xr16="http://schemas.microsoft.com/office/spreadsheetml/2017/revision16" mc:Ignorable="xr16" name="ExternalData_385" connectionId="2425" xr16:uid="{00000000-0016-0000-0800-00005F060000}"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xmlns:mc="http://schemas.openxmlformats.org/markup-compatibility/2006" xmlns:xr16="http://schemas.microsoft.com/office/spreadsheetml/2017/revision16" mc:Ignorable="xr16" name="ExternalData_957" connectionId="1430" xr16:uid="{872715E6-334A-47FB-A750-8AC2F4DF7A8E}"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xmlns:mc="http://schemas.openxmlformats.org/markup-compatibility/2006" xmlns:xr16="http://schemas.microsoft.com/office/spreadsheetml/2017/revision16" mc:Ignorable="xr16" name="ExternalData_191" connectionId="971" xr16:uid="{00000000-0016-0000-0800-0000AA050000}"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xmlns:mc="http://schemas.openxmlformats.org/markup-compatibility/2006" xmlns:xr16="http://schemas.microsoft.com/office/spreadsheetml/2017/revision16" mc:Ignorable="xr16" name="ExternalData_820" connectionId="879" xr16:uid="{12DC57BC-D73A-4717-9961-82D3D3E2B40F}"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xmlns:mc="http://schemas.openxmlformats.org/markup-compatibility/2006" xmlns:xr16="http://schemas.microsoft.com/office/spreadsheetml/2017/revision16" mc:Ignorable="xr16" name="ExternalData_389" connectionId="2450" xr16:uid="{00000000-0016-0000-0800-0000F9050000}"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xmlns:mc="http://schemas.openxmlformats.org/markup-compatibility/2006" xmlns:xr16="http://schemas.microsoft.com/office/spreadsheetml/2017/revision16" mc:Ignorable="xr16" name="ExternalData_745" connectionId="789" xr16:uid="{38B18F8F-6CE5-4C65-B585-DF11AB1C345A}"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xmlns:mc="http://schemas.openxmlformats.org/markup-compatibility/2006" xmlns:xr16="http://schemas.microsoft.com/office/spreadsheetml/2017/revision16" mc:Ignorable="xr16" name="ExternalData_365" connectionId="2321" xr16:uid="{00000000-0016-0000-0800-00002C060000}"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xmlns:mc="http://schemas.openxmlformats.org/markup-compatibility/2006" xmlns:xr16="http://schemas.microsoft.com/office/spreadsheetml/2017/revision16" mc:Ignorable="xr16" name="ExternalData_975" connectionId="1555" xr16:uid="{C9798DDC-0AB9-4986-A88E-B79BA32044CD}"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xmlns:mc="http://schemas.openxmlformats.org/markup-compatibility/2006" xmlns:xr16="http://schemas.microsoft.com/office/spreadsheetml/2017/revision16" mc:Ignorable="xr16" name="ExternalData_961" connectionId="1462" xr16:uid="{94585F1E-46D6-42AD-B13B-EE9C47918CF0}"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xmlns:mc="http://schemas.openxmlformats.org/markup-compatibility/2006" xmlns:xr16="http://schemas.microsoft.com/office/spreadsheetml/2017/revision16" mc:Ignorable="xr16" name="ExternalData_1000" connectionId="1677" xr16:uid="{76E0C53C-2BF0-4BE5-B540-0EE31280F612}"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xmlns:mc="http://schemas.openxmlformats.org/markup-compatibility/2006" xmlns:xr16="http://schemas.microsoft.com/office/spreadsheetml/2017/revision16" mc:Ignorable="xr16" name="ExternalData_979" connectionId="1561" xr16:uid="{B897919A-ACB1-4676-89AE-EE5D0B8CBE9F}"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xmlns:mc="http://schemas.openxmlformats.org/markup-compatibility/2006" xmlns:xr16="http://schemas.microsoft.com/office/spreadsheetml/2017/revision16" mc:Ignorable="xr16" name="ExternalData_245" connectionId="1572" xr16:uid="{00000000-0016-0000-0800-000054050000}"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xmlns:mc="http://schemas.openxmlformats.org/markup-compatibility/2006" xmlns:xr16="http://schemas.microsoft.com/office/spreadsheetml/2017/revision16" mc:Ignorable="xr16" name="ExternalData_251" connectionId="1638" xr16:uid="{00000000-0016-0000-0800-0000D9050000}"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xmlns:mc="http://schemas.openxmlformats.org/markup-compatibility/2006" xmlns:xr16="http://schemas.microsoft.com/office/spreadsheetml/2017/revision16" mc:Ignorable="xr16" name="ExternalData_124" connectionId="228" xr16:uid="{00000000-0016-0000-0800-0000EE05000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xmlns:mc="http://schemas.openxmlformats.org/markup-compatibility/2006" xmlns:xr16="http://schemas.microsoft.com/office/spreadsheetml/2017/revision16" mc:Ignorable="xr16" name="ExternalData_891" connectionId="906" xr16:uid="{0C225D67-A360-4A12-B4C5-EE1126EF1EC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xmlns:mc="http://schemas.openxmlformats.org/markup-compatibility/2006" xmlns:xr16="http://schemas.microsoft.com/office/spreadsheetml/2017/revision16" mc:Ignorable="xr16" name="ExternalData_987" connectionId="1593" xr16:uid="{5F7E8BB8-AA73-4B33-A71B-80FA741E189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xmlns:mc="http://schemas.openxmlformats.org/markup-compatibility/2006" xmlns:xr16="http://schemas.microsoft.com/office/spreadsheetml/2017/revision16" mc:Ignorable="xr16" name="ExternalData_909" connectionId="1023" xr16:uid="{0786531C-572B-4265-8B1E-FC8D0433CD5F}"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xmlns:mc="http://schemas.openxmlformats.org/markup-compatibility/2006" xmlns:xr16="http://schemas.microsoft.com/office/spreadsheetml/2017/revision16" mc:Ignorable="xr16" name="ExternalData_855" connectionId="526" xr16:uid="{53A0E85E-A431-4ACE-BFA4-768A81A94515}"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xmlns:mc="http://schemas.openxmlformats.org/markup-compatibility/2006" xmlns:xr16="http://schemas.microsoft.com/office/spreadsheetml/2017/revision16" mc:Ignorable="xr16" name="ExternalData_865" connectionId="702" xr16:uid="{1867CE7D-85E8-4C73-BF7D-9B8DB7E0C704}"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xmlns:mc="http://schemas.openxmlformats.org/markup-compatibility/2006" xmlns:xr16="http://schemas.microsoft.com/office/spreadsheetml/2017/revision16" mc:Ignorable="xr16" name="ExternalData_600" connectionId="543" xr16:uid="{00000000-0016-0000-0800-00009E060000}"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xmlns:mc="http://schemas.openxmlformats.org/markup-compatibility/2006" xmlns:xr16="http://schemas.microsoft.com/office/spreadsheetml/2017/revision16" mc:Ignorable="xr16" name="ExternalData_221" connectionId="1305" xr16:uid="{00000000-0016-0000-0800-00009F060000}"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xmlns:mc="http://schemas.openxmlformats.org/markup-compatibility/2006" xmlns:xr16="http://schemas.microsoft.com/office/spreadsheetml/2017/revision16" mc:Ignorable="xr16" name="ExternalData_918" connectionId="1084" xr16:uid="{B69F17FA-6088-4C80-A05C-028EA3FC1348}"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xmlns:mc="http://schemas.openxmlformats.org/markup-compatibility/2006" xmlns:xr16="http://schemas.microsoft.com/office/spreadsheetml/2017/revision16" mc:Ignorable="xr16" name="ExternalData_88" connectionId="2681" xr16:uid="{00000000-0016-0000-0800-0000B005000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xmlns:mc="http://schemas.openxmlformats.org/markup-compatibility/2006" xmlns:xr16="http://schemas.microsoft.com/office/spreadsheetml/2017/revision16" mc:Ignorable="xr16" name="ExternalData_701" connectionId="712" xr16:uid="{61958897-8E1B-4B70-8EE1-D3324BD3A779}"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xmlns:mc="http://schemas.openxmlformats.org/markup-compatibility/2006" xmlns:xr16="http://schemas.microsoft.com/office/spreadsheetml/2017/revision16" mc:Ignorable="xr16" name="ExternalData_333" connectionId="2111" xr16:uid="{00000000-0016-0000-0800-00008005000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xmlns:mc="http://schemas.openxmlformats.org/markup-compatibility/2006" xmlns:xr16="http://schemas.microsoft.com/office/spreadsheetml/2017/revision16" mc:Ignorable="xr16" name="ExternalData_1031" connectionId="1899" xr16:uid="{99553199-F00F-4D78-822D-1FB9EB31E55D}"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xmlns:mc="http://schemas.openxmlformats.org/markup-compatibility/2006" xmlns:xr16="http://schemas.microsoft.com/office/spreadsheetml/2017/revision16" mc:Ignorable="xr16" name="ExternalData_236" connectionId="1472" xr16:uid="{00000000-0016-0000-0800-00002A060000}"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xmlns:mc="http://schemas.openxmlformats.org/markup-compatibility/2006" xmlns:xr16="http://schemas.microsoft.com/office/spreadsheetml/2017/revision16" mc:Ignorable="xr16" name="ExternalData_1008" connectionId="1739" xr16:uid="{541F1C5F-7873-4AEC-B41C-FFF1A6A0FA13}"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xmlns:mc="http://schemas.openxmlformats.org/markup-compatibility/2006" xmlns:xr16="http://schemas.microsoft.com/office/spreadsheetml/2017/revision16" mc:Ignorable="xr16" name="ExternalData_518" connectionId="356" xr16:uid="{00000000-0016-0000-0800-00009C050000}"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xmlns:mc="http://schemas.openxmlformats.org/markup-compatibility/2006" xmlns:xr16="http://schemas.microsoft.com/office/spreadsheetml/2017/revision16" mc:Ignorable="xr16" name="ExternalData_519" connectionId="357" xr16:uid="{00000000-0016-0000-0800-000042060000}"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xmlns:mc="http://schemas.openxmlformats.org/markup-compatibility/2006" xmlns:xr16="http://schemas.microsoft.com/office/spreadsheetml/2017/revision16" mc:Ignorable="xr16" name="ExternalData_528" connectionId="415" xr16:uid="{00000000-0016-0000-0800-00004906000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xmlns:mc="http://schemas.openxmlformats.org/markup-compatibility/2006" xmlns:xr16="http://schemas.microsoft.com/office/spreadsheetml/2017/revision16" mc:Ignorable="xr16" name="ExternalData_438" connectionId="2628" xr16:uid="{00000000-0016-0000-0800-000079050000}"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xmlns:mc="http://schemas.openxmlformats.org/markup-compatibility/2006" xmlns:xr16="http://schemas.microsoft.com/office/spreadsheetml/2017/revision16" mc:Ignorable="xr16" name="ExternalData_488" connectionId="41" xr16:uid="{00000000-0016-0000-0800-000064050000}"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xmlns:mc="http://schemas.openxmlformats.org/markup-compatibility/2006" xmlns:xr16="http://schemas.microsoft.com/office/spreadsheetml/2017/revision16" mc:Ignorable="xr16" name="ExternalData_499" connectionId="147" xr16:uid="{00000000-0016-0000-0800-000093050000}"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xmlns:mc="http://schemas.openxmlformats.org/markup-compatibility/2006" xmlns:xr16="http://schemas.microsoft.com/office/spreadsheetml/2017/revision16" mc:Ignorable="xr16" name="ExternalData_849" connectionId="482" xr16:uid="{643A941F-3085-4E20-929F-9AAB9FF92AC3}"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xmlns:mc="http://schemas.openxmlformats.org/markup-compatibility/2006" xmlns:xr16="http://schemas.microsoft.com/office/spreadsheetml/2017/revision16" mc:Ignorable="xr16" name="ExternalData_505" connectionId="190" xr16:uid="{00000000-0016-0000-0800-00006106000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xmlns:mc="http://schemas.openxmlformats.org/markup-compatibility/2006" xmlns:xr16="http://schemas.microsoft.com/office/spreadsheetml/2017/revision16" mc:Ignorable="xr16" name="ExternalData_1003" connectionId="1696" xr16:uid="{EB05EA7B-E2CB-4405-84A2-61C28F67B3A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xmlns:mc="http://schemas.openxmlformats.org/markup-compatibility/2006" xmlns:xr16="http://schemas.microsoft.com/office/spreadsheetml/2017/revision16" mc:Ignorable="xr16" name="ExternalData_490" connectionId="43" xr16:uid="{00000000-0016-0000-0800-000072060000}"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xmlns:mc="http://schemas.openxmlformats.org/markup-compatibility/2006" xmlns:xr16="http://schemas.microsoft.com/office/spreadsheetml/2017/revision16" mc:Ignorable="xr16" name="ExternalData_946" connectionId="1341" xr16:uid="{6D0EAD5C-6A89-4A2D-8467-46F420665096}"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xmlns:mc="http://schemas.openxmlformats.org/markup-compatibility/2006" xmlns:xr16="http://schemas.microsoft.com/office/spreadsheetml/2017/revision16" mc:Ignorable="xr16" name="ExternalData_133" connectionId="327" xr16:uid="{00000000-0016-0000-0800-0000EB05000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xmlns:mc="http://schemas.openxmlformats.org/markup-compatibility/2006" xmlns:xr16="http://schemas.microsoft.com/office/spreadsheetml/2017/revision16" mc:Ignorable="xr16" name="ExternalData_330" connectionId="2105" xr16:uid="{00000000-0016-0000-0800-000050060000}"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xmlns:mc="http://schemas.openxmlformats.org/markup-compatibility/2006" xmlns:xr16="http://schemas.microsoft.com/office/spreadsheetml/2017/revision16" mc:Ignorable="xr16" name="ExternalData_13" connectionId="238" xr16:uid="{00000000-0016-0000-0800-00005906000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xmlns:mc="http://schemas.openxmlformats.org/markup-compatibility/2006" xmlns:xr16="http://schemas.microsoft.com/office/spreadsheetml/2017/revision16" mc:Ignorable="xr16" name="ExternalData_91" connectionId="2715" xr16:uid="{00000000-0016-0000-0800-00003D060000}"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xmlns:mc="http://schemas.openxmlformats.org/markup-compatibility/2006" xmlns:xr16="http://schemas.microsoft.com/office/spreadsheetml/2017/revision16" mc:Ignorable="xr16" name="ExternalData_866" connectionId="704" xr16:uid="{E26E7137-602D-4D56-A8E1-DDF7AB7F22CC}"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xmlns:mc="http://schemas.openxmlformats.org/markup-compatibility/2006" xmlns:xr16="http://schemas.microsoft.com/office/spreadsheetml/2017/revision16" mc:Ignorable="xr16" name="ExternalData_1015" connectionId="1785" xr16:uid="{DD5E3C49-DC3E-4AA4-A2C5-BFF250DEE08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xmlns:mc="http://schemas.openxmlformats.org/markup-compatibility/2006" xmlns:xr16="http://schemas.microsoft.com/office/spreadsheetml/2017/revision16" mc:Ignorable="xr16" name="ExternalData_899" connectionId="964" xr16:uid="{0FC3E725-B83E-4DA2-BCB5-697101B3A164}"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xmlns:mc="http://schemas.openxmlformats.org/markup-compatibility/2006" xmlns:xr16="http://schemas.microsoft.com/office/spreadsheetml/2017/revision16" mc:Ignorable="xr16" name="ExternalData_763" connectionId="815" xr16:uid="{26F6BED3-4595-45F8-AD60-B1C0299C1BE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xmlns:mc="http://schemas.openxmlformats.org/markup-compatibility/2006" xmlns:xr16="http://schemas.microsoft.com/office/spreadsheetml/2017/revision16" mc:Ignorable="xr16" name="ExternalData_296" connectionId="1985" xr16:uid="{00000000-0016-0000-0800-000046050000}"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xmlns:mc="http://schemas.openxmlformats.org/markup-compatibility/2006" xmlns:xr16="http://schemas.microsoft.com/office/spreadsheetml/2017/revision16" mc:Ignorable="xr16" name="ExternalData_445" connectionId="2645" xr16:uid="{00000000-0016-0000-0800-0000A306000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xmlns:mc="http://schemas.openxmlformats.org/markup-compatibility/2006" xmlns:xr16="http://schemas.microsoft.com/office/spreadsheetml/2017/revision16" mc:Ignorable="xr16" name="ExternalData_293" connectionId="1980" xr16:uid="{00000000-0016-0000-0800-000083050000}"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xmlns:mc="http://schemas.openxmlformats.org/markup-compatibility/2006" xmlns:xr16="http://schemas.microsoft.com/office/spreadsheetml/2017/revision16" mc:Ignorable="xr16" name="ExternalData_484" connectionId="36" xr16:uid="{00000000-0016-0000-0800-00007706000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xmlns:mc="http://schemas.openxmlformats.org/markup-compatibility/2006" xmlns:xr16="http://schemas.microsoft.com/office/spreadsheetml/2017/revision16" mc:Ignorable="xr16" name="ExternalData_290" connectionId="1976" xr16:uid="{00000000-0016-0000-0800-0000B905000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xmlns:mc="http://schemas.openxmlformats.org/markup-compatibility/2006" xmlns:xr16="http://schemas.microsoft.com/office/spreadsheetml/2017/revision16" mc:Ignorable="xr16" name="ExternalData_376" connectionId="2371" xr16:uid="{00000000-0016-0000-0800-0000CE050000}"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xmlns:mc="http://schemas.openxmlformats.org/markup-compatibility/2006" xmlns:xr16="http://schemas.microsoft.com/office/spreadsheetml/2017/revision16" mc:Ignorable="xr16" name="ExternalData_58" connectionId="2296" xr16:uid="{00000000-0016-0000-0800-000098060000}"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xmlns:mc="http://schemas.openxmlformats.org/markup-compatibility/2006" xmlns:xr16="http://schemas.microsoft.com/office/spreadsheetml/2017/revision16" mc:Ignorable="xr16" name="ExternalData_844" connectionId="910" xr16:uid="{9392253A-0BBF-46FE-9805-48FF187AD30F}"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xmlns:mc="http://schemas.openxmlformats.org/markup-compatibility/2006" xmlns:xr16="http://schemas.microsoft.com/office/spreadsheetml/2017/revision16" mc:Ignorable="xr16" name="ExternalData_496" connectionId="133" xr16:uid="{00000000-0016-0000-0800-0000E7050000}"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xmlns:mc="http://schemas.openxmlformats.org/markup-compatibility/2006" xmlns:xr16="http://schemas.microsoft.com/office/spreadsheetml/2017/revision16" mc:Ignorable="xr16" name="ExternalData_863" connectionId="664" xr16:uid="{7A85F03F-389B-49CC-9225-4E0B5630212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xmlns:mc="http://schemas.openxmlformats.org/markup-compatibility/2006" xmlns:xr16="http://schemas.microsoft.com/office/spreadsheetml/2017/revision16" mc:Ignorable="xr16" name="ExternalData_895" connectionId="930" xr16:uid="{ABF329FB-51B5-4790-8D9A-6B7CF5E7A416}"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I13" dT="2021-09-08T18:08:10.92" personId="{A72831EA-8D1D-4519-9546-DAE15AA511D8}" id="{9F72B38D-71E2-454E-958A-0976E404B2F9}">
    <text>Monthly distribution from AUG 2021</text>
  </threadedComment>
</ThreadedComments>
</file>

<file path=xl/threadedComments/threadedComment2.xml><?xml version="1.0" encoding="utf-8"?>
<ThreadedComments xmlns="http://schemas.microsoft.com/office/spreadsheetml/2018/threadedcomments" xmlns:x="http://schemas.openxmlformats.org/spreadsheetml/2006/main">
  <threadedComment ref="S4" dT="2020-06-25T20:43:45.60" personId="{4DAD0873-B8CA-4E20-9A7E-2E2815CE2E17}" id="{98FFFA17-AEC3-45F4-9AE0-70011C237BD6}">
    <text>Total does not include TJ, which is accounted for in the model</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www.usbr.gov/lc/region/g4000/4200Rpts/DecreeRpt/2011/MWD%202010%20ECICS%20Certification%20Report.pdf"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17" Type="http://schemas.openxmlformats.org/officeDocument/2006/relationships/queryTable" Target="../queryTables/queryTable115.xml"/><Relationship Id="rId671" Type="http://schemas.openxmlformats.org/officeDocument/2006/relationships/queryTable" Target="../queryTables/queryTable669.xml"/><Relationship Id="rId769" Type="http://schemas.openxmlformats.org/officeDocument/2006/relationships/queryTable" Target="../queryTables/queryTable767.xml"/><Relationship Id="rId21" Type="http://schemas.openxmlformats.org/officeDocument/2006/relationships/queryTable" Target="../queryTables/queryTable19.xml"/><Relationship Id="rId324" Type="http://schemas.openxmlformats.org/officeDocument/2006/relationships/queryTable" Target="../queryTables/queryTable322.xml"/><Relationship Id="rId531" Type="http://schemas.openxmlformats.org/officeDocument/2006/relationships/queryTable" Target="../queryTables/queryTable529.xml"/><Relationship Id="rId629" Type="http://schemas.openxmlformats.org/officeDocument/2006/relationships/queryTable" Target="../queryTables/queryTable627.xml"/><Relationship Id="rId170" Type="http://schemas.openxmlformats.org/officeDocument/2006/relationships/queryTable" Target="../queryTables/queryTable168.xml"/><Relationship Id="rId268" Type="http://schemas.openxmlformats.org/officeDocument/2006/relationships/queryTable" Target="../queryTables/queryTable266.xml"/><Relationship Id="rId475" Type="http://schemas.openxmlformats.org/officeDocument/2006/relationships/queryTable" Target="../queryTables/queryTable473.xml"/><Relationship Id="rId682" Type="http://schemas.openxmlformats.org/officeDocument/2006/relationships/queryTable" Target="../queryTables/queryTable680.xml"/><Relationship Id="rId32" Type="http://schemas.openxmlformats.org/officeDocument/2006/relationships/queryTable" Target="../queryTables/queryTable30.xml"/><Relationship Id="rId128" Type="http://schemas.openxmlformats.org/officeDocument/2006/relationships/queryTable" Target="../queryTables/queryTable126.xml"/><Relationship Id="rId335" Type="http://schemas.openxmlformats.org/officeDocument/2006/relationships/queryTable" Target="../queryTables/queryTable333.xml"/><Relationship Id="rId542" Type="http://schemas.openxmlformats.org/officeDocument/2006/relationships/queryTable" Target="../queryTables/queryTable540.xml"/><Relationship Id="rId181" Type="http://schemas.openxmlformats.org/officeDocument/2006/relationships/queryTable" Target="../queryTables/queryTable179.xml"/><Relationship Id="rId402" Type="http://schemas.openxmlformats.org/officeDocument/2006/relationships/queryTable" Target="../queryTables/queryTable400.xml"/><Relationship Id="rId279" Type="http://schemas.openxmlformats.org/officeDocument/2006/relationships/queryTable" Target="../queryTables/queryTable277.xml"/><Relationship Id="rId486" Type="http://schemas.openxmlformats.org/officeDocument/2006/relationships/queryTable" Target="../queryTables/queryTable484.xml"/><Relationship Id="rId693" Type="http://schemas.openxmlformats.org/officeDocument/2006/relationships/queryTable" Target="../queryTables/queryTable691.xml"/><Relationship Id="rId707" Type="http://schemas.openxmlformats.org/officeDocument/2006/relationships/queryTable" Target="../queryTables/queryTable705.xml"/><Relationship Id="rId43" Type="http://schemas.openxmlformats.org/officeDocument/2006/relationships/queryTable" Target="../queryTables/queryTable41.xml"/><Relationship Id="rId139" Type="http://schemas.openxmlformats.org/officeDocument/2006/relationships/queryTable" Target="../queryTables/queryTable137.xml"/><Relationship Id="rId346" Type="http://schemas.openxmlformats.org/officeDocument/2006/relationships/queryTable" Target="../queryTables/queryTable344.xml"/><Relationship Id="rId553" Type="http://schemas.openxmlformats.org/officeDocument/2006/relationships/queryTable" Target="../queryTables/queryTable551.xml"/><Relationship Id="rId760" Type="http://schemas.openxmlformats.org/officeDocument/2006/relationships/queryTable" Target="../queryTables/queryTable758.xml"/><Relationship Id="rId192" Type="http://schemas.openxmlformats.org/officeDocument/2006/relationships/queryTable" Target="../queryTables/queryTable190.xml"/><Relationship Id="rId206" Type="http://schemas.openxmlformats.org/officeDocument/2006/relationships/queryTable" Target="../queryTables/queryTable204.xml"/><Relationship Id="rId413" Type="http://schemas.openxmlformats.org/officeDocument/2006/relationships/queryTable" Target="../queryTables/queryTable411.xml"/><Relationship Id="rId497" Type="http://schemas.openxmlformats.org/officeDocument/2006/relationships/queryTable" Target="../queryTables/queryTable495.xml"/><Relationship Id="rId620" Type="http://schemas.openxmlformats.org/officeDocument/2006/relationships/queryTable" Target="../queryTables/queryTable618.xml"/><Relationship Id="rId718" Type="http://schemas.openxmlformats.org/officeDocument/2006/relationships/queryTable" Target="../queryTables/queryTable716.xml"/><Relationship Id="rId357" Type="http://schemas.openxmlformats.org/officeDocument/2006/relationships/queryTable" Target="../queryTables/queryTable355.xml"/><Relationship Id="rId54" Type="http://schemas.openxmlformats.org/officeDocument/2006/relationships/queryTable" Target="../queryTables/queryTable52.xml"/><Relationship Id="rId217" Type="http://schemas.openxmlformats.org/officeDocument/2006/relationships/queryTable" Target="../queryTables/queryTable215.xml"/><Relationship Id="rId564" Type="http://schemas.openxmlformats.org/officeDocument/2006/relationships/queryTable" Target="../queryTables/queryTable562.xml"/><Relationship Id="rId771" Type="http://schemas.openxmlformats.org/officeDocument/2006/relationships/queryTable" Target="../queryTables/queryTable769.xml"/><Relationship Id="rId424" Type="http://schemas.openxmlformats.org/officeDocument/2006/relationships/queryTable" Target="../queryTables/queryTable422.xml"/><Relationship Id="rId631" Type="http://schemas.openxmlformats.org/officeDocument/2006/relationships/queryTable" Target="../queryTables/queryTable629.xml"/><Relationship Id="rId729" Type="http://schemas.openxmlformats.org/officeDocument/2006/relationships/queryTable" Target="../queryTables/queryTable727.xml"/><Relationship Id="rId270" Type="http://schemas.openxmlformats.org/officeDocument/2006/relationships/queryTable" Target="../queryTables/queryTable268.xml"/><Relationship Id="rId65" Type="http://schemas.openxmlformats.org/officeDocument/2006/relationships/queryTable" Target="../queryTables/queryTable63.xml"/><Relationship Id="rId130" Type="http://schemas.openxmlformats.org/officeDocument/2006/relationships/queryTable" Target="../queryTables/queryTable128.xml"/><Relationship Id="rId368" Type="http://schemas.openxmlformats.org/officeDocument/2006/relationships/queryTable" Target="../queryTables/queryTable366.xml"/><Relationship Id="rId575" Type="http://schemas.openxmlformats.org/officeDocument/2006/relationships/queryTable" Target="../queryTables/queryTable573.xml"/><Relationship Id="rId782" Type="http://schemas.openxmlformats.org/officeDocument/2006/relationships/queryTable" Target="../queryTables/queryTable780.xml"/><Relationship Id="rId228" Type="http://schemas.openxmlformats.org/officeDocument/2006/relationships/queryTable" Target="../queryTables/queryTable226.xml"/><Relationship Id="rId435" Type="http://schemas.openxmlformats.org/officeDocument/2006/relationships/queryTable" Target="../queryTables/queryTable433.xml"/><Relationship Id="rId642" Type="http://schemas.openxmlformats.org/officeDocument/2006/relationships/queryTable" Target="../queryTables/queryTable640.xml"/><Relationship Id="rId281" Type="http://schemas.openxmlformats.org/officeDocument/2006/relationships/queryTable" Target="../queryTables/queryTable279.xml"/><Relationship Id="rId502" Type="http://schemas.openxmlformats.org/officeDocument/2006/relationships/queryTable" Target="../queryTables/queryTable500.xml"/><Relationship Id="rId76" Type="http://schemas.openxmlformats.org/officeDocument/2006/relationships/queryTable" Target="../queryTables/queryTable74.xml"/><Relationship Id="rId141" Type="http://schemas.openxmlformats.org/officeDocument/2006/relationships/queryTable" Target="../queryTables/queryTable139.xml"/><Relationship Id="rId379" Type="http://schemas.openxmlformats.org/officeDocument/2006/relationships/queryTable" Target="../queryTables/queryTable377.xml"/><Relationship Id="rId586" Type="http://schemas.openxmlformats.org/officeDocument/2006/relationships/queryTable" Target="../queryTables/queryTable584.xml"/><Relationship Id="rId793" Type="http://schemas.openxmlformats.org/officeDocument/2006/relationships/queryTable" Target="../queryTables/queryTable791.xml"/><Relationship Id="rId807" Type="http://schemas.openxmlformats.org/officeDocument/2006/relationships/queryTable" Target="../queryTables/queryTable805.xml"/><Relationship Id="rId7" Type="http://schemas.openxmlformats.org/officeDocument/2006/relationships/queryTable" Target="../queryTables/queryTable5.xml"/><Relationship Id="rId239" Type="http://schemas.openxmlformats.org/officeDocument/2006/relationships/queryTable" Target="../queryTables/queryTable237.xml"/><Relationship Id="rId446" Type="http://schemas.openxmlformats.org/officeDocument/2006/relationships/queryTable" Target="../queryTables/queryTable444.xml"/><Relationship Id="rId653" Type="http://schemas.openxmlformats.org/officeDocument/2006/relationships/queryTable" Target="../queryTables/queryTable651.xml"/><Relationship Id="rId292" Type="http://schemas.openxmlformats.org/officeDocument/2006/relationships/queryTable" Target="../queryTables/queryTable290.xml"/><Relationship Id="rId306" Type="http://schemas.openxmlformats.org/officeDocument/2006/relationships/queryTable" Target="../queryTables/queryTable304.xml"/><Relationship Id="rId87" Type="http://schemas.openxmlformats.org/officeDocument/2006/relationships/queryTable" Target="../queryTables/queryTable85.xml"/><Relationship Id="rId513" Type="http://schemas.openxmlformats.org/officeDocument/2006/relationships/queryTable" Target="../queryTables/queryTable511.xml"/><Relationship Id="rId597" Type="http://schemas.openxmlformats.org/officeDocument/2006/relationships/queryTable" Target="../queryTables/queryTable595.xml"/><Relationship Id="rId720" Type="http://schemas.openxmlformats.org/officeDocument/2006/relationships/queryTable" Target="../queryTables/queryTable718.xml"/><Relationship Id="rId818" Type="http://schemas.openxmlformats.org/officeDocument/2006/relationships/queryTable" Target="../queryTables/queryTable816.xml"/><Relationship Id="rId152" Type="http://schemas.openxmlformats.org/officeDocument/2006/relationships/queryTable" Target="../queryTables/queryTable150.xml"/><Relationship Id="rId457" Type="http://schemas.openxmlformats.org/officeDocument/2006/relationships/queryTable" Target="../queryTables/queryTable455.xml"/><Relationship Id="rId664" Type="http://schemas.openxmlformats.org/officeDocument/2006/relationships/queryTable" Target="../queryTables/queryTable662.xml"/><Relationship Id="rId14" Type="http://schemas.openxmlformats.org/officeDocument/2006/relationships/queryTable" Target="../queryTables/queryTable12.xml"/><Relationship Id="rId317" Type="http://schemas.openxmlformats.org/officeDocument/2006/relationships/queryTable" Target="../queryTables/queryTable315.xml"/><Relationship Id="rId524" Type="http://schemas.openxmlformats.org/officeDocument/2006/relationships/queryTable" Target="../queryTables/queryTable522.xml"/><Relationship Id="rId731" Type="http://schemas.openxmlformats.org/officeDocument/2006/relationships/queryTable" Target="../queryTables/queryTable729.xml"/><Relationship Id="rId98" Type="http://schemas.openxmlformats.org/officeDocument/2006/relationships/queryTable" Target="../queryTables/queryTable96.xml"/><Relationship Id="rId163" Type="http://schemas.openxmlformats.org/officeDocument/2006/relationships/queryTable" Target="../queryTables/queryTable161.xml"/><Relationship Id="rId370" Type="http://schemas.openxmlformats.org/officeDocument/2006/relationships/queryTable" Target="../queryTables/queryTable368.xml"/><Relationship Id="rId230" Type="http://schemas.openxmlformats.org/officeDocument/2006/relationships/queryTable" Target="../queryTables/queryTable228.xml"/><Relationship Id="rId468" Type="http://schemas.openxmlformats.org/officeDocument/2006/relationships/queryTable" Target="../queryTables/queryTable466.xml"/><Relationship Id="rId675" Type="http://schemas.openxmlformats.org/officeDocument/2006/relationships/queryTable" Target="../queryTables/queryTable673.xml"/><Relationship Id="rId25" Type="http://schemas.openxmlformats.org/officeDocument/2006/relationships/queryTable" Target="../queryTables/queryTable23.xml"/><Relationship Id="rId328" Type="http://schemas.openxmlformats.org/officeDocument/2006/relationships/queryTable" Target="../queryTables/queryTable326.xml"/><Relationship Id="rId535" Type="http://schemas.openxmlformats.org/officeDocument/2006/relationships/queryTable" Target="../queryTables/queryTable533.xml"/><Relationship Id="rId742" Type="http://schemas.openxmlformats.org/officeDocument/2006/relationships/queryTable" Target="../queryTables/queryTable740.xml"/><Relationship Id="rId174" Type="http://schemas.openxmlformats.org/officeDocument/2006/relationships/queryTable" Target="../queryTables/queryTable172.xml"/><Relationship Id="rId381" Type="http://schemas.openxmlformats.org/officeDocument/2006/relationships/queryTable" Target="../queryTables/queryTable379.xml"/><Relationship Id="rId602" Type="http://schemas.openxmlformats.org/officeDocument/2006/relationships/queryTable" Target="../queryTables/queryTable600.xml"/><Relationship Id="rId241" Type="http://schemas.openxmlformats.org/officeDocument/2006/relationships/queryTable" Target="../queryTables/queryTable239.xml"/><Relationship Id="rId479" Type="http://schemas.openxmlformats.org/officeDocument/2006/relationships/queryTable" Target="../queryTables/queryTable477.xml"/><Relationship Id="rId686" Type="http://schemas.openxmlformats.org/officeDocument/2006/relationships/queryTable" Target="../queryTables/queryTable684.xml"/><Relationship Id="rId36" Type="http://schemas.openxmlformats.org/officeDocument/2006/relationships/queryTable" Target="../queryTables/queryTable34.xml"/><Relationship Id="rId339" Type="http://schemas.openxmlformats.org/officeDocument/2006/relationships/queryTable" Target="../queryTables/queryTable337.xml"/><Relationship Id="rId546" Type="http://schemas.openxmlformats.org/officeDocument/2006/relationships/queryTable" Target="../queryTables/queryTable544.xml"/><Relationship Id="rId753" Type="http://schemas.openxmlformats.org/officeDocument/2006/relationships/queryTable" Target="../queryTables/queryTable751.xml"/><Relationship Id="rId101" Type="http://schemas.openxmlformats.org/officeDocument/2006/relationships/queryTable" Target="../queryTables/queryTable99.xml"/><Relationship Id="rId185" Type="http://schemas.openxmlformats.org/officeDocument/2006/relationships/queryTable" Target="../queryTables/queryTable183.xml"/><Relationship Id="rId406" Type="http://schemas.openxmlformats.org/officeDocument/2006/relationships/queryTable" Target="../queryTables/queryTable404.xml"/><Relationship Id="rId392" Type="http://schemas.openxmlformats.org/officeDocument/2006/relationships/queryTable" Target="../queryTables/queryTable390.xml"/><Relationship Id="rId613" Type="http://schemas.openxmlformats.org/officeDocument/2006/relationships/queryTable" Target="../queryTables/queryTable611.xml"/><Relationship Id="rId697" Type="http://schemas.openxmlformats.org/officeDocument/2006/relationships/queryTable" Target="../queryTables/queryTable695.xml"/><Relationship Id="rId820" Type="http://schemas.openxmlformats.org/officeDocument/2006/relationships/queryTable" Target="../queryTables/queryTable818.xml"/><Relationship Id="rId252" Type="http://schemas.openxmlformats.org/officeDocument/2006/relationships/queryTable" Target="../queryTables/queryTable250.xml"/><Relationship Id="rId47" Type="http://schemas.openxmlformats.org/officeDocument/2006/relationships/queryTable" Target="../queryTables/queryTable45.xml"/><Relationship Id="rId112" Type="http://schemas.openxmlformats.org/officeDocument/2006/relationships/queryTable" Target="../queryTables/queryTable110.xml"/><Relationship Id="rId557" Type="http://schemas.openxmlformats.org/officeDocument/2006/relationships/queryTable" Target="../queryTables/queryTable555.xml"/><Relationship Id="rId764" Type="http://schemas.openxmlformats.org/officeDocument/2006/relationships/queryTable" Target="../queryTables/queryTable762.xml"/><Relationship Id="rId196" Type="http://schemas.openxmlformats.org/officeDocument/2006/relationships/queryTable" Target="../queryTables/queryTable194.xml"/><Relationship Id="rId417" Type="http://schemas.openxmlformats.org/officeDocument/2006/relationships/queryTable" Target="../queryTables/queryTable415.xml"/><Relationship Id="rId624" Type="http://schemas.openxmlformats.org/officeDocument/2006/relationships/queryTable" Target="../queryTables/queryTable622.xml"/><Relationship Id="rId263" Type="http://schemas.openxmlformats.org/officeDocument/2006/relationships/queryTable" Target="../queryTables/queryTable261.xml"/><Relationship Id="rId470" Type="http://schemas.openxmlformats.org/officeDocument/2006/relationships/queryTable" Target="../queryTables/queryTable468.xml"/><Relationship Id="rId58" Type="http://schemas.openxmlformats.org/officeDocument/2006/relationships/queryTable" Target="../queryTables/queryTable56.xml"/><Relationship Id="rId123" Type="http://schemas.openxmlformats.org/officeDocument/2006/relationships/queryTable" Target="../queryTables/queryTable121.xml"/><Relationship Id="rId330" Type="http://schemas.openxmlformats.org/officeDocument/2006/relationships/queryTable" Target="../queryTables/queryTable328.xml"/><Relationship Id="rId568" Type="http://schemas.openxmlformats.org/officeDocument/2006/relationships/queryTable" Target="../queryTables/queryTable566.xml"/><Relationship Id="rId775" Type="http://schemas.openxmlformats.org/officeDocument/2006/relationships/queryTable" Target="../queryTables/queryTable773.xml"/><Relationship Id="rId428" Type="http://schemas.openxmlformats.org/officeDocument/2006/relationships/queryTable" Target="../queryTables/queryTable426.xml"/><Relationship Id="rId635" Type="http://schemas.openxmlformats.org/officeDocument/2006/relationships/queryTable" Target="../queryTables/queryTable633.xml"/><Relationship Id="rId274" Type="http://schemas.openxmlformats.org/officeDocument/2006/relationships/queryTable" Target="../queryTables/queryTable272.xml"/><Relationship Id="rId481" Type="http://schemas.openxmlformats.org/officeDocument/2006/relationships/queryTable" Target="../queryTables/queryTable479.xml"/><Relationship Id="rId702" Type="http://schemas.openxmlformats.org/officeDocument/2006/relationships/queryTable" Target="../queryTables/queryTable700.xml"/><Relationship Id="rId69" Type="http://schemas.openxmlformats.org/officeDocument/2006/relationships/queryTable" Target="../queryTables/queryTable67.xml"/><Relationship Id="rId134" Type="http://schemas.openxmlformats.org/officeDocument/2006/relationships/queryTable" Target="../queryTables/queryTable132.xml"/><Relationship Id="rId579" Type="http://schemas.openxmlformats.org/officeDocument/2006/relationships/queryTable" Target="../queryTables/queryTable577.xml"/><Relationship Id="rId786" Type="http://schemas.openxmlformats.org/officeDocument/2006/relationships/queryTable" Target="../queryTables/queryTable784.xml"/><Relationship Id="rId341" Type="http://schemas.openxmlformats.org/officeDocument/2006/relationships/queryTable" Target="../queryTables/queryTable339.xml"/><Relationship Id="rId439" Type="http://schemas.openxmlformats.org/officeDocument/2006/relationships/queryTable" Target="../queryTables/queryTable437.xml"/><Relationship Id="rId646" Type="http://schemas.openxmlformats.org/officeDocument/2006/relationships/queryTable" Target="../queryTables/queryTable644.xml"/><Relationship Id="rId201" Type="http://schemas.openxmlformats.org/officeDocument/2006/relationships/queryTable" Target="../queryTables/queryTable199.xml"/><Relationship Id="rId285" Type="http://schemas.openxmlformats.org/officeDocument/2006/relationships/queryTable" Target="../queryTables/queryTable283.xml"/><Relationship Id="rId506" Type="http://schemas.openxmlformats.org/officeDocument/2006/relationships/queryTable" Target="../queryTables/queryTable504.xml"/><Relationship Id="rId492" Type="http://schemas.openxmlformats.org/officeDocument/2006/relationships/queryTable" Target="../queryTables/queryTable490.xml"/><Relationship Id="rId713" Type="http://schemas.openxmlformats.org/officeDocument/2006/relationships/queryTable" Target="../queryTables/queryTable711.xml"/><Relationship Id="rId797" Type="http://schemas.openxmlformats.org/officeDocument/2006/relationships/queryTable" Target="../queryTables/queryTable795.xml"/><Relationship Id="rId145" Type="http://schemas.openxmlformats.org/officeDocument/2006/relationships/queryTable" Target="../queryTables/queryTable143.xml"/><Relationship Id="rId352" Type="http://schemas.openxmlformats.org/officeDocument/2006/relationships/queryTable" Target="../queryTables/queryTable350.xml"/><Relationship Id="rId212" Type="http://schemas.openxmlformats.org/officeDocument/2006/relationships/queryTable" Target="../queryTables/queryTable210.xml"/><Relationship Id="rId657" Type="http://schemas.openxmlformats.org/officeDocument/2006/relationships/queryTable" Target="../queryTables/queryTable655.xml"/><Relationship Id="rId296" Type="http://schemas.openxmlformats.org/officeDocument/2006/relationships/queryTable" Target="../queryTables/queryTable294.xml"/><Relationship Id="rId517" Type="http://schemas.openxmlformats.org/officeDocument/2006/relationships/queryTable" Target="../queryTables/queryTable515.xml"/><Relationship Id="rId724" Type="http://schemas.openxmlformats.org/officeDocument/2006/relationships/queryTable" Target="../queryTables/queryTable722.xml"/><Relationship Id="rId60" Type="http://schemas.openxmlformats.org/officeDocument/2006/relationships/queryTable" Target="../queryTables/queryTable58.xml"/><Relationship Id="rId156" Type="http://schemas.openxmlformats.org/officeDocument/2006/relationships/queryTable" Target="../queryTables/queryTable154.xml"/><Relationship Id="rId363" Type="http://schemas.openxmlformats.org/officeDocument/2006/relationships/queryTable" Target="../queryTables/queryTable361.xml"/><Relationship Id="rId570" Type="http://schemas.openxmlformats.org/officeDocument/2006/relationships/queryTable" Target="../queryTables/queryTable568.xml"/><Relationship Id="rId223" Type="http://schemas.openxmlformats.org/officeDocument/2006/relationships/queryTable" Target="../queryTables/queryTable221.xml"/><Relationship Id="rId430" Type="http://schemas.openxmlformats.org/officeDocument/2006/relationships/queryTable" Target="../queryTables/queryTable428.xml"/><Relationship Id="rId668" Type="http://schemas.openxmlformats.org/officeDocument/2006/relationships/queryTable" Target="../queryTables/queryTable666.xml"/><Relationship Id="rId18" Type="http://schemas.openxmlformats.org/officeDocument/2006/relationships/queryTable" Target="../queryTables/queryTable16.xml"/><Relationship Id="rId528" Type="http://schemas.openxmlformats.org/officeDocument/2006/relationships/queryTable" Target="../queryTables/queryTable526.xml"/><Relationship Id="rId735" Type="http://schemas.openxmlformats.org/officeDocument/2006/relationships/queryTable" Target="../queryTables/queryTable733.xml"/><Relationship Id="rId167" Type="http://schemas.openxmlformats.org/officeDocument/2006/relationships/queryTable" Target="../queryTables/queryTable165.xml"/><Relationship Id="rId374" Type="http://schemas.openxmlformats.org/officeDocument/2006/relationships/queryTable" Target="../queryTables/queryTable372.xml"/><Relationship Id="rId581" Type="http://schemas.openxmlformats.org/officeDocument/2006/relationships/queryTable" Target="../queryTables/queryTable579.xml"/><Relationship Id="rId71" Type="http://schemas.openxmlformats.org/officeDocument/2006/relationships/queryTable" Target="../queryTables/queryTable69.xml"/><Relationship Id="rId234" Type="http://schemas.openxmlformats.org/officeDocument/2006/relationships/queryTable" Target="../queryTables/queryTable232.xml"/><Relationship Id="rId679" Type="http://schemas.openxmlformats.org/officeDocument/2006/relationships/queryTable" Target="../queryTables/queryTable677.xml"/><Relationship Id="rId802" Type="http://schemas.openxmlformats.org/officeDocument/2006/relationships/queryTable" Target="../queryTables/queryTable800.xml"/><Relationship Id="rId2" Type="http://schemas.openxmlformats.org/officeDocument/2006/relationships/vmlDrawing" Target="../drawings/vmlDrawing5.vml"/><Relationship Id="rId29" Type="http://schemas.openxmlformats.org/officeDocument/2006/relationships/queryTable" Target="../queryTables/queryTable27.xml"/><Relationship Id="rId441" Type="http://schemas.openxmlformats.org/officeDocument/2006/relationships/queryTable" Target="../queryTables/queryTable439.xml"/><Relationship Id="rId539" Type="http://schemas.openxmlformats.org/officeDocument/2006/relationships/queryTable" Target="../queryTables/queryTable537.xml"/><Relationship Id="rId746" Type="http://schemas.openxmlformats.org/officeDocument/2006/relationships/queryTable" Target="../queryTables/queryTable744.xml"/><Relationship Id="rId178" Type="http://schemas.openxmlformats.org/officeDocument/2006/relationships/queryTable" Target="../queryTables/queryTable176.xml"/><Relationship Id="rId301" Type="http://schemas.openxmlformats.org/officeDocument/2006/relationships/queryTable" Target="../queryTables/queryTable299.xml"/><Relationship Id="rId82" Type="http://schemas.openxmlformats.org/officeDocument/2006/relationships/queryTable" Target="../queryTables/queryTable80.xml"/><Relationship Id="rId385" Type="http://schemas.openxmlformats.org/officeDocument/2006/relationships/queryTable" Target="../queryTables/queryTable383.xml"/><Relationship Id="rId592" Type="http://schemas.openxmlformats.org/officeDocument/2006/relationships/queryTable" Target="../queryTables/queryTable590.xml"/><Relationship Id="rId606" Type="http://schemas.openxmlformats.org/officeDocument/2006/relationships/queryTable" Target="../queryTables/queryTable604.xml"/><Relationship Id="rId813" Type="http://schemas.openxmlformats.org/officeDocument/2006/relationships/queryTable" Target="../queryTables/queryTable811.xml"/><Relationship Id="rId245" Type="http://schemas.openxmlformats.org/officeDocument/2006/relationships/queryTable" Target="../queryTables/queryTable243.xml"/><Relationship Id="rId452" Type="http://schemas.openxmlformats.org/officeDocument/2006/relationships/queryTable" Target="../queryTables/queryTable450.xml"/><Relationship Id="rId105" Type="http://schemas.openxmlformats.org/officeDocument/2006/relationships/queryTable" Target="../queryTables/queryTable103.xml"/><Relationship Id="rId312" Type="http://schemas.openxmlformats.org/officeDocument/2006/relationships/queryTable" Target="../queryTables/queryTable310.xml"/><Relationship Id="rId757" Type="http://schemas.openxmlformats.org/officeDocument/2006/relationships/queryTable" Target="../queryTables/queryTable755.xml"/><Relationship Id="rId93" Type="http://schemas.openxmlformats.org/officeDocument/2006/relationships/queryTable" Target="../queryTables/queryTable91.xml"/><Relationship Id="rId189" Type="http://schemas.openxmlformats.org/officeDocument/2006/relationships/queryTable" Target="../queryTables/queryTable187.xml"/><Relationship Id="rId396" Type="http://schemas.openxmlformats.org/officeDocument/2006/relationships/queryTable" Target="../queryTables/queryTable394.xml"/><Relationship Id="rId617" Type="http://schemas.openxmlformats.org/officeDocument/2006/relationships/queryTable" Target="../queryTables/queryTable615.xml"/><Relationship Id="rId824" Type="http://schemas.openxmlformats.org/officeDocument/2006/relationships/queryTable" Target="../queryTables/queryTable822.xml"/><Relationship Id="rId256" Type="http://schemas.openxmlformats.org/officeDocument/2006/relationships/queryTable" Target="../queryTables/queryTable254.xml"/><Relationship Id="rId463" Type="http://schemas.openxmlformats.org/officeDocument/2006/relationships/queryTable" Target="../queryTables/queryTable461.xml"/><Relationship Id="rId670" Type="http://schemas.openxmlformats.org/officeDocument/2006/relationships/queryTable" Target="../queryTables/queryTable668.xml"/><Relationship Id="rId116" Type="http://schemas.openxmlformats.org/officeDocument/2006/relationships/queryTable" Target="../queryTables/queryTable114.xml"/><Relationship Id="rId323" Type="http://schemas.openxmlformats.org/officeDocument/2006/relationships/queryTable" Target="../queryTables/queryTable321.xml"/><Relationship Id="rId530" Type="http://schemas.openxmlformats.org/officeDocument/2006/relationships/queryTable" Target="../queryTables/queryTable528.xml"/><Relationship Id="rId768" Type="http://schemas.openxmlformats.org/officeDocument/2006/relationships/queryTable" Target="../queryTables/queryTable766.xml"/><Relationship Id="rId20" Type="http://schemas.openxmlformats.org/officeDocument/2006/relationships/queryTable" Target="../queryTables/queryTable18.xml"/><Relationship Id="rId628" Type="http://schemas.openxmlformats.org/officeDocument/2006/relationships/queryTable" Target="../queryTables/queryTable626.xml"/><Relationship Id="rId267" Type="http://schemas.openxmlformats.org/officeDocument/2006/relationships/queryTable" Target="../queryTables/queryTable265.xml"/><Relationship Id="rId474" Type="http://schemas.openxmlformats.org/officeDocument/2006/relationships/queryTable" Target="../queryTables/queryTable472.xml"/><Relationship Id="rId127" Type="http://schemas.openxmlformats.org/officeDocument/2006/relationships/queryTable" Target="../queryTables/queryTable125.xml"/><Relationship Id="rId681" Type="http://schemas.openxmlformats.org/officeDocument/2006/relationships/queryTable" Target="../queryTables/queryTable679.xml"/><Relationship Id="rId779" Type="http://schemas.openxmlformats.org/officeDocument/2006/relationships/queryTable" Target="../queryTables/queryTable777.xml"/><Relationship Id="rId31" Type="http://schemas.openxmlformats.org/officeDocument/2006/relationships/queryTable" Target="../queryTables/queryTable29.xml"/><Relationship Id="rId334" Type="http://schemas.openxmlformats.org/officeDocument/2006/relationships/queryTable" Target="../queryTables/queryTable332.xml"/><Relationship Id="rId541" Type="http://schemas.openxmlformats.org/officeDocument/2006/relationships/queryTable" Target="../queryTables/queryTable539.xml"/><Relationship Id="rId639" Type="http://schemas.openxmlformats.org/officeDocument/2006/relationships/queryTable" Target="../queryTables/queryTable637.xml"/><Relationship Id="rId180" Type="http://schemas.openxmlformats.org/officeDocument/2006/relationships/queryTable" Target="../queryTables/queryTable178.xml"/><Relationship Id="rId278" Type="http://schemas.openxmlformats.org/officeDocument/2006/relationships/queryTable" Target="../queryTables/queryTable276.xml"/><Relationship Id="rId401" Type="http://schemas.openxmlformats.org/officeDocument/2006/relationships/queryTable" Target="../queryTables/queryTable399.xml"/><Relationship Id="rId485" Type="http://schemas.openxmlformats.org/officeDocument/2006/relationships/queryTable" Target="../queryTables/queryTable483.xml"/><Relationship Id="rId692" Type="http://schemas.openxmlformats.org/officeDocument/2006/relationships/queryTable" Target="../queryTables/queryTable690.xml"/><Relationship Id="rId706" Type="http://schemas.openxmlformats.org/officeDocument/2006/relationships/queryTable" Target="../queryTables/queryTable704.xml"/><Relationship Id="rId42" Type="http://schemas.openxmlformats.org/officeDocument/2006/relationships/queryTable" Target="../queryTables/queryTable40.xml"/><Relationship Id="rId138" Type="http://schemas.openxmlformats.org/officeDocument/2006/relationships/queryTable" Target="../queryTables/queryTable136.xml"/><Relationship Id="rId345" Type="http://schemas.openxmlformats.org/officeDocument/2006/relationships/queryTable" Target="../queryTables/queryTable343.xml"/><Relationship Id="rId552" Type="http://schemas.openxmlformats.org/officeDocument/2006/relationships/queryTable" Target="../queryTables/queryTable550.xml"/><Relationship Id="rId191" Type="http://schemas.openxmlformats.org/officeDocument/2006/relationships/queryTable" Target="../queryTables/queryTable189.xml"/><Relationship Id="rId205" Type="http://schemas.openxmlformats.org/officeDocument/2006/relationships/queryTable" Target="../queryTables/queryTable203.xml"/><Relationship Id="rId412" Type="http://schemas.openxmlformats.org/officeDocument/2006/relationships/queryTable" Target="../queryTables/queryTable410.xml"/><Relationship Id="rId289" Type="http://schemas.openxmlformats.org/officeDocument/2006/relationships/queryTable" Target="../queryTables/queryTable287.xml"/><Relationship Id="rId496" Type="http://schemas.openxmlformats.org/officeDocument/2006/relationships/queryTable" Target="../queryTables/queryTable494.xml"/><Relationship Id="rId717" Type="http://schemas.openxmlformats.org/officeDocument/2006/relationships/queryTable" Target="../queryTables/queryTable715.xml"/><Relationship Id="rId53" Type="http://schemas.openxmlformats.org/officeDocument/2006/relationships/queryTable" Target="../queryTables/queryTable51.xml"/><Relationship Id="rId149" Type="http://schemas.openxmlformats.org/officeDocument/2006/relationships/queryTable" Target="../queryTables/queryTable147.xml"/><Relationship Id="rId356" Type="http://schemas.openxmlformats.org/officeDocument/2006/relationships/queryTable" Target="../queryTables/queryTable354.xml"/><Relationship Id="rId563" Type="http://schemas.openxmlformats.org/officeDocument/2006/relationships/queryTable" Target="../queryTables/queryTable561.xml"/><Relationship Id="rId770" Type="http://schemas.openxmlformats.org/officeDocument/2006/relationships/queryTable" Target="../queryTables/queryTable768.xml"/><Relationship Id="rId216" Type="http://schemas.openxmlformats.org/officeDocument/2006/relationships/queryTable" Target="../queryTables/queryTable214.xml"/><Relationship Id="rId423" Type="http://schemas.openxmlformats.org/officeDocument/2006/relationships/queryTable" Target="../queryTables/queryTable421.xml"/><Relationship Id="rId630" Type="http://schemas.openxmlformats.org/officeDocument/2006/relationships/queryTable" Target="../queryTables/queryTable628.xml"/><Relationship Id="rId728" Type="http://schemas.openxmlformats.org/officeDocument/2006/relationships/queryTable" Target="../queryTables/queryTable726.xml"/><Relationship Id="rId64" Type="http://schemas.openxmlformats.org/officeDocument/2006/relationships/queryTable" Target="../queryTables/queryTable62.xml"/><Relationship Id="rId367" Type="http://schemas.openxmlformats.org/officeDocument/2006/relationships/queryTable" Target="../queryTables/queryTable365.xml"/><Relationship Id="rId574" Type="http://schemas.openxmlformats.org/officeDocument/2006/relationships/queryTable" Target="../queryTables/queryTable572.xml"/><Relationship Id="rId227" Type="http://schemas.openxmlformats.org/officeDocument/2006/relationships/queryTable" Target="../queryTables/queryTable225.xml"/><Relationship Id="rId781" Type="http://schemas.openxmlformats.org/officeDocument/2006/relationships/queryTable" Target="../queryTables/queryTable779.xml"/><Relationship Id="rId434" Type="http://schemas.openxmlformats.org/officeDocument/2006/relationships/queryTable" Target="../queryTables/queryTable432.xml"/><Relationship Id="rId641" Type="http://schemas.openxmlformats.org/officeDocument/2006/relationships/queryTable" Target="../queryTables/queryTable639.xml"/><Relationship Id="rId739" Type="http://schemas.openxmlformats.org/officeDocument/2006/relationships/queryTable" Target="../queryTables/queryTable737.xml"/><Relationship Id="rId280" Type="http://schemas.openxmlformats.org/officeDocument/2006/relationships/queryTable" Target="../queryTables/queryTable278.xml"/><Relationship Id="rId501" Type="http://schemas.openxmlformats.org/officeDocument/2006/relationships/queryTable" Target="../queryTables/queryTable499.xml"/><Relationship Id="rId75" Type="http://schemas.openxmlformats.org/officeDocument/2006/relationships/queryTable" Target="../queryTables/queryTable73.xml"/><Relationship Id="rId140" Type="http://schemas.openxmlformats.org/officeDocument/2006/relationships/queryTable" Target="../queryTables/queryTable138.xml"/><Relationship Id="rId378" Type="http://schemas.openxmlformats.org/officeDocument/2006/relationships/queryTable" Target="../queryTables/queryTable376.xml"/><Relationship Id="rId585" Type="http://schemas.openxmlformats.org/officeDocument/2006/relationships/queryTable" Target="../queryTables/queryTable583.xml"/><Relationship Id="rId792" Type="http://schemas.openxmlformats.org/officeDocument/2006/relationships/queryTable" Target="../queryTables/queryTable790.xml"/><Relationship Id="rId806" Type="http://schemas.openxmlformats.org/officeDocument/2006/relationships/queryTable" Target="../queryTables/queryTable804.xml"/><Relationship Id="rId6" Type="http://schemas.openxmlformats.org/officeDocument/2006/relationships/queryTable" Target="../queryTables/queryTable4.xml"/><Relationship Id="rId238" Type="http://schemas.openxmlformats.org/officeDocument/2006/relationships/queryTable" Target="../queryTables/queryTable236.xml"/><Relationship Id="rId445" Type="http://schemas.openxmlformats.org/officeDocument/2006/relationships/queryTable" Target="../queryTables/queryTable443.xml"/><Relationship Id="rId652" Type="http://schemas.openxmlformats.org/officeDocument/2006/relationships/queryTable" Target="../queryTables/queryTable650.xml"/><Relationship Id="rId291" Type="http://schemas.openxmlformats.org/officeDocument/2006/relationships/queryTable" Target="../queryTables/queryTable289.xml"/><Relationship Id="rId305" Type="http://schemas.openxmlformats.org/officeDocument/2006/relationships/queryTable" Target="../queryTables/queryTable303.xml"/><Relationship Id="rId512" Type="http://schemas.openxmlformats.org/officeDocument/2006/relationships/queryTable" Target="../queryTables/queryTable510.xml"/><Relationship Id="rId86" Type="http://schemas.openxmlformats.org/officeDocument/2006/relationships/queryTable" Target="../queryTables/queryTable84.xml"/><Relationship Id="rId151" Type="http://schemas.openxmlformats.org/officeDocument/2006/relationships/queryTable" Target="../queryTables/queryTable149.xml"/><Relationship Id="rId389" Type="http://schemas.openxmlformats.org/officeDocument/2006/relationships/queryTable" Target="../queryTables/queryTable387.xml"/><Relationship Id="rId596" Type="http://schemas.openxmlformats.org/officeDocument/2006/relationships/queryTable" Target="../queryTables/queryTable594.xml"/><Relationship Id="rId817" Type="http://schemas.openxmlformats.org/officeDocument/2006/relationships/queryTable" Target="../queryTables/queryTable815.xml"/><Relationship Id="rId193" Type="http://schemas.openxmlformats.org/officeDocument/2006/relationships/queryTable" Target="../queryTables/queryTable191.xml"/><Relationship Id="rId207" Type="http://schemas.openxmlformats.org/officeDocument/2006/relationships/queryTable" Target="../queryTables/queryTable205.xml"/><Relationship Id="rId249" Type="http://schemas.openxmlformats.org/officeDocument/2006/relationships/queryTable" Target="../queryTables/queryTable247.xml"/><Relationship Id="rId414" Type="http://schemas.openxmlformats.org/officeDocument/2006/relationships/queryTable" Target="../queryTables/queryTable412.xml"/><Relationship Id="rId456" Type="http://schemas.openxmlformats.org/officeDocument/2006/relationships/queryTable" Target="../queryTables/queryTable454.xml"/><Relationship Id="rId498" Type="http://schemas.openxmlformats.org/officeDocument/2006/relationships/queryTable" Target="../queryTables/queryTable496.xml"/><Relationship Id="rId621" Type="http://schemas.openxmlformats.org/officeDocument/2006/relationships/queryTable" Target="../queryTables/queryTable619.xml"/><Relationship Id="rId663" Type="http://schemas.openxmlformats.org/officeDocument/2006/relationships/queryTable" Target="../queryTables/queryTable661.xml"/><Relationship Id="rId13" Type="http://schemas.openxmlformats.org/officeDocument/2006/relationships/queryTable" Target="../queryTables/queryTable11.xml"/><Relationship Id="rId109" Type="http://schemas.openxmlformats.org/officeDocument/2006/relationships/queryTable" Target="../queryTables/queryTable107.xml"/><Relationship Id="rId260" Type="http://schemas.openxmlformats.org/officeDocument/2006/relationships/queryTable" Target="../queryTables/queryTable258.xml"/><Relationship Id="rId316" Type="http://schemas.openxmlformats.org/officeDocument/2006/relationships/queryTable" Target="../queryTables/queryTable314.xml"/><Relationship Id="rId523" Type="http://schemas.openxmlformats.org/officeDocument/2006/relationships/queryTable" Target="../queryTables/queryTable521.xml"/><Relationship Id="rId719" Type="http://schemas.openxmlformats.org/officeDocument/2006/relationships/queryTable" Target="../queryTables/queryTable717.xml"/><Relationship Id="rId55" Type="http://schemas.openxmlformats.org/officeDocument/2006/relationships/queryTable" Target="../queryTables/queryTable53.xml"/><Relationship Id="rId97" Type="http://schemas.openxmlformats.org/officeDocument/2006/relationships/queryTable" Target="../queryTables/queryTable95.xml"/><Relationship Id="rId120" Type="http://schemas.openxmlformats.org/officeDocument/2006/relationships/queryTable" Target="../queryTables/queryTable118.xml"/><Relationship Id="rId358" Type="http://schemas.openxmlformats.org/officeDocument/2006/relationships/queryTable" Target="../queryTables/queryTable356.xml"/><Relationship Id="rId565" Type="http://schemas.openxmlformats.org/officeDocument/2006/relationships/queryTable" Target="../queryTables/queryTable563.xml"/><Relationship Id="rId730" Type="http://schemas.openxmlformats.org/officeDocument/2006/relationships/queryTable" Target="../queryTables/queryTable728.xml"/><Relationship Id="rId772" Type="http://schemas.openxmlformats.org/officeDocument/2006/relationships/queryTable" Target="../queryTables/queryTable770.xml"/><Relationship Id="rId162" Type="http://schemas.openxmlformats.org/officeDocument/2006/relationships/queryTable" Target="../queryTables/queryTable160.xml"/><Relationship Id="rId218" Type="http://schemas.openxmlformats.org/officeDocument/2006/relationships/queryTable" Target="../queryTables/queryTable216.xml"/><Relationship Id="rId425" Type="http://schemas.openxmlformats.org/officeDocument/2006/relationships/queryTable" Target="../queryTables/queryTable423.xml"/><Relationship Id="rId467" Type="http://schemas.openxmlformats.org/officeDocument/2006/relationships/queryTable" Target="../queryTables/queryTable465.xml"/><Relationship Id="rId632" Type="http://schemas.openxmlformats.org/officeDocument/2006/relationships/queryTable" Target="../queryTables/queryTable630.xml"/><Relationship Id="rId271" Type="http://schemas.openxmlformats.org/officeDocument/2006/relationships/queryTable" Target="../queryTables/queryTable269.xml"/><Relationship Id="rId674" Type="http://schemas.openxmlformats.org/officeDocument/2006/relationships/queryTable" Target="../queryTables/queryTable672.xml"/><Relationship Id="rId24" Type="http://schemas.openxmlformats.org/officeDocument/2006/relationships/queryTable" Target="../queryTables/queryTable22.xml"/><Relationship Id="rId66" Type="http://schemas.openxmlformats.org/officeDocument/2006/relationships/queryTable" Target="../queryTables/queryTable64.xml"/><Relationship Id="rId131" Type="http://schemas.openxmlformats.org/officeDocument/2006/relationships/queryTable" Target="../queryTables/queryTable129.xml"/><Relationship Id="rId327" Type="http://schemas.openxmlformats.org/officeDocument/2006/relationships/queryTable" Target="../queryTables/queryTable325.xml"/><Relationship Id="rId369" Type="http://schemas.openxmlformats.org/officeDocument/2006/relationships/queryTable" Target="../queryTables/queryTable367.xml"/><Relationship Id="rId534" Type="http://schemas.openxmlformats.org/officeDocument/2006/relationships/queryTable" Target="../queryTables/queryTable532.xml"/><Relationship Id="rId576" Type="http://schemas.openxmlformats.org/officeDocument/2006/relationships/queryTable" Target="../queryTables/queryTable574.xml"/><Relationship Id="rId741" Type="http://schemas.openxmlformats.org/officeDocument/2006/relationships/queryTable" Target="../queryTables/queryTable739.xml"/><Relationship Id="rId783" Type="http://schemas.openxmlformats.org/officeDocument/2006/relationships/queryTable" Target="../queryTables/queryTable781.xml"/><Relationship Id="rId173" Type="http://schemas.openxmlformats.org/officeDocument/2006/relationships/queryTable" Target="../queryTables/queryTable171.xml"/><Relationship Id="rId229" Type="http://schemas.openxmlformats.org/officeDocument/2006/relationships/queryTable" Target="../queryTables/queryTable227.xml"/><Relationship Id="rId380" Type="http://schemas.openxmlformats.org/officeDocument/2006/relationships/queryTable" Target="../queryTables/queryTable378.xml"/><Relationship Id="rId436" Type="http://schemas.openxmlformats.org/officeDocument/2006/relationships/queryTable" Target="../queryTables/queryTable434.xml"/><Relationship Id="rId601" Type="http://schemas.openxmlformats.org/officeDocument/2006/relationships/queryTable" Target="../queryTables/queryTable599.xml"/><Relationship Id="rId643" Type="http://schemas.openxmlformats.org/officeDocument/2006/relationships/queryTable" Target="../queryTables/queryTable641.xml"/><Relationship Id="rId240" Type="http://schemas.openxmlformats.org/officeDocument/2006/relationships/queryTable" Target="../queryTables/queryTable238.xml"/><Relationship Id="rId478" Type="http://schemas.openxmlformats.org/officeDocument/2006/relationships/queryTable" Target="../queryTables/queryTable476.xml"/><Relationship Id="rId685" Type="http://schemas.openxmlformats.org/officeDocument/2006/relationships/queryTable" Target="../queryTables/queryTable683.xml"/><Relationship Id="rId35" Type="http://schemas.openxmlformats.org/officeDocument/2006/relationships/queryTable" Target="../queryTables/queryTable33.xml"/><Relationship Id="rId77" Type="http://schemas.openxmlformats.org/officeDocument/2006/relationships/queryTable" Target="../queryTables/queryTable75.xml"/><Relationship Id="rId100" Type="http://schemas.openxmlformats.org/officeDocument/2006/relationships/queryTable" Target="../queryTables/queryTable98.xml"/><Relationship Id="rId282" Type="http://schemas.openxmlformats.org/officeDocument/2006/relationships/queryTable" Target="../queryTables/queryTable280.xml"/><Relationship Id="rId338" Type="http://schemas.openxmlformats.org/officeDocument/2006/relationships/queryTable" Target="../queryTables/queryTable336.xml"/><Relationship Id="rId503" Type="http://schemas.openxmlformats.org/officeDocument/2006/relationships/queryTable" Target="../queryTables/queryTable501.xml"/><Relationship Id="rId545" Type="http://schemas.openxmlformats.org/officeDocument/2006/relationships/queryTable" Target="../queryTables/queryTable543.xml"/><Relationship Id="rId587" Type="http://schemas.openxmlformats.org/officeDocument/2006/relationships/queryTable" Target="../queryTables/queryTable585.xml"/><Relationship Id="rId710" Type="http://schemas.openxmlformats.org/officeDocument/2006/relationships/queryTable" Target="../queryTables/queryTable708.xml"/><Relationship Id="rId752" Type="http://schemas.openxmlformats.org/officeDocument/2006/relationships/queryTable" Target="../queryTables/queryTable750.xml"/><Relationship Id="rId808" Type="http://schemas.openxmlformats.org/officeDocument/2006/relationships/queryTable" Target="../queryTables/queryTable806.xml"/><Relationship Id="rId8" Type="http://schemas.openxmlformats.org/officeDocument/2006/relationships/queryTable" Target="../queryTables/queryTable6.xml"/><Relationship Id="rId142" Type="http://schemas.openxmlformats.org/officeDocument/2006/relationships/queryTable" Target="../queryTables/queryTable140.xml"/><Relationship Id="rId184" Type="http://schemas.openxmlformats.org/officeDocument/2006/relationships/queryTable" Target="../queryTables/queryTable182.xml"/><Relationship Id="rId391" Type="http://schemas.openxmlformats.org/officeDocument/2006/relationships/queryTable" Target="../queryTables/queryTable389.xml"/><Relationship Id="rId405" Type="http://schemas.openxmlformats.org/officeDocument/2006/relationships/queryTable" Target="../queryTables/queryTable403.xml"/><Relationship Id="rId447" Type="http://schemas.openxmlformats.org/officeDocument/2006/relationships/queryTable" Target="../queryTables/queryTable445.xml"/><Relationship Id="rId612" Type="http://schemas.openxmlformats.org/officeDocument/2006/relationships/queryTable" Target="../queryTables/queryTable610.xml"/><Relationship Id="rId794" Type="http://schemas.openxmlformats.org/officeDocument/2006/relationships/queryTable" Target="../queryTables/queryTable792.xml"/><Relationship Id="rId251" Type="http://schemas.openxmlformats.org/officeDocument/2006/relationships/queryTable" Target="../queryTables/queryTable249.xml"/><Relationship Id="rId489" Type="http://schemas.openxmlformats.org/officeDocument/2006/relationships/queryTable" Target="../queryTables/queryTable487.xml"/><Relationship Id="rId654" Type="http://schemas.openxmlformats.org/officeDocument/2006/relationships/queryTable" Target="../queryTables/queryTable652.xml"/><Relationship Id="rId696" Type="http://schemas.openxmlformats.org/officeDocument/2006/relationships/queryTable" Target="../queryTables/queryTable694.xml"/><Relationship Id="rId46" Type="http://schemas.openxmlformats.org/officeDocument/2006/relationships/queryTable" Target="../queryTables/queryTable44.xml"/><Relationship Id="rId293" Type="http://schemas.openxmlformats.org/officeDocument/2006/relationships/queryTable" Target="../queryTables/queryTable291.xml"/><Relationship Id="rId307" Type="http://schemas.openxmlformats.org/officeDocument/2006/relationships/queryTable" Target="../queryTables/queryTable305.xml"/><Relationship Id="rId349" Type="http://schemas.openxmlformats.org/officeDocument/2006/relationships/queryTable" Target="../queryTables/queryTable347.xml"/><Relationship Id="rId514" Type="http://schemas.openxmlformats.org/officeDocument/2006/relationships/queryTable" Target="../queryTables/queryTable512.xml"/><Relationship Id="rId556" Type="http://schemas.openxmlformats.org/officeDocument/2006/relationships/queryTable" Target="../queryTables/queryTable554.xml"/><Relationship Id="rId721" Type="http://schemas.openxmlformats.org/officeDocument/2006/relationships/queryTable" Target="../queryTables/queryTable719.xml"/><Relationship Id="rId763" Type="http://schemas.openxmlformats.org/officeDocument/2006/relationships/queryTable" Target="../queryTables/queryTable761.xml"/><Relationship Id="rId88" Type="http://schemas.openxmlformats.org/officeDocument/2006/relationships/queryTable" Target="../queryTables/queryTable86.xml"/><Relationship Id="rId111" Type="http://schemas.openxmlformats.org/officeDocument/2006/relationships/queryTable" Target="../queryTables/queryTable109.xml"/><Relationship Id="rId153" Type="http://schemas.openxmlformats.org/officeDocument/2006/relationships/queryTable" Target="../queryTables/queryTable151.xml"/><Relationship Id="rId195" Type="http://schemas.openxmlformats.org/officeDocument/2006/relationships/queryTable" Target="../queryTables/queryTable193.xml"/><Relationship Id="rId209" Type="http://schemas.openxmlformats.org/officeDocument/2006/relationships/queryTable" Target="../queryTables/queryTable207.xml"/><Relationship Id="rId360" Type="http://schemas.openxmlformats.org/officeDocument/2006/relationships/queryTable" Target="../queryTables/queryTable358.xml"/><Relationship Id="rId416" Type="http://schemas.openxmlformats.org/officeDocument/2006/relationships/queryTable" Target="../queryTables/queryTable414.xml"/><Relationship Id="rId598" Type="http://schemas.openxmlformats.org/officeDocument/2006/relationships/queryTable" Target="../queryTables/queryTable596.xml"/><Relationship Id="rId819" Type="http://schemas.openxmlformats.org/officeDocument/2006/relationships/queryTable" Target="../queryTables/queryTable817.xml"/><Relationship Id="rId220" Type="http://schemas.openxmlformats.org/officeDocument/2006/relationships/queryTable" Target="../queryTables/queryTable218.xml"/><Relationship Id="rId458" Type="http://schemas.openxmlformats.org/officeDocument/2006/relationships/queryTable" Target="../queryTables/queryTable456.xml"/><Relationship Id="rId623" Type="http://schemas.openxmlformats.org/officeDocument/2006/relationships/queryTable" Target="../queryTables/queryTable621.xml"/><Relationship Id="rId665" Type="http://schemas.openxmlformats.org/officeDocument/2006/relationships/queryTable" Target="../queryTables/queryTable663.xml"/><Relationship Id="rId15" Type="http://schemas.openxmlformats.org/officeDocument/2006/relationships/queryTable" Target="../queryTables/queryTable13.xml"/><Relationship Id="rId57" Type="http://schemas.openxmlformats.org/officeDocument/2006/relationships/queryTable" Target="../queryTables/queryTable55.xml"/><Relationship Id="rId262" Type="http://schemas.openxmlformats.org/officeDocument/2006/relationships/queryTable" Target="../queryTables/queryTable260.xml"/><Relationship Id="rId318" Type="http://schemas.openxmlformats.org/officeDocument/2006/relationships/queryTable" Target="../queryTables/queryTable316.xml"/><Relationship Id="rId525" Type="http://schemas.openxmlformats.org/officeDocument/2006/relationships/queryTable" Target="../queryTables/queryTable523.xml"/><Relationship Id="rId567" Type="http://schemas.openxmlformats.org/officeDocument/2006/relationships/queryTable" Target="../queryTables/queryTable565.xml"/><Relationship Id="rId732" Type="http://schemas.openxmlformats.org/officeDocument/2006/relationships/queryTable" Target="../queryTables/queryTable730.xml"/><Relationship Id="rId99" Type="http://schemas.openxmlformats.org/officeDocument/2006/relationships/queryTable" Target="../queryTables/queryTable97.xml"/><Relationship Id="rId122" Type="http://schemas.openxmlformats.org/officeDocument/2006/relationships/queryTable" Target="../queryTables/queryTable120.xml"/><Relationship Id="rId164" Type="http://schemas.openxmlformats.org/officeDocument/2006/relationships/queryTable" Target="../queryTables/queryTable162.xml"/><Relationship Id="rId371" Type="http://schemas.openxmlformats.org/officeDocument/2006/relationships/queryTable" Target="../queryTables/queryTable369.xml"/><Relationship Id="rId774" Type="http://schemas.openxmlformats.org/officeDocument/2006/relationships/queryTable" Target="../queryTables/queryTable772.xml"/><Relationship Id="rId427" Type="http://schemas.openxmlformats.org/officeDocument/2006/relationships/queryTable" Target="../queryTables/queryTable425.xml"/><Relationship Id="rId469" Type="http://schemas.openxmlformats.org/officeDocument/2006/relationships/queryTable" Target="../queryTables/queryTable467.xml"/><Relationship Id="rId634" Type="http://schemas.openxmlformats.org/officeDocument/2006/relationships/queryTable" Target="../queryTables/queryTable632.xml"/><Relationship Id="rId676" Type="http://schemas.openxmlformats.org/officeDocument/2006/relationships/queryTable" Target="../queryTables/queryTable674.xml"/><Relationship Id="rId26" Type="http://schemas.openxmlformats.org/officeDocument/2006/relationships/queryTable" Target="../queryTables/queryTable24.xml"/><Relationship Id="rId231" Type="http://schemas.openxmlformats.org/officeDocument/2006/relationships/queryTable" Target="../queryTables/queryTable229.xml"/><Relationship Id="rId273" Type="http://schemas.openxmlformats.org/officeDocument/2006/relationships/queryTable" Target="../queryTables/queryTable271.xml"/><Relationship Id="rId329" Type="http://schemas.openxmlformats.org/officeDocument/2006/relationships/queryTable" Target="../queryTables/queryTable327.xml"/><Relationship Id="rId480" Type="http://schemas.openxmlformats.org/officeDocument/2006/relationships/queryTable" Target="../queryTables/queryTable478.xml"/><Relationship Id="rId536" Type="http://schemas.openxmlformats.org/officeDocument/2006/relationships/queryTable" Target="../queryTables/queryTable534.xml"/><Relationship Id="rId701" Type="http://schemas.openxmlformats.org/officeDocument/2006/relationships/queryTable" Target="../queryTables/queryTable699.xml"/><Relationship Id="rId68" Type="http://schemas.openxmlformats.org/officeDocument/2006/relationships/queryTable" Target="../queryTables/queryTable66.xml"/><Relationship Id="rId133" Type="http://schemas.openxmlformats.org/officeDocument/2006/relationships/queryTable" Target="../queryTables/queryTable131.xml"/><Relationship Id="rId175" Type="http://schemas.openxmlformats.org/officeDocument/2006/relationships/queryTable" Target="../queryTables/queryTable173.xml"/><Relationship Id="rId340" Type="http://schemas.openxmlformats.org/officeDocument/2006/relationships/queryTable" Target="../queryTables/queryTable338.xml"/><Relationship Id="rId578" Type="http://schemas.openxmlformats.org/officeDocument/2006/relationships/queryTable" Target="../queryTables/queryTable576.xml"/><Relationship Id="rId743" Type="http://schemas.openxmlformats.org/officeDocument/2006/relationships/queryTable" Target="../queryTables/queryTable741.xml"/><Relationship Id="rId785" Type="http://schemas.openxmlformats.org/officeDocument/2006/relationships/queryTable" Target="../queryTables/queryTable783.xml"/><Relationship Id="rId200" Type="http://schemas.openxmlformats.org/officeDocument/2006/relationships/queryTable" Target="../queryTables/queryTable198.xml"/><Relationship Id="rId382" Type="http://schemas.openxmlformats.org/officeDocument/2006/relationships/queryTable" Target="../queryTables/queryTable380.xml"/><Relationship Id="rId438" Type="http://schemas.openxmlformats.org/officeDocument/2006/relationships/queryTable" Target="../queryTables/queryTable436.xml"/><Relationship Id="rId603" Type="http://schemas.openxmlformats.org/officeDocument/2006/relationships/queryTable" Target="../queryTables/queryTable601.xml"/><Relationship Id="rId645" Type="http://schemas.openxmlformats.org/officeDocument/2006/relationships/queryTable" Target="../queryTables/queryTable643.xml"/><Relationship Id="rId687" Type="http://schemas.openxmlformats.org/officeDocument/2006/relationships/queryTable" Target="../queryTables/queryTable685.xml"/><Relationship Id="rId810" Type="http://schemas.openxmlformats.org/officeDocument/2006/relationships/queryTable" Target="../queryTables/queryTable808.xml"/><Relationship Id="rId242" Type="http://schemas.openxmlformats.org/officeDocument/2006/relationships/queryTable" Target="../queryTables/queryTable240.xml"/><Relationship Id="rId284" Type="http://schemas.openxmlformats.org/officeDocument/2006/relationships/queryTable" Target="../queryTables/queryTable282.xml"/><Relationship Id="rId491" Type="http://schemas.openxmlformats.org/officeDocument/2006/relationships/queryTable" Target="../queryTables/queryTable489.xml"/><Relationship Id="rId505" Type="http://schemas.openxmlformats.org/officeDocument/2006/relationships/queryTable" Target="../queryTables/queryTable503.xml"/><Relationship Id="rId712" Type="http://schemas.openxmlformats.org/officeDocument/2006/relationships/queryTable" Target="../queryTables/queryTable710.xml"/><Relationship Id="rId37" Type="http://schemas.openxmlformats.org/officeDocument/2006/relationships/queryTable" Target="../queryTables/queryTable35.xml"/><Relationship Id="rId79" Type="http://schemas.openxmlformats.org/officeDocument/2006/relationships/queryTable" Target="../queryTables/queryTable77.xml"/><Relationship Id="rId102" Type="http://schemas.openxmlformats.org/officeDocument/2006/relationships/queryTable" Target="../queryTables/queryTable100.xml"/><Relationship Id="rId144" Type="http://schemas.openxmlformats.org/officeDocument/2006/relationships/queryTable" Target="../queryTables/queryTable142.xml"/><Relationship Id="rId547" Type="http://schemas.openxmlformats.org/officeDocument/2006/relationships/queryTable" Target="../queryTables/queryTable545.xml"/><Relationship Id="rId589" Type="http://schemas.openxmlformats.org/officeDocument/2006/relationships/queryTable" Target="../queryTables/queryTable587.xml"/><Relationship Id="rId754" Type="http://schemas.openxmlformats.org/officeDocument/2006/relationships/queryTable" Target="../queryTables/queryTable752.xml"/><Relationship Id="rId796" Type="http://schemas.openxmlformats.org/officeDocument/2006/relationships/queryTable" Target="../queryTables/queryTable794.xml"/><Relationship Id="rId90" Type="http://schemas.openxmlformats.org/officeDocument/2006/relationships/queryTable" Target="../queryTables/queryTable88.xml"/><Relationship Id="rId186" Type="http://schemas.openxmlformats.org/officeDocument/2006/relationships/queryTable" Target="../queryTables/queryTable184.xml"/><Relationship Id="rId351" Type="http://schemas.openxmlformats.org/officeDocument/2006/relationships/queryTable" Target="../queryTables/queryTable349.xml"/><Relationship Id="rId393" Type="http://schemas.openxmlformats.org/officeDocument/2006/relationships/queryTable" Target="../queryTables/queryTable391.xml"/><Relationship Id="rId407" Type="http://schemas.openxmlformats.org/officeDocument/2006/relationships/queryTable" Target="../queryTables/queryTable405.xml"/><Relationship Id="rId449" Type="http://schemas.openxmlformats.org/officeDocument/2006/relationships/queryTable" Target="../queryTables/queryTable447.xml"/><Relationship Id="rId614" Type="http://schemas.openxmlformats.org/officeDocument/2006/relationships/queryTable" Target="../queryTables/queryTable612.xml"/><Relationship Id="rId656" Type="http://schemas.openxmlformats.org/officeDocument/2006/relationships/queryTable" Target="../queryTables/queryTable654.xml"/><Relationship Id="rId821" Type="http://schemas.openxmlformats.org/officeDocument/2006/relationships/queryTable" Target="../queryTables/queryTable819.xml"/><Relationship Id="rId211" Type="http://schemas.openxmlformats.org/officeDocument/2006/relationships/queryTable" Target="../queryTables/queryTable209.xml"/><Relationship Id="rId253" Type="http://schemas.openxmlformats.org/officeDocument/2006/relationships/queryTable" Target="../queryTables/queryTable251.xml"/><Relationship Id="rId295" Type="http://schemas.openxmlformats.org/officeDocument/2006/relationships/queryTable" Target="../queryTables/queryTable293.xml"/><Relationship Id="rId309" Type="http://schemas.openxmlformats.org/officeDocument/2006/relationships/queryTable" Target="../queryTables/queryTable307.xml"/><Relationship Id="rId460" Type="http://schemas.openxmlformats.org/officeDocument/2006/relationships/queryTable" Target="../queryTables/queryTable458.xml"/><Relationship Id="rId516" Type="http://schemas.openxmlformats.org/officeDocument/2006/relationships/queryTable" Target="../queryTables/queryTable514.xml"/><Relationship Id="rId698" Type="http://schemas.openxmlformats.org/officeDocument/2006/relationships/queryTable" Target="../queryTables/queryTable696.xml"/><Relationship Id="rId48" Type="http://schemas.openxmlformats.org/officeDocument/2006/relationships/queryTable" Target="../queryTables/queryTable46.xml"/><Relationship Id="rId113" Type="http://schemas.openxmlformats.org/officeDocument/2006/relationships/queryTable" Target="../queryTables/queryTable111.xml"/><Relationship Id="rId320" Type="http://schemas.openxmlformats.org/officeDocument/2006/relationships/queryTable" Target="../queryTables/queryTable318.xml"/><Relationship Id="rId558" Type="http://schemas.openxmlformats.org/officeDocument/2006/relationships/queryTable" Target="../queryTables/queryTable556.xml"/><Relationship Id="rId723" Type="http://schemas.openxmlformats.org/officeDocument/2006/relationships/queryTable" Target="../queryTables/queryTable721.xml"/><Relationship Id="rId765" Type="http://schemas.openxmlformats.org/officeDocument/2006/relationships/queryTable" Target="../queryTables/queryTable763.xml"/><Relationship Id="rId155" Type="http://schemas.openxmlformats.org/officeDocument/2006/relationships/queryTable" Target="../queryTables/queryTable153.xml"/><Relationship Id="rId197" Type="http://schemas.openxmlformats.org/officeDocument/2006/relationships/queryTable" Target="../queryTables/queryTable195.xml"/><Relationship Id="rId362" Type="http://schemas.openxmlformats.org/officeDocument/2006/relationships/queryTable" Target="../queryTables/queryTable360.xml"/><Relationship Id="rId418" Type="http://schemas.openxmlformats.org/officeDocument/2006/relationships/queryTable" Target="../queryTables/queryTable416.xml"/><Relationship Id="rId625" Type="http://schemas.openxmlformats.org/officeDocument/2006/relationships/queryTable" Target="../queryTables/queryTable623.xml"/><Relationship Id="rId222" Type="http://schemas.openxmlformats.org/officeDocument/2006/relationships/queryTable" Target="../queryTables/queryTable220.xml"/><Relationship Id="rId264" Type="http://schemas.openxmlformats.org/officeDocument/2006/relationships/queryTable" Target="../queryTables/queryTable262.xml"/><Relationship Id="rId471" Type="http://schemas.openxmlformats.org/officeDocument/2006/relationships/queryTable" Target="../queryTables/queryTable469.xml"/><Relationship Id="rId667" Type="http://schemas.openxmlformats.org/officeDocument/2006/relationships/queryTable" Target="../queryTables/queryTable665.xml"/><Relationship Id="rId17" Type="http://schemas.openxmlformats.org/officeDocument/2006/relationships/queryTable" Target="../queryTables/queryTable15.xml"/><Relationship Id="rId59" Type="http://schemas.openxmlformats.org/officeDocument/2006/relationships/queryTable" Target="../queryTables/queryTable57.xml"/><Relationship Id="rId124" Type="http://schemas.openxmlformats.org/officeDocument/2006/relationships/queryTable" Target="../queryTables/queryTable122.xml"/><Relationship Id="rId527" Type="http://schemas.openxmlformats.org/officeDocument/2006/relationships/queryTable" Target="../queryTables/queryTable525.xml"/><Relationship Id="rId569" Type="http://schemas.openxmlformats.org/officeDocument/2006/relationships/queryTable" Target="../queryTables/queryTable567.xml"/><Relationship Id="rId734" Type="http://schemas.openxmlformats.org/officeDocument/2006/relationships/queryTable" Target="../queryTables/queryTable732.xml"/><Relationship Id="rId776" Type="http://schemas.openxmlformats.org/officeDocument/2006/relationships/queryTable" Target="../queryTables/queryTable774.xml"/><Relationship Id="rId70" Type="http://schemas.openxmlformats.org/officeDocument/2006/relationships/queryTable" Target="../queryTables/queryTable68.xml"/><Relationship Id="rId166" Type="http://schemas.openxmlformats.org/officeDocument/2006/relationships/queryTable" Target="../queryTables/queryTable164.xml"/><Relationship Id="rId331" Type="http://schemas.openxmlformats.org/officeDocument/2006/relationships/queryTable" Target="../queryTables/queryTable329.xml"/><Relationship Id="rId373" Type="http://schemas.openxmlformats.org/officeDocument/2006/relationships/queryTable" Target="../queryTables/queryTable371.xml"/><Relationship Id="rId429" Type="http://schemas.openxmlformats.org/officeDocument/2006/relationships/queryTable" Target="../queryTables/queryTable427.xml"/><Relationship Id="rId580" Type="http://schemas.openxmlformats.org/officeDocument/2006/relationships/queryTable" Target="../queryTables/queryTable578.xml"/><Relationship Id="rId636" Type="http://schemas.openxmlformats.org/officeDocument/2006/relationships/queryTable" Target="../queryTables/queryTable634.xml"/><Relationship Id="rId801" Type="http://schemas.openxmlformats.org/officeDocument/2006/relationships/queryTable" Target="../queryTables/queryTable799.xml"/><Relationship Id="rId1" Type="http://schemas.openxmlformats.org/officeDocument/2006/relationships/drawing" Target="../drawings/drawing2.xml"/><Relationship Id="rId233" Type="http://schemas.openxmlformats.org/officeDocument/2006/relationships/queryTable" Target="../queryTables/queryTable231.xml"/><Relationship Id="rId440" Type="http://schemas.openxmlformats.org/officeDocument/2006/relationships/queryTable" Target="../queryTables/queryTable438.xml"/><Relationship Id="rId678" Type="http://schemas.openxmlformats.org/officeDocument/2006/relationships/queryTable" Target="../queryTables/queryTable676.xml"/><Relationship Id="rId28" Type="http://schemas.openxmlformats.org/officeDocument/2006/relationships/queryTable" Target="../queryTables/queryTable26.xml"/><Relationship Id="rId275" Type="http://schemas.openxmlformats.org/officeDocument/2006/relationships/queryTable" Target="../queryTables/queryTable273.xml"/><Relationship Id="rId300" Type="http://schemas.openxmlformats.org/officeDocument/2006/relationships/queryTable" Target="../queryTables/queryTable298.xml"/><Relationship Id="rId482" Type="http://schemas.openxmlformats.org/officeDocument/2006/relationships/queryTable" Target="../queryTables/queryTable480.xml"/><Relationship Id="rId538" Type="http://schemas.openxmlformats.org/officeDocument/2006/relationships/queryTable" Target="../queryTables/queryTable536.xml"/><Relationship Id="rId703" Type="http://schemas.openxmlformats.org/officeDocument/2006/relationships/queryTable" Target="../queryTables/queryTable701.xml"/><Relationship Id="rId745" Type="http://schemas.openxmlformats.org/officeDocument/2006/relationships/queryTable" Target="../queryTables/queryTable743.xml"/><Relationship Id="rId81" Type="http://schemas.openxmlformats.org/officeDocument/2006/relationships/queryTable" Target="../queryTables/queryTable79.xml"/><Relationship Id="rId135" Type="http://schemas.openxmlformats.org/officeDocument/2006/relationships/queryTable" Target="../queryTables/queryTable133.xml"/><Relationship Id="rId177" Type="http://schemas.openxmlformats.org/officeDocument/2006/relationships/queryTable" Target="../queryTables/queryTable175.xml"/><Relationship Id="rId342" Type="http://schemas.openxmlformats.org/officeDocument/2006/relationships/queryTable" Target="../queryTables/queryTable340.xml"/><Relationship Id="rId384" Type="http://schemas.openxmlformats.org/officeDocument/2006/relationships/queryTable" Target="../queryTables/queryTable382.xml"/><Relationship Id="rId591" Type="http://schemas.openxmlformats.org/officeDocument/2006/relationships/queryTable" Target="../queryTables/queryTable589.xml"/><Relationship Id="rId605" Type="http://schemas.openxmlformats.org/officeDocument/2006/relationships/queryTable" Target="../queryTables/queryTable603.xml"/><Relationship Id="rId787" Type="http://schemas.openxmlformats.org/officeDocument/2006/relationships/queryTable" Target="../queryTables/queryTable785.xml"/><Relationship Id="rId812" Type="http://schemas.openxmlformats.org/officeDocument/2006/relationships/queryTable" Target="../queryTables/queryTable810.xml"/><Relationship Id="rId202" Type="http://schemas.openxmlformats.org/officeDocument/2006/relationships/queryTable" Target="../queryTables/queryTable200.xml"/><Relationship Id="rId244" Type="http://schemas.openxmlformats.org/officeDocument/2006/relationships/queryTable" Target="../queryTables/queryTable242.xml"/><Relationship Id="rId647" Type="http://schemas.openxmlformats.org/officeDocument/2006/relationships/queryTable" Target="../queryTables/queryTable645.xml"/><Relationship Id="rId689" Type="http://schemas.openxmlformats.org/officeDocument/2006/relationships/queryTable" Target="../queryTables/queryTable687.xml"/><Relationship Id="rId39" Type="http://schemas.openxmlformats.org/officeDocument/2006/relationships/queryTable" Target="../queryTables/queryTable37.xml"/><Relationship Id="rId286" Type="http://schemas.openxmlformats.org/officeDocument/2006/relationships/queryTable" Target="../queryTables/queryTable284.xml"/><Relationship Id="rId451" Type="http://schemas.openxmlformats.org/officeDocument/2006/relationships/queryTable" Target="../queryTables/queryTable449.xml"/><Relationship Id="rId493" Type="http://schemas.openxmlformats.org/officeDocument/2006/relationships/queryTable" Target="../queryTables/queryTable491.xml"/><Relationship Id="rId507" Type="http://schemas.openxmlformats.org/officeDocument/2006/relationships/queryTable" Target="../queryTables/queryTable505.xml"/><Relationship Id="rId549" Type="http://schemas.openxmlformats.org/officeDocument/2006/relationships/queryTable" Target="../queryTables/queryTable547.xml"/><Relationship Id="rId714" Type="http://schemas.openxmlformats.org/officeDocument/2006/relationships/queryTable" Target="../queryTables/queryTable712.xml"/><Relationship Id="rId756" Type="http://schemas.openxmlformats.org/officeDocument/2006/relationships/queryTable" Target="../queryTables/queryTable754.xml"/><Relationship Id="rId50" Type="http://schemas.openxmlformats.org/officeDocument/2006/relationships/queryTable" Target="../queryTables/queryTable48.xml"/><Relationship Id="rId104" Type="http://schemas.openxmlformats.org/officeDocument/2006/relationships/queryTable" Target="../queryTables/queryTable102.xml"/><Relationship Id="rId146" Type="http://schemas.openxmlformats.org/officeDocument/2006/relationships/queryTable" Target="../queryTables/queryTable144.xml"/><Relationship Id="rId188" Type="http://schemas.openxmlformats.org/officeDocument/2006/relationships/queryTable" Target="../queryTables/queryTable186.xml"/><Relationship Id="rId311" Type="http://schemas.openxmlformats.org/officeDocument/2006/relationships/queryTable" Target="../queryTables/queryTable309.xml"/><Relationship Id="rId353" Type="http://schemas.openxmlformats.org/officeDocument/2006/relationships/queryTable" Target="../queryTables/queryTable351.xml"/><Relationship Id="rId395" Type="http://schemas.openxmlformats.org/officeDocument/2006/relationships/queryTable" Target="../queryTables/queryTable393.xml"/><Relationship Id="rId409" Type="http://schemas.openxmlformats.org/officeDocument/2006/relationships/queryTable" Target="../queryTables/queryTable407.xml"/><Relationship Id="rId560" Type="http://schemas.openxmlformats.org/officeDocument/2006/relationships/queryTable" Target="../queryTables/queryTable558.xml"/><Relationship Id="rId798" Type="http://schemas.openxmlformats.org/officeDocument/2006/relationships/queryTable" Target="../queryTables/queryTable796.xml"/><Relationship Id="rId92" Type="http://schemas.openxmlformats.org/officeDocument/2006/relationships/queryTable" Target="../queryTables/queryTable90.xml"/><Relationship Id="rId213" Type="http://schemas.openxmlformats.org/officeDocument/2006/relationships/queryTable" Target="../queryTables/queryTable211.xml"/><Relationship Id="rId420" Type="http://schemas.openxmlformats.org/officeDocument/2006/relationships/queryTable" Target="../queryTables/queryTable418.xml"/><Relationship Id="rId616" Type="http://schemas.openxmlformats.org/officeDocument/2006/relationships/queryTable" Target="../queryTables/queryTable614.xml"/><Relationship Id="rId658" Type="http://schemas.openxmlformats.org/officeDocument/2006/relationships/queryTable" Target="../queryTables/queryTable656.xml"/><Relationship Id="rId823" Type="http://schemas.openxmlformats.org/officeDocument/2006/relationships/queryTable" Target="../queryTables/queryTable821.xml"/><Relationship Id="rId255" Type="http://schemas.openxmlformats.org/officeDocument/2006/relationships/queryTable" Target="../queryTables/queryTable253.xml"/><Relationship Id="rId297" Type="http://schemas.openxmlformats.org/officeDocument/2006/relationships/queryTable" Target="../queryTables/queryTable295.xml"/><Relationship Id="rId462" Type="http://schemas.openxmlformats.org/officeDocument/2006/relationships/queryTable" Target="../queryTables/queryTable460.xml"/><Relationship Id="rId518" Type="http://schemas.openxmlformats.org/officeDocument/2006/relationships/queryTable" Target="../queryTables/queryTable516.xml"/><Relationship Id="rId725" Type="http://schemas.openxmlformats.org/officeDocument/2006/relationships/queryTable" Target="../queryTables/queryTable723.xml"/><Relationship Id="rId115" Type="http://schemas.openxmlformats.org/officeDocument/2006/relationships/queryTable" Target="../queryTables/queryTable113.xml"/><Relationship Id="rId157" Type="http://schemas.openxmlformats.org/officeDocument/2006/relationships/queryTable" Target="../queryTables/queryTable155.xml"/><Relationship Id="rId322" Type="http://schemas.openxmlformats.org/officeDocument/2006/relationships/queryTable" Target="../queryTables/queryTable320.xml"/><Relationship Id="rId364" Type="http://schemas.openxmlformats.org/officeDocument/2006/relationships/queryTable" Target="../queryTables/queryTable362.xml"/><Relationship Id="rId767" Type="http://schemas.openxmlformats.org/officeDocument/2006/relationships/queryTable" Target="../queryTables/queryTable765.xml"/><Relationship Id="rId61" Type="http://schemas.openxmlformats.org/officeDocument/2006/relationships/queryTable" Target="../queryTables/queryTable59.xml"/><Relationship Id="rId199" Type="http://schemas.openxmlformats.org/officeDocument/2006/relationships/queryTable" Target="../queryTables/queryTable197.xml"/><Relationship Id="rId571" Type="http://schemas.openxmlformats.org/officeDocument/2006/relationships/queryTable" Target="../queryTables/queryTable569.xml"/><Relationship Id="rId627" Type="http://schemas.openxmlformats.org/officeDocument/2006/relationships/queryTable" Target="../queryTables/queryTable625.xml"/><Relationship Id="rId669" Type="http://schemas.openxmlformats.org/officeDocument/2006/relationships/queryTable" Target="../queryTables/queryTable667.xml"/><Relationship Id="rId19" Type="http://schemas.openxmlformats.org/officeDocument/2006/relationships/queryTable" Target="../queryTables/queryTable17.xml"/><Relationship Id="rId224" Type="http://schemas.openxmlformats.org/officeDocument/2006/relationships/queryTable" Target="../queryTables/queryTable222.xml"/><Relationship Id="rId266" Type="http://schemas.openxmlformats.org/officeDocument/2006/relationships/queryTable" Target="../queryTables/queryTable264.xml"/><Relationship Id="rId431" Type="http://schemas.openxmlformats.org/officeDocument/2006/relationships/queryTable" Target="../queryTables/queryTable429.xml"/><Relationship Id="rId473" Type="http://schemas.openxmlformats.org/officeDocument/2006/relationships/queryTable" Target="../queryTables/queryTable471.xml"/><Relationship Id="rId529" Type="http://schemas.openxmlformats.org/officeDocument/2006/relationships/queryTable" Target="../queryTables/queryTable527.xml"/><Relationship Id="rId680" Type="http://schemas.openxmlformats.org/officeDocument/2006/relationships/queryTable" Target="../queryTables/queryTable678.xml"/><Relationship Id="rId736" Type="http://schemas.openxmlformats.org/officeDocument/2006/relationships/queryTable" Target="../queryTables/queryTable734.xml"/><Relationship Id="rId30" Type="http://schemas.openxmlformats.org/officeDocument/2006/relationships/queryTable" Target="../queryTables/queryTable28.xml"/><Relationship Id="rId126" Type="http://schemas.openxmlformats.org/officeDocument/2006/relationships/queryTable" Target="../queryTables/queryTable124.xml"/><Relationship Id="rId168" Type="http://schemas.openxmlformats.org/officeDocument/2006/relationships/queryTable" Target="../queryTables/queryTable166.xml"/><Relationship Id="rId333" Type="http://schemas.openxmlformats.org/officeDocument/2006/relationships/queryTable" Target="../queryTables/queryTable331.xml"/><Relationship Id="rId540" Type="http://schemas.openxmlformats.org/officeDocument/2006/relationships/queryTable" Target="../queryTables/queryTable538.xml"/><Relationship Id="rId778" Type="http://schemas.openxmlformats.org/officeDocument/2006/relationships/queryTable" Target="../queryTables/queryTable776.xml"/><Relationship Id="rId72" Type="http://schemas.openxmlformats.org/officeDocument/2006/relationships/queryTable" Target="../queryTables/queryTable70.xml"/><Relationship Id="rId375" Type="http://schemas.openxmlformats.org/officeDocument/2006/relationships/queryTable" Target="../queryTables/queryTable373.xml"/><Relationship Id="rId582" Type="http://schemas.openxmlformats.org/officeDocument/2006/relationships/queryTable" Target="../queryTables/queryTable580.xml"/><Relationship Id="rId638" Type="http://schemas.openxmlformats.org/officeDocument/2006/relationships/queryTable" Target="../queryTables/queryTable636.xml"/><Relationship Id="rId803" Type="http://schemas.openxmlformats.org/officeDocument/2006/relationships/queryTable" Target="../queryTables/queryTable801.xml"/><Relationship Id="rId3" Type="http://schemas.openxmlformats.org/officeDocument/2006/relationships/queryTable" Target="../queryTables/queryTable1.xml"/><Relationship Id="rId235" Type="http://schemas.openxmlformats.org/officeDocument/2006/relationships/queryTable" Target="../queryTables/queryTable233.xml"/><Relationship Id="rId277" Type="http://schemas.openxmlformats.org/officeDocument/2006/relationships/queryTable" Target="../queryTables/queryTable275.xml"/><Relationship Id="rId400" Type="http://schemas.openxmlformats.org/officeDocument/2006/relationships/queryTable" Target="../queryTables/queryTable398.xml"/><Relationship Id="rId442" Type="http://schemas.openxmlformats.org/officeDocument/2006/relationships/queryTable" Target="../queryTables/queryTable440.xml"/><Relationship Id="rId484" Type="http://schemas.openxmlformats.org/officeDocument/2006/relationships/queryTable" Target="../queryTables/queryTable482.xml"/><Relationship Id="rId705" Type="http://schemas.openxmlformats.org/officeDocument/2006/relationships/queryTable" Target="../queryTables/queryTable703.xml"/><Relationship Id="rId137" Type="http://schemas.openxmlformats.org/officeDocument/2006/relationships/queryTable" Target="../queryTables/queryTable135.xml"/><Relationship Id="rId302" Type="http://schemas.openxmlformats.org/officeDocument/2006/relationships/queryTable" Target="../queryTables/queryTable300.xml"/><Relationship Id="rId344" Type="http://schemas.openxmlformats.org/officeDocument/2006/relationships/queryTable" Target="../queryTables/queryTable342.xml"/><Relationship Id="rId691" Type="http://schemas.openxmlformats.org/officeDocument/2006/relationships/queryTable" Target="../queryTables/queryTable689.xml"/><Relationship Id="rId747" Type="http://schemas.openxmlformats.org/officeDocument/2006/relationships/queryTable" Target="../queryTables/queryTable745.xml"/><Relationship Id="rId789" Type="http://schemas.openxmlformats.org/officeDocument/2006/relationships/queryTable" Target="../queryTables/queryTable787.xml"/><Relationship Id="rId41" Type="http://schemas.openxmlformats.org/officeDocument/2006/relationships/queryTable" Target="../queryTables/queryTable39.xml"/><Relationship Id="rId83" Type="http://schemas.openxmlformats.org/officeDocument/2006/relationships/queryTable" Target="../queryTables/queryTable81.xml"/><Relationship Id="rId179" Type="http://schemas.openxmlformats.org/officeDocument/2006/relationships/queryTable" Target="../queryTables/queryTable177.xml"/><Relationship Id="rId386" Type="http://schemas.openxmlformats.org/officeDocument/2006/relationships/queryTable" Target="../queryTables/queryTable384.xml"/><Relationship Id="rId551" Type="http://schemas.openxmlformats.org/officeDocument/2006/relationships/queryTable" Target="../queryTables/queryTable549.xml"/><Relationship Id="rId593" Type="http://schemas.openxmlformats.org/officeDocument/2006/relationships/queryTable" Target="../queryTables/queryTable591.xml"/><Relationship Id="rId607" Type="http://schemas.openxmlformats.org/officeDocument/2006/relationships/queryTable" Target="../queryTables/queryTable605.xml"/><Relationship Id="rId649" Type="http://schemas.openxmlformats.org/officeDocument/2006/relationships/queryTable" Target="../queryTables/queryTable647.xml"/><Relationship Id="rId814" Type="http://schemas.openxmlformats.org/officeDocument/2006/relationships/queryTable" Target="../queryTables/queryTable812.xml"/><Relationship Id="rId190" Type="http://schemas.openxmlformats.org/officeDocument/2006/relationships/queryTable" Target="../queryTables/queryTable188.xml"/><Relationship Id="rId204" Type="http://schemas.openxmlformats.org/officeDocument/2006/relationships/queryTable" Target="../queryTables/queryTable202.xml"/><Relationship Id="rId246" Type="http://schemas.openxmlformats.org/officeDocument/2006/relationships/queryTable" Target="../queryTables/queryTable244.xml"/><Relationship Id="rId288" Type="http://schemas.openxmlformats.org/officeDocument/2006/relationships/queryTable" Target="../queryTables/queryTable286.xml"/><Relationship Id="rId411" Type="http://schemas.openxmlformats.org/officeDocument/2006/relationships/queryTable" Target="../queryTables/queryTable409.xml"/><Relationship Id="rId453" Type="http://schemas.openxmlformats.org/officeDocument/2006/relationships/queryTable" Target="../queryTables/queryTable451.xml"/><Relationship Id="rId509" Type="http://schemas.openxmlformats.org/officeDocument/2006/relationships/queryTable" Target="../queryTables/queryTable507.xml"/><Relationship Id="rId660" Type="http://schemas.openxmlformats.org/officeDocument/2006/relationships/queryTable" Target="../queryTables/queryTable658.xml"/><Relationship Id="rId106" Type="http://schemas.openxmlformats.org/officeDocument/2006/relationships/queryTable" Target="../queryTables/queryTable104.xml"/><Relationship Id="rId313" Type="http://schemas.openxmlformats.org/officeDocument/2006/relationships/queryTable" Target="../queryTables/queryTable311.xml"/><Relationship Id="rId495" Type="http://schemas.openxmlformats.org/officeDocument/2006/relationships/queryTable" Target="../queryTables/queryTable493.xml"/><Relationship Id="rId716" Type="http://schemas.openxmlformats.org/officeDocument/2006/relationships/queryTable" Target="../queryTables/queryTable714.xml"/><Relationship Id="rId758" Type="http://schemas.openxmlformats.org/officeDocument/2006/relationships/queryTable" Target="../queryTables/queryTable756.xml"/><Relationship Id="rId10" Type="http://schemas.openxmlformats.org/officeDocument/2006/relationships/queryTable" Target="../queryTables/queryTable8.xml"/><Relationship Id="rId52" Type="http://schemas.openxmlformats.org/officeDocument/2006/relationships/queryTable" Target="../queryTables/queryTable50.xml"/><Relationship Id="rId94" Type="http://schemas.openxmlformats.org/officeDocument/2006/relationships/queryTable" Target="../queryTables/queryTable92.xml"/><Relationship Id="rId148" Type="http://schemas.openxmlformats.org/officeDocument/2006/relationships/queryTable" Target="../queryTables/queryTable146.xml"/><Relationship Id="rId355" Type="http://schemas.openxmlformats.org/officeDocument/2006/relationships/queryTable" Target="../queryTables/queryTable353.xml"/><Relationship Id="rId397" Type="http://schemas.openxmlformats.org/officeDocument/2006/relationships/queryTable" Target="../queryTables/queryTable395.xml"/><Relationship Id="rId520" Type="http://schemas.openxmlformats.org/officeDocument/2006/relationships/queryTable" Target="../queryTables/queryTable518.xml"/><Relationship Id="rId562" Type="http://schemas.openxmlformats.org/officeDocument/2006/relationships/queryTable" Target="../queryTables/queryTable560.xml"/><Relationship Id="rId618" Type="http://schemas.openxmlformats.org/officeDocument/2006/relationships/queryTable" Target="../queryTables/queryTable616.xml"/><Relationship Id="rId825" Type="http://schemas.openxmlformats.org/officeDocument/2006/relationships/queryTable" Target="../queryTables/queryTable823.xml"/><Relationship Id="rId215" Type="http://schemas.openxmlformats.org/officeDocument/2006/relationships/queryTable" Target="../queryTables/queryTable213.xml"/><Relationship Id="rId257" Type="http://schemas.openxmlformats.org/officeDocument/2006/relationships/queryTable" Target="../queryTables/queryTable255.xml"/><Relationship Id="rId422" Type="http://schemas.openxmlformats.org/officeDocument/2006/relationships/queryTable" Target="../queryTables/queryTable420.xml"/><Relationship Id="rId464" Type="http://schemas.openxmlformats.org/officeDocument/2006/relationships/queryTable" Target="../queryTables/queryTable462.xml"/><Relationship Id="rId299" Type="http://schemas.openxmlformats.org/officeDocument/2006/relationships/queryTable" Target="../queryTables/queryTable297.xml"/><Relationship Id="rId727" Type="http://schemas.openxmlformats.org/officeDocument/2006/relationships/queryTable" Target="../queryTables/queryTable725.xml"/><Relationship Id="rId63" Type="http://schemas.openxmlformats.org/officeDocument/2006/relationships/queryTable" Target="../queryTables/queryTable61.xml"/><Relationship Id="rId159" Type="http://schemas.openxmlformats.org/officeDocument/2006/relationships/queryTable" Target="../queryTables/queryTable157.xml"/><Relationship Id="rId366" Type="http://schemas.openxmlformats.org/officeDocument/2006/relationships/queryTable" Target="../queryTables/queryTable364.xml"/><Relationship Id="rId573" Type="http://schemas.openxmlformats.org/officeDocument/2006/relationships/queryTable" Target="../queryTables/queryTable571.xml"/><Relationship Id="rId780" Type="http://schemas.openxmlformats.org/officeDocument/2006/relationships/queryTable" Target="../queryTables/queryTable778.xml"/><Relationship Id="rId226" Type="http://schemas.openxmlformats.org/officeDocument/2006/relationships/queryTable" Target="../queryTables/queryTable224.xml"/><Relationship Id="rId433" Type="http://schemas.openxmlformats.org/officeDocument/2006/relationships/queryTable" Target="../queryTables/queryTable431.xml"/><Relationship Id="rId640" Type="http://schemas.openxmlformats.org/officeDocument/2006/relationships/queryTable" Target="../queryTables/queryTable638.xml"/><Relationship Id="rId738" Type="http://schemas.openxmlformats.org/officeDocument/2006/relationships/queryTable" Target="../queryTables/queryTable736.xml"/><Relationship Id="rId74" Type="http://schemas.openxmlformats.org/officeDocument/2006/relationships/queryTable" Target="../queryTables/queryTable72.xml"/><Relationship Id="rId377" Type="http://schemas.openxmlformats.org/officeDocument/2006/relationships/queryTable" Target="../queryTables/queryTable375.xml"/><Relationship Id="rId500" Type="http://schemas.openxmlformats.org/officeDocument/2006/relationships/queryTable" Target="../queryTables/queryTable498.xml"/><Relationship Id="rId584" Type="http://schemas.openxmlformats.org/officeDocument/2006/relationships/queryTable" Target="../queryTables/queryTable582.xml"/><Relationship Id="rId805" Type="http://schemas.openxmlformats.org/officeDocument/2006/relationships/queryTable" Target="../queryTables/queryTable803.xml"/><Relationship Id="rId5" Type="http://schemas.openxmlformats.org/officeDocument/2006/relationships/queryTable" Target="../queryTables/queryTable3.xml"/><Relationship Id="rId237" Type="http://schemas.openxmlformats.org/officeDocument/2006/relationships/queryTable" Target="../queryTables/queryTable235.xml"/><Relationship Id="rId791" Type="http://schemas.openxmlformats.org/officeDocument/2006/relationships/queryTable" Target="../queryTables/queryTable789.xml"/><Relationship Id="rId444" Type="http://schemas.openxmlformats.org/officeDocument/2006/relationships/queryTable" Target="../queryTables/queryTable442.xml"/><Relationship Id="rId651" Type="http://schemas.openxmlformats.org/officeDocument/2006/relationships/queryTable" Target="../queryTables/queryTable649.xml"/><Relationship Id="rId749" Type="http://schemas.openxmlformats.org/officeDocument/2006/relationships/queryTable" Target="../queryTables/queryTable747.xml"/><Relationship Id="rId290" Type="http://schemas.openxmlformats.org/officeDocument/2006/relationships/queryTable" Target="../queryTables/queryTable288.xml"/><Relationship Id="rId304" Type="http://schemas.openxmlformats.org/officeDocument/2006/relationships/queryTable" Target="../queryTables/queryTable302.xml"/><Relationship Id="rId388" Type="http://schemas.openxmlformats.org/officeDocument/2006/relationships/queryTable" Target="../queryTables/queryTable386.xml"/><Relationship Id="rId511" Type="http://schemas.openxmlformats.org/officeDocument/2006/relationships/queryTable" Target="../queryTables/queryTable509.xml"/><Relationship Id="rId609" Type="http://schemas.openxmlformats.org/officeDocument/2006/relationships/queryTable" Target="../queryTables/queryTable607.xml"/><Relationship Id="rId85" Type="http://schemas.openxmlformats.org/officeDocument/2006/relationships/queryTable" Target="../queryTables/queryTable83.xml"/><Relationship Id="rId150" Type="http://schemas.openxmlformats.org/officeDocument/2006/relationships/queryTable" Target="../queryTables/queryTable148.xml"/><Relationship Id="rId595" Type="http://schemas.openxmlformats.org/officeDocument/2006/relationships/queryTable" Target="../queryTables/queryTable593.xml"/><Relationship Id="rId816" Type="http://schemas.openxmlformats.org/officeDocument/2006/relationships/queryTable" Target="../queryTables/queryTable814.xml"/><Relationship Id="rId248" Type="http://schemas.openxmlformats.org/officeDocument/2006/relationships/queryTable" Target="../queryTables/queryTable246.xml"/><Relationship Id="rId455" Type="http://schemas.openxmlformats.org/officeDocument/2006/relationships/queryTable" Target="../queryTables/queryTable453.xml"/><Relationship Id="rId662" Type="http://schemas.openxmlformats.org/officeDocument/2006/relationships/queryTable" Target="../queryTables/queryTable660.xml"/><Relationship Id="rId12" Type="http://schemas.openxmlformats.org/officeDocument/2006/relationships/queryTable" Target="../queryTables/queryTable10.xml"/><Relationship Id="rId108" Type="http://schemas.openxmlformats.org/officeDocument/2006/relationships/queryTable" Target="../queryTables/queryTable106.xml"/><Relationship Id="rId315" Type="http://schemas.openxmlformats.org/officeDocument/2006/relationships/queryTable" Target="../queryTables/queryTable313.xml"/><Relationship Id="rId522" Type="http://schemas.openxmlformats.org/officeDocument/2006/relationships/queryTable" Target="../queryTables/queryTable520.xml"/><Relationship Id="rId96" Type="http://schemas.openxmlformats.org/officeDocument/2006/relationships/queryTable" Target="../queryTables/queryTable94.xml"/><Relationship Id="rId161" Type="http://schemas.openxmlformats.org/officeDocument/2006/relationships/queryTable" Target="../queryTables/queryTable159.xml"/><Relationship Id="rId399" Type="http://schemas.openxmlformats.org/officeDocument/2006/relationships/queryTable" Target="../queryTables/queryTable397.xml"/><Relationship Id="rId827" Type="http://schemas.openxmlformats.org/officeDocument/2006/relationships/comments" Target="../comments4.xml"/><Relationship Id="rId259" Type="http://schemas.openxmlformats.org/officeDocument/2006/relationships/queryTable" Target="../queryTables/queryTable257.xml"/><Relationship Id="rId466" Type="http://schemas.openxmlformats.org/officeDocument/2006/relationships/queryTable" Target="../queryTables/queryTable464.xml"/><Relationship Id="rId673" Type="http://schemas.openxmlformats.org/officeDocument/2006/relationships/queryTable" Target="../queryTables/queryTable671.xml"/><Relationship Id="rId23" Type="http://schemas.openxmlformats.org/officeDocument/2006/relationships/queryTable" Target="../queryTables/queryTable21.xml"/><Relationship Id="rId119" Type="http://schemas.openxmlformats.org/officeDocument/2006/relationships/queryTable" Target="../queryTables/queryTable117.xml"/><Relationship Id="rId326" Type="http://schemas.openxmlformats.org/officeDocument/2006/relationships/queryTable" Target="../queryTables/queryTable324.xml"/><Relationship Id="rId533" Type="http://schemas.openxmlformats.org/officeDocument/2006/relationships/queryTable" Target="../queryTables/queryTable531.xml"/><Relationship Id="rId740" Type="http://schemas.openxmlformats.org/officeDocument/2006/relationships/queryTable" Target="../queryTables/queryTable738.xml"/><Relationship Id="rId172" Type="http://schemas.openxmlformats.org/officeDocument/2006/relationships/queryTable" Target="../queryTables/queryTable170.xml"/><Relationship Id="rId477" Type="http://schemas.openxmlformats.org/officeDocument/2006/relationships/queryTable" Target="../queryTables/queryTable475.xml"/><Relationship Id="rId600" Type="http://schemas.openxmlformats.org/officeDocument/2006/relationships/queryTable" Target="../queryTables/queryTable598.xml"/><Relationship Id="rId684" Type="http://schemas.openxmlformats.org/officeDocument/2006/relationships/queryTable" Target="../queryTables/queryTable682.xml"/><Relationship Id="rId337" Type="http://schemas.openxmlformats.org/officeDocument/2006/relationships/queryTable" Target="../queryTables/queryTable335.xml"/><Relationship Id="rId34" Type="http://schemas.openxmlformats.org/officeDocument/2006/relationships/queryTable" Target="../queryTables/queryTable32.xml"/><Relationship Id="rId544" Type="http://schemas.openxmlformats.org/officeDocument/2006/relationships/queryTable" Target="../queryTables/queryTable542.xml"/><Relationship Id="rId751" Type="http://schemas.openxmlformats.org/officeDocument/2006/relationships/queryTable" Target="../queryTables/queryTable749.xml"/><Relationship Id="rId183" Type="http://schemas.openxmlformats.org/officeDocument/2006/relationships/queryTable" Target="../queryTables/queryTable181.xml"/><Relationship Id="rId390" Type="http://schemas.openxmlformats.org/officeDocument/2006/relationships/queryTable" Target="../queryTables/queryTable388.xml"/><Relationship Id="rId404" Type="http://schemas.openxmlformats.org/officeDocument/2006/relationships/queryTable" Target="../queryTables/queryTable402.xml"/><Relationship Id="rId611" Type="http://schemas.openxmlformats.org/officeDocument/2006/relationships/queryTable" Target="../queryTables/queryTable609.xml"/><Relationship Id="rId250" Type="http://schemas.openxmlformats.org/officeDocument/2006/relationships/queryTable" Target="../queryTables/queryTable248.xml"/><Relationship Id="rId488" Type="http://schemas.openxmlformats.org/officeDocument/2006/relationships/queryTable" Target="../queryTables/queryTable486.xml"/><Relationship Id="rId695" Type="http://schemas.openxmlformats.org/officeDocument/2006/relationships/queryTable" Target="../queryTables/queryTable693.xml"/><Relationship Id="rId709" Type="http://schemas.openxmlformats.org/officeDocument/2006/relationships/queryTable" Target="../queryTables/queryTable707.xml"/><Relationship Id="rId45" Type="http://schemas.openxmlformats.org/officeDocument/2006/relationships/queryTable" Target="../queryTables/queryTable43.xml"/><Relationship Id="rId110" Type="http://schemas.openxmlformats.org/officeDocument/2006/relationships/queryTable" Target="../queryTables/queryTable108.xml"/><Relationship Id="rId348" Type="http://schemas.openxmlformats.org/officeDocument/2006/relationships/queryTable" Target="../queryTables/queryTable346.xml"/><Relationship Id="rId555" Type="http://schemas.openxmlformats.org/officeDocument/2006/relationships/queryTable" Target="../queryTables/queryTable553.xml"/><Relationship Id="rId762" Type="http://schemas.openxmlformats.org/officeDocument/2006/relationships/queryTable" Target="../queryTables/queryTable760.xml"/><Relationship Id="rId194" Type="http://schemas.openxmlformats.org/officeDocument/2006/relationships/queryTable" Target="../queryTables/queryTable192.xml"/><Relationship Id="rId208" Type="http://schemas.openxmlformats.org/officeDocument/2006/relationships/queryTable" Target="../queryTables/queryTable206.xml"/><Relationship Id="rId415" Type="http://schemas.openxmlformats.org/officeDocument/2006/relationships/queryTable" Target="../queryTables/queryTable413.xml"/><Relationship Id="rId622" Type="http://schemas.openxmlformats.org/officeDocument/2006/relationships/queryTable" Target="../queryTables/queryTable620.xml"/><Relationship Id="rId261" Type="http://schemas.openxmlformats.org/officeDocument/2006/relationships/queryTable" Target="../queryTables/queryTable259.xml"/><Relationship Id="rId499" Type="http://schemas.openxmlformats.org/officeDocument/2006/relationships/queryTable" Target="../queryTables/queryTable497.xml"/><Relationship Id="rId56" Type="http://schemas.openxmlformats.org/officeDocument/2006/relationships/queryTable" Target="../queryTables/queryTable54.xml"/><Relationship Id="rId359" Type="http://schemas.openxmlformats.org/officeDocument/2006/relationships/queryTable" Target="../queryTables/queryTable357.xml"/><Relationship Id="rId566" Type="http://schemas.openxmlformats.org/officeDocument/2006/relationships/queryTable" Target="../queryTables/queryTable564.xml"/><Relationship Id="rId773" Type="http://schemas.openxmlformats.org/officeDocument/2006/relationships/queryTable" Target="../queryTables/queryTable771.xml"/><Relationship Id="rId121" Type="http://schemas.openxmlformats.org/officeDocument/2006/relationships/queryTable" Target="../queryTables/queryTable119.xml"/><Relationship Id="rId219" Type="http://schemas.openxmlformats.org/officeDocument/2006/relationships/queryTable" Target="../queryTables/queryTable217.xml"/><Relationship Id="rId426" Type="http://schemas.openxmlformats.org/officeDocument/2006/relationships/queryTable" Target="../queryTables/queryTable424.xml"/><Relationship Id="rId633" Type="http://schemas.openxmlformats.org/officeDocument/2006/relationships/queryTable" Target="../queryTables/queryTable631.xml"/><Relationship Id="rId67" Type="http://schemas.openxmlformats.org/officeDocument/2006/relationships/queryTable" Target="../queryTables/queryTable65.xml"/><Relationship Id="rId272" Type="http://schemas.openxmlformats.org/officeDocument/2006/relationships/queryTable" Target="../queryTables/queryTable270.xml"/><Relationship Id="rId577" Type="http://schemas.openxmlformats.org/officeDocument/2006/relationships/queryTable" Target="../queryTables/queryTable575.xml"/><Relationship Id="rId700" Type="http://schemas.openxmlformats.org/officeDocument/2006/relationships/queryTable" Target="../queryTables/queryTable698.xml"/><Relationship Id="rId132" Type="http://schemas.openxmlformats.org/officeDocument/2006/relationships/queryTable" Target="../queryTables/queryTable130.xml"/><Relationship Id="rId784" Type="http://schemas.openxmlformats.org/officeDocument/2006/relationships/queryTable" Target="../queryTables/queryTable782.xml"/><Relationship Id="rId437" Type="http://schemas.openxmlformats.org/officeDocument/2006/relationships/queryTable" Target="../queryTables/queryTable435.xml"/><Relationship Id="rId644" Type="http://schemas.openxmlformats.org/officeDocument/2006/relationships/queryTable" Target="../queryTables/queryTable642.xml"/><Relationship Id="rId283" Type="http://schemas.openxmlformats.org/officeDocument/2006/relationships/queryTable" Target="../queryTables/queryTable281.xml"/><Relationship Id="rId490" Type="http://schemas.openxmlformats.org/officeDocument/2006/relationships/queryTable" Target="../queryTables/queryTable488.xml"/><Relationship Id="rId504" Type="http://schemas.openxmlformats.org/officeDocument/2006/relationships/queryTable" Target="../queryTables/queryTable502.xml"/><Relationship Id="rId711" Type="http://schemas.openxmlformats.org/officeDocument/2006/relationships/queryTable" Target="../queryTables/queryTable709.xml"/><Relationship Id="rId78" Type="http://schemas.openxmlformats.org/officeDocument/2006/relationships/queryTable" Target="../queryTables/queryTable76.xml"/><Relationship Id="rId143" Type="http://schemas.openxmlformats.org/officeDocument/2006/relationships/queryTable" Target="../queryTables/queryTable141.xml"/><Relationship Id="rId350" Type="http://schemas.openxmlformats.org/officeDocument/2006/relationships/queryTable" Target="../queryTables/queryTable348.xml"/><Relationship Id="rId588" Type="http://schemas.openxmlformats.org/officeDocument/2006/relationships/queryTable" Target="../queryTables/queryTable586.xml"/><Relationship Id="rId795" Type="http://schemas.openxmlformats.org/officeDocument/2006/relationships/queryTable" Target="../queryTables/queryTable793.xml"/><Relationship Id="rId809" Type="http://schemas.openxmlformats.org/officeDocument/2006/relationships/queryTable" Target="../queryTables/queryTable807.xml"/><Relationship Id="rId9" Type="http://schemas.openxmlformats.org/officeDocument/2006/relationships/queryTable" Target="../queryTables/queryTable7.xml"/><Relationship Id="rId210" Type="http://schemas.openxmlformats.org/officeDocument/2006/relationships/queryTable" Target="../queryTables/queryTable208.xml"/><Relationship Id="rId448" Type="http://schemas.openxmlformats.org/officeDocument/2006/relationships/queryTable" Target="../queryTables/queryTable446.xml"/><Relationship Id="rId655" Type="http://schemas.openxmlformats.org/officeDocument/2006/relationships/queryTable" Target="../queryTables/queryTable653.xml"/><Relationship Id="rId294" Type="http://schemas.openxmlformats.org/officeDocument/2006/relationships/queryTable" Target="../queryTables/queryTable292.xml"/><Relationship Id="rId308" Type="http://schemas.openxmlformats.org/officeDocument/2006/relationships/queryTable" Target="../queryTables/queryTable306.xml"/><Relationship Id="rId515" Type="http://schemas.openxmlformats.org/officeDocument/2006/relationships/queryTable" Target="../queryTables/queryTable513.xml"/><Relationship Id="rId722" Type="http://schemas.openxmlformats.org/officeDocument/2006/relationships/queryTable" Target="../queryTables/queryTable720.xml"/><Relationship Id="rId89" Type="http://schemas.openxmlformats.org/officeDocument/2006/relationships/queryTable" Target="../queryTables/queryTable87.xml"/><Relationship Id="rId154" Type="http://schemas.openxmlformats.org/officeDocument/2006/relationships/queryTable" Target="../queryTables/queryTable152.xml"/><Relationship Id="rId361" Type="http://schemas.openxmlformats.org/officeDocument/2006/relationships/queryTable" Target="../queryTables/queryTable359.xml"/><Relationship Id="rId599" Type="http://schemas.openxmlformats.org/officeDocument/2006/relationships/queryTable" Target="../queryTables/queryTable597.xml"/><Relationship Id="rId459" Type="http://schemas.openxmlformats.org/officeDocument/2006/relationships/queryTable" Target="../queryTables/queryTable457.xml"/><Relationship Id="rId666" Type="http://schemas.openxmlformats.org/officeDocument/2006/relationships/queryTable" Target="../queryTables/queryTable664.xml"/><Relationship Id="rId16" Type="http://schemas.openxmlformats.org/officeDocument/2006/relationships/queryTable" Target="../queryTables/queryTable14.xml"/><Relationship Id="rId221" Type="http://schemas.openxmlformats.org/officeDocument/2006/relationships/queryTable" Target="../queryTables/queryTable219.xml"/><Relationship Id="rId319" Type="http://schemas.openxmlformats.org/officeDocument/2006/relationships/queryTable" Target="../queryTables/queryTable317.xml"/><Relationship Id="rId526" Type="http://schemas.openxmlformats.org/officeDocument/2006/relationships/queryTable" Target="../queryTables/queryTable524.xml"/><Relationship Id="rId733" Type="http://schemas.openxmlformats.org/officeDocument/2006/relationships/queryTable" Target="../queryTables/queryTable731.xml"/><Relationship Id="rId165" Type="http://schemas.openxmlformats.org/officeDocument/2006/relationships/queryTable" Target="../queryTables/queryTable163.xml"/><Relationship Id="rId372" Type="http://schemas.openxmlformats.org/officeDocument/2006/relationships/queryTable" Target="../queryTables/queryTable370.xml"/><Relationship Id="rId677" Type="http://schemas.openxmlformats.org/officeDocument/2006/relationships/queryTable" Target="../queryTables/queryTable675.xml"/><Relationship Id="rId800" Type="http://schemas.openxmlformats.org/officeDocument/2006/relationships/queryTable" Target="../queryTables/queryTable798.xml"/><Relationship Id="rId232" Type="http://schemas.openxmlformats.org/officeDocument/2006/relationships/queryTable" Target="../queryTables/queryTable230.xml"/><Relationship Id="rId27" Type="http://schemas.openxmlformats.org/officeDocument/2006/relationships/queryTable" Target="../queryTables/queryTable25.xml"/><Relationship Id="rId537" Type="http://schemas.openxmlformats.org/officeDocument/2006/relationships/queryTable" Target="../queryTables/queryTable535.xml"/><Relationship Id="rId744" Type="http://schemas.openxmlformats.org/officeDocument/2006/relationships/queryTable" Target="../queryTables/queryTable742.xml"/><Relationship Id="rId80" Type="http://schemas.openxmlformats.org/officeDocument/2006/relationships/queryTable" Target="../queryTables/queryTable78.xml"/><Relationship Id="rId176" Type="http://schemas.openxmlformats.org/officeDocument/2006/relationships/queryTable" Target="../queryTables/queryTable174.xml"/><Relationship Id="rId383" Type="http://schemas.openxmlformats.org/officeDocument/2006/relationships/queryTable" Target="../queryTables/queryTable381.xml"/><Relationship Id="rId590" Type="http://schemas.openxmlformats.org/officeDocument/2006/relationships/queryTable" Target="../queryTables/queryTable588.xml"/><Relationship Id="rId604" Type="http://schemas.openxmlformats.org/officeDocument/2006/relationships/queryTable" Target="../queryTables/queryTable602.xml"/><Relationship Id="rId811" Type="http://schemas.openxmlformats.org/officeDocument/2006/relationships/queryTable" Target="../queryTables/queryTable809.xml"/><Relationship Id="rId243" Type="http://schemas.openxmlformats.org/officeDocument/2006/relationships/queryTable" Target="../queryTables/queryTable241.xml"/><Relationship Id="rId450" Type="http://schemas.openxmlformats.org/officeDocument/2006/relationships/queryTable" Target="../queryTables/queryTable448.xml"/><Relationship Id="rId688" Type="http://schemas.openxmlformats.org/officeDocument/2006/relationships/queryTable" Target="../queryTables/queryTable686.xml"/><Relationship Id="rId38" Type="http://schemas.openxmlformats.org/officeDocument/2006/relationships/queryTable" Target="../queryTables/queryTable36.xml"/><Relationship Id="rId103" Type="http://schemas.openxmlformats.org/officeDocument/2006/relationships/queryTable" Target="../queryTables/queryTable101.xml"/><Relationship Id="rId310" Type="http://schemas.openxmlformats.org/officeDocument/2006/relationships/queryTable" Target="../queryTables/queryTable308.xml"/><Relationship Id="rId548" Type="http://schemas.openxmlformats.org/officeDocument/2006/relationships/queryTable" Target="../queryTables/queryTable546.xml"/><Relationship Id="rId755" Type="http://schemas.openxmlformats.org/officeDocument/2006/relationships/queryTable" Target="../queryTables/queryTable753.xml"/><Relationship Id="rId91" Type="http://schemas.openxmlformats.org/officeDocument/2006/relationships/queryTable" Target="../queryTables/queryTable89.xml"/><Relationship Id="rId187" Type="http://schemas.openxmlformats.org/officeDocument/2006/relationships/queryTable" Target="../queryTables/queryTable185.xml"/><Relationship Id="rId394" Type="http://schemas.openxmlformats.org/officeDocument/2006/relationships/queryTable" Target="../queryTables/queryTable392.xml"/><Relationship Id="rId408" Type="http://schemas.openxmlformats.org/officeDocument/2006/relationships/queryTable" Target="../queryTables/queryTable406.xml"/><Relationship Id="rId615" Type="http://schemas.openxmlformats.org/officeDocument/2006/relationships/queryTable" Target="../queryTables/queryTable613.xml"/><Relationship Id="rId822" Type="http://schemas.openxmlformats.org/officeDocument/2006/relationships/queryTable" Target="../queryTables/queryTable820.xml"/><Relationship Id="rId254" Type="http://schemas.openxmlformats.org/officeDocument/2006/relationships/queryTable" Target="../queryTables/queryTable252.xml"/><Relationship Id="rId699" Type="http://schemas.openxmlformats.org/officeDocument/2006/relationships/queryTable" Target="../queryTables/queryTable697.xml"/><Relationship Id="rId49" Type="http://schemas.openxmlformats.org/officeDocument/2006/relationships/queryTable" Target="../queryTables/queryTable47.xml"/><Relationship Id="rId114" Type="http://schemas.openxmlformats.org/officeDocument/2006/relationships/queryTable" Target="../queryTables/queryTable112.xml"/><Relationship Id="rId461" Type="http://schemas.openxmlformats.org/officeDocument/2006/relationships/queryTable" Target="../queryTables/queryTable459.xml"/><Relationship Id="rId559" Type="http://schemas.openxmlformats.org/officeDocument/2006/relationships/queryTable" Target="../queryTables/queryTable557.xml"/><Relationship Id="rId766" Type="http://schemas.openxmlformats.org/officeDocument/2006/relationships/queryTable" Target="../queryTables/queryTable764.xml"/><Relationship Id="rId198" Type="http://schemas.openxmlformats.org/officeDocument/2006/relationships/queryTable" Target="../queryTables/queryTable196.xml"/><Relationship Id="rId321" Type="http://schemas.openxmlformats.org/officeDocument/2006/relationships/queryTable" Target="../queryTables/queryTable319.xml"/><Relationship Id="rId419" Type="http://schemas.openxmlformats.org/officeDocument/2006/relationships/queryTable" Target="../queryTables/queryTable417.xml"/><Relationship Id="rId626" Type="http://schemas.openxmlformats.org/officeDocument/2006/relationships/queryTable" Target="../queryTables/queryTable624.xml"/><Relationship Id="rId265" Type="http://schemas.openxmlformats.org/officeDocument/2006/relationships/queryTable" Target="../queryTables/queryTable263.xml"/><Relationship Id="rId472" Type="http://schemas.openxmlformats.org/officeDocument/2006/relationships/queryTable" Target="../queryTables/queryTable470.xml"/><Relationship Id="rId125" Type="http://schemas.openxmlformats.org/officeDocument/2006/relationships/queryTable" Target="../queryTables/queryTable123.xml"/><Relationship Id="rId332" Type="http://schemas.openxmlformats.org/officeDocument/2006/relationships/queryTable" Target="../queryTables/queryTable330.xml"/><Relationship Id="rId777" Type="http://schemas.openxmlformats.org/officeDocument/2006/relationships/queryTable" Target="../queryTables/queryTable775.xml"/><Relationship Id="rId637" Type="http://schemas.openxmlformats.org/officeDocument/2006/relationships/queryTable" Target="../queryTables/queryTable635.xml"/><Relationship Id="rId276" Type="http://schemas.openxmlformats.org/officeDocument/2006/relationships/queryTable" Target="../queryTables/queryTable274.xml"/><Relationship Id="rId483" Type="http://schemas.openxmlformats.org/officeDocument/2006/relationships/queryTable" Target="../queryTables/queryTable481.xml"/><Relationship Id="rId690" Type="http://schemas.openxmlformats.org/officeDocument/2006/relationships/queryTable" Target="../queryTables/queryTable688.xml"/><Relationship Id="rId704" Type="http://schemas.openxmlformats.org/officeDocument/2006/relationships/queryTable" Target="../queryTables/queryTable702.xml"/><Relationship Id="rId40" Type="http://schemas.openxmlformats.org/officeDocument/2006/relationships/queryTable" Target="../queryTables/queryTable38.xml"/><Relationship Id="rId136" Type="http://schemas.openxmlformats.org/officeDocument/2006/relationships/queryTable" Target="../queryTables/queryTable134.xml"/><Relationship Id="rId343" Type="http://schemas.openxmlformats.org/officeDocument/2006/relationships/queryTable" Target="../queryTables/queryTable341.xml"/><Relationship Id="rId550" Type="http://schemas.openxmlformats.org/officeDocument/2006/relationships/queryTable" Target="../queryTables/queryTable548.xml"/><Relationship Id="rId788" Type="http://schemas.openxmlformats.org/officeDocument/2006/relationships/queryTable" Target="../queryTables/queryTable786.xml"/><Relationship Id="rId203" Type="http://schemas.openxmlformats.org/officeDocument/2006/relationships/queryTable" Target="../queryTables/queryTable201.xml"/><Relationship Id="rId648" Type="http://schemas.openxmlformats.org/officeDocument/2006/relationships/queryTable" Target="../queryTables/queryTable646.xml"/><Relationship Id="rId287" Type="http://schemas.openxmlformats.org/officeDocument/2006/relationships/queryTable" Target="../queryTables/queryTable285.xml"/><Relationship Id="rId410" Type="http://schemas.openxmlformats.org/officeDocument/2006/relationships/queryTable" Target="../queryTables/queryTable408.xml"/><Relationship Id="rId494" Type="http://schemas.openxmlformats.org/officeDocument/2006/relationships/queryTable" Target="../queryTables/queryTable492.xml"/><Relationship Id="rId508" Type="http://schemas.openxmlformats.org/officeDocument/2006/relationships/queryTable" Target="../queryTables/queryTable506.xml"/><Relationship Id="rId715" Type="http://schemas.openxmlformats.org/officeDocument/2006/relationships/queryTable" Target="../queryTables/queryTable713.xml"/><Relationship Id="rId147" Type="http://schemas.openxmlformats.org/officeDocument/2006/relationships/queryTable" Target="../queryTables/queryTable145.xml"/><Relationship Id="rId354" Type="http://schemas.openxmlformats.org/officeDocument/2006/relationships/queryTable" Target="../queryTables/queryTable352.xml"/><Relationship Id="rId799" Type="http://schemas.openxmlformats.org/officeDocument/2006/relationships/queryTable" Target="../queryTables/queryTable797.xml"/><Relationship Id="rId51" Type="http://schemas.openxmlformats.org/officeDocument/2006/relationships/queryTable" Target="../queryTables/queryTable49.xml"/><Relationship Id="rId561" Type="http://schemas.openxmlformats.org/officeDocument/2006/relationships/queryTable" Target="../queryTables/queryTable559.xml"/><Relationship Id="rId659" Type="http://schemas.openxmlformats.org/officeDocument/2006/relationships/queryTable" Target="../queryTables/queryTable657.xml"/><Relationship Id="rId214" Type="http://schemas.openxmlformats.org/officeDocument/2006/relationships/queryTable" Target="../queryTables/queryTable212.xml"/><Relationship Id="rId298" Type="http://schemas.openxmlformats.org/officeDocument/2006/relationships/queryTable" Target="../queryTables/queryTable296.xml"/><Relationship Id="rId421" Type="http://schemas.openxmlformats.org/officeDocument/2006/relationships/queryTable" Target="../queryTables/queryTable419.xml"/><Relationship Id="rId519" Type="http://schemas.openxmlformats.org/officeDocument/2006/relationships/queryTable" Target="../queryTables/queryTable517.xml"/><Relationship Id="rId158" Type="http://schemas.openxmlformats.org/officeDocument/2006/relationships/queryTable" Target="../queryTables/queryTable156.xml"/><Relationship Id="rId726" Type="http://schemas.openxmlformats.org/officeDocument/2006/relationships/queryTable" Target="../queryTables/queryTable724.xml"/><Relationship Id="rId62" Type="http://schemas.openxmlformats.org/officeDocument/2006/relationships/queryTable" Target="../queryTables/queryTable60.xml"/><Relationship Id="rId365" Type="http://schemas.openxmlformats.org/officeDocument/2006/relationships/queryTable" Target="../queryTables/queryTable363.xml"/><Relationship Id="rId572" Type="http://schemas.openxmlformats.org/officeDocument/2006/relationships/queryTable" Target="../queryTables/queryTable570.xml"/><Relationship Id="rId225" Type="http://schemas.openxmlformats.org/officeDocument/2006/relationships/queryTable" Target="../queryTables/queryTable223.xml"/><Relationship Id="rId432" Type="http://schemas.openxmlformats.org/officeDocument/2006/relationships/queryTable" Target="../queryTables/queryTable430.xml"/><Relationship Id="rId737" Type="http://schemas.openxmlformats.org/officeDocument/2006/relationships/queryTable" Target="../queryTables/queryTable735.xml"/><Relationship Id="rId73" Type="http://schemas.openxmlformats.org/officeDocument/2006/relationships/queryTable" Target="../queryTables/queryTable71.xml"/><Relationship Id="rId169" Type="http://schemas.openxmlformats.org/officeDocument/2006/relationships/queryTable" Target="../queryTables/queryTable167.xml"/><Relationship Id="rId376" Type="http://schemas.openxmlformats.org/officeDocument/2006/relationships/queryTable" Target="../queryTables/queryTable374.xml"/><Relationship Id="rId583" Type="http://schemas.openxmlformats.org/officeDocument/2006/relationships/queryTable" Target="../queryTables/queryTable581.xml"/><Relationship Id="rId790" Type="http://schemas.openxmlformats.org/officeDocument/2006/relationships/queryTable" Target="../queryTables/queryTable788.xml"/><Relationship Id="rId804" Type="http://schemas.openxmlformats.org/officeDocument/2006/relationships/queryTable" Target="../queryTables/queryTable802.xml"/><Relationship Id="rId4" Type="http://schemas.openxmlformats.org/officeDocument/2006/relationships/queryTable" Target="../queryTables/queryTable2.xml"/><Relationship Id="rId236" Type="http://schemas.openxmlformats.org/officeDocument/2006/relationships/queryTable" Target="../queryTables/queryTable234.xml"/><Relationship Id="rId443" Type="http://schemas.openxmlformats.org/officeDocument/2006/relationships/queryTable" Target="../queryTables/queryTable441.xml"/><Relationship Id="rId650" Type="http://schemas.openxmlformats.org/officeDocument/2006/relationships/queryTable" Target="../queryTables/queryTable648.xml"/><Relationship Id="rId303" Type="http://schemas.openxmlformats.org/officeDocument/2006/relationships/queryTable" Target="../queryTables/queryTable301.xml"/><Relationship Id="rId748" Type="http://schemas.openxmlformats.org/officeDocument/2006/relationships/queryTable" Target="../queryTables/queryTable746.xml"/><Relationship Id="rId84" Type="http://schemas.openxmlformats.org/officeDocument/2006/relationships/queryTable" Target="../queryTables/queryTable82.xml"/><Relationship Id="rId387" Type="http://schemas.openxmlformats.org/officeDocument/2006/relationships/queryTable" Target="../queryTables/queryTable385.xml"/><Relationship Id="rId510" Type="http://schemas.openxmlformats.org/officeDocument/2006/relationships/queryTable" Target="../queryTables/queryTable508.xml"/><Relationship Id="rId594" Type="http://schemas.openxmlformats.org/officeDocument/2006/relationships/queryTable" Target="../queryTables/queryTable592.xml"/><Relationship Id="rId608" Type="http://schemas.openxmlformats.org/officeDocument/2006/relationships/queryTable" Target="../queryTables/queryTable606.xml"/><Relationship Id="rId815" Type="http://schemas.openxmlformats.org/officeDocument/2006/relationships/queryTable" Target="../queryTables/queryTable813.xml"/><Relationship Id="rId247" Type="http://schemas.openxmlformats.org/officeDocument/2006/relationships/queryTable" Target="../queryTables/queryTable245.xml"/><Relationship Id="rId107" Type="http://schemas.openxmlformats.org/officeDocument/2006/relationships/queryTable" Target="../queryTables/queryTable105.xml"/><Relationship Id="rId454" Type="http://schemas.openxmlformats.org/officeDocument/2006/relationships/queryTable" Target="../queryTables/queryTable452.xml"/><Relationship Id="rId661" Type="http://schemas.openxmlformats.org/officeDocument/2006/relationships/queryTable" Target="../queryTables/queryTable659.xml"/><Relationship Id="rId759" Type="http://schemas.openxmlformats.org/officeDocument/2006/relationships/queryTable" Target="../queryTables/queryTable757.xml"/><Relationship Id="rId11" Type="http://schemas.openxmlformats.org/officeDocument/2006/relationships/queryTable" Target="../queryTables/queryTable9.xml"/><Relationship Id="rId314" Type="http://schemas.openxmlformats.org/officeDocument/2006/relationships/queryTable" Target="../queryTables/queryTable312.xml"/><Relationship Id="rId398" Type="http://schemas.openxmlformats.org/officeDocument/2006/relationships/queryTable" Target="../queryTables/queryTable396.xml"/><Relationship Id="rId521" Type="http://schemas.openxmlformats.org/officeDocument/2006/relationships/queryTable" Target="../queryTables/queryTable519.xml"/><Relationship Id="rId619" Type="http://schemas.openxmlformats.org/officeDocument/2006/relationships/queryTable" Target="../queryTables/queryTable617.xml"/><Relationship Id="rId95" Type="http://schemas.openxmlformats.org/officeDocument/2006/relationships/queryTable" Target="../queryTables/queryTable93.xml"/><Relationship Id="rId160" Type="http://schemas.openxmlformats.org/officeDocument/2006/relationships/queryTable" Target="../queryTables/queryTable158.xml"/><Relationship Id="rId826" Type="http://schemas.openxmlformats.org/officeDocument/2006/relationships/queryTable" Target="../queryTables/queryTable824.xml"/><Relationship Id="rId258" Type="http://schemas.openxmlformats.org/officeDocument/2006/relationships/queryTable" Target="../queryTables/queryTable256.xml"/><Relationship Id="rId465" Type="http://schemas.openxmlformats.org/officeDocument/2006/relationships/queryTable" Target="../queryTables/queryTable463.xml"/><Relationship Id="rId672" Type="http://schemas.openxmlformats.org/officeDocument/2006/relationships/queryTable" Target="../queryTables/queryTable670.xml"/><Relationship Id="rId22" Type="http://schemas.openxmlformats.org/officeDocument/2006/relationships/queryTable" Target="../queryTables/queryTable20.xml"/><Relationship Id="rId118" Type="http://schemas.openxmlformats.org/officeDocument/2006/relationships/queryTable" Target="../queryTables/queryTable116.xml"/><Relationship Id="rId325" Type="http://schemas.openxmlformats.org/officeDocument/2006/relationships/queryTable" Target="../queryTables/queryTable323.xml"/><Relationship Id="rId532" Type="http://schemas.openxmlformats.org/officeDocument/2006/relationships/queryTable" Target="../queryTables/queryTable530.xml"/><Relationship Id="rId171" Type="http://schemas.openxmlformats.org/officeDocument/2006/relationships/queryTable" Target="../queryTables/queryTable169.xml"/><Relationship Id="rId269" Type="http://schemas.openxmlformats.org/officeDocument/2006/relationships/queryTable" Target="../queryTables/queryTable267.xml"/><Relationship Id="rId476" Type="http://schemas.openxmlformats.org/officeDocument/2006/relationships/queryTable" Target="../queryTables/queryTable474.xml"/><Relationship Id="rId683" Type="http://schemas.openxmlformats.org/officeDocument/2006/relationships/queryTable" Target="../queryTables/queryTable681.xml"/><Relationship Id="rId33" Type="http://schemas.openxmlformats.org/officeDocument/2006/relationships/queryTable" Target="../queryTables/queryTable31.xml"/><Relationship Id="rId129" Type="http://schemas.openxmlformats.org/officeDocument/2006/relationships/queryTable" Target="../queryTables/queryTable127.xml"/><Relationship Id="rId336" Type="http://schemas.openxmlformats.org/officeDocument/2006/relationships/queryTable" Target="../queryTables/queryTable334.xml"/><Relationship Id="rId543" Type="http://schemas.openxmlformats.org/officeDocument/2006/relationships/queryTable" Target="../queryTables/queryTable541.xml"/><Relationship Id="rId182" Type="http://schemas.openxmlformats.org/officeDocument/2006/relationships/queryTable" Target="../queryTables/queryTable180.xml"/><Relationship Id="rId403" Type="http://schemas.openxmlformats.org/officeDocument/2006/relationships/queryTable" Target="../queryTables/queryTable401.xml"/><Relationship Id="rId750" Type="http://schemas.openxmlformats.org/officeDocument/2006/relationships/queryTable" Target="../queryTables/queryTable748.xml"/><Relationship Id="rId487" Type="http://schemas.openxmlformats.org/officeDocument/2006/relationships/queryTable" Target="../queryTables/queryTable485.xml"/><Relationship Id="rId610" Type="http://schemas.openxmlformats.org/officeDocument/2006/relationships/queryTable" Target="../queryTables/queryTable608.xml"/><Relationship Id="rId694" Type="http://schemas.openxmlformats.org/officeDocument/2006/relationships/queryTable" Target="../queryTables/queryTable692.xml"/><Relationship Id="rId708" Type="http://schemas.openxmlformats.org/officeDocument/2006/relationships/queryTable" Target="../queryTables/queryTable706.xml"/><Relationship Id="rId347" Type="http://schemas.openxmlformats.org/officeDocument/2006/relationships/queryTable" Target="../queryTables/queryTable345.xml"/><Relationship Id="rId44" Type="http://schemas.openxmlformats.org/officeDocument/2006/relationships/queryTable" Target="../queryTables/queryTable42.xml"/><Relationship Id="rId554" Type="http://schemas.openxmlformats.org/officeDocument/2006/relationships/queryTable" Target="../queryTables/queryTable552.xml"/><Relationship Id="rId761" Type="http://schemas.openxmlformats.org/officeDocument/2006/relationships/queryTable" Target="../queryTables/queryTable759.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940.xml"/><Relationship Id="rId671" Type="http://schemas.openxmlformats.org/officeDocument/2006/relationships/queryTable" Target="../queryTables/queryTable1494.xml"/><Relationship Id="rId769" Type="http://schemas.openxmlformats.org/officeDocument/2006/relationships/queryTable" Target="../queryTables/queryTable1592.xml"/><Relationship Id="rId21" Type="http://schemas.openxmlformats.org/officeDocument/2006/relationships/queryTable" Target="../queryTables/queryTable844.xml"/><Relationship Id="rId324" Type="http://schemas.openxmlformats.org/officeDocument/2006/relationships/queryTable" Target="../queryTables/queryTable1147.xml"/><Relationship Id="rId531" Type="http://schemas.openxmlformats.org/officeDocument/2006/relationships/queryTable" Target="../queryTables/queryTable1354.xml"/><Relationship Id="rId629" Type="http://schemas.openxmlformats.org/officeDocument/2006/relationships/queryTable" Target="../queryTables/queryTable1452.xml"/><Relationship Id="rId170" Type="http://schemas.openxmlformats.org/officeDocument/2006/relationships/queryTable" Target="../queryTables/queryTable993.xml"/><Relationship Id="rId268" Type="http://schemas.openxmlformats.org/officeDocument/2006/relationships/queryTable" Target="../queryTables/queryTable1091.xml"/><Relationship Id="rId475" Type="http://schemas.openxmlformats.org/officeDocument/2006/relationships/queryTable" Target="../queryTables/queryTable1298.xml"/><Relationship Id="rId682" Type="http://schemas.openxmlformats.org/officeDocument/2006/relationships/queryTable" Target="../queryTables/queryTable1505.xml"/><Relationship Id="rId32" Type="http://schemas.openxmlformats.org/officeDocument/2006/relationships/queryTable" Target="../queryTables/queryTable855.xml"/><Relationship Id="rId128" Type="http://schemas.openxmlformats.org/officeDocument/2006/relationships/queryTable" Target="../queryTables/queryTable951.xml"/><Relationship Id="rId335" Type="http://schemas.openxmlformats.org/officeDocument/2006/relationships/queryTable" Target="../queryTables/queryTable1158.xml"/><Relationship Id="rId542" Type="http://schemas.openxmlformats.org/officeDocument/2006/relationships/queryTable" Target="../queryTables/queryTable1365.xml"/><Relationship Id="rId181" Type="http://schemas.openxmlformats.org/officeDocument/2006/relationships/queryTable" Target="../queryTables/queryTable1004.xml"/><Relationship Id="rId402" Type="http://schemas.openxmlformats.org/officeDocument/2006/relationships/queryTable" Target="../queryTables/queryTable1225.xml"/><Relationship Id="rId279" Type="http://schemas.openxmlformats.org/officeDocument/2006/relationships/queryTable" Target="../queryTables/queryTable1102.xml"/><Relationship Id="rId486" Type="http://schemas.openxmlformats.org/officeDocument/2006/relationships/queryTable" Target="../queryTables/queryTable1309.xml"/><Relationship Id="rId693" Type="http://schemas.openxmlformats.org/officeDocument/2006/relationships/queryTable" Target="../queryTables/queryTable1516.xml"/><Relationship Id="rId707" Type="http://schemas.openxmlformats.org/officeDocument/2006/relationships/queryTable" Target="../queryTables/queryTable1530.xml"/><Relationship Id="rId43" Type="http://schemas.openxmlformats.org/officeDocument/2006/relationships/queryTable" Target="../queryTables/queryTable866.xml"/><Relationship Id="rId139" Type="http://schemas.openxmlformats.org/officeDocument/2006/relationships/queryTable" Target="../queryTables/queryTable962.xml"/><Relationship Id="rId346" Type="http://schemas.openxmlformats.org/officeDocument/2006/relationships/queryTable" Target="../queryTables/queryTable1169.xml"/><Relationship Id="rId553" Type="http://schemas.openxmlformats.org/officeDocument/2006/relationships/queryTable" Target="../queryTables/queryTable1376.xml"/><Relationship Id="rId760" Type="http://schemas.openxmlformats.org/officeDocument/2006/relationships/queryTable" Target="../queryTables/queryTable1583.xml"/><Relationship Id="rId192" Type="http://schemas.openxmlformats.org/officeDocument/2006/relationships/queryTable" Target="../queryTables/queryTable1015.xml"/><Relationship Id="rId206" Type="http://schemas.openxmlformats.org/officeDocument/2006/relationships/queryTable" Target="../queryTables/queryTable1029.xml"/><Relationship Id="rId413" Type="http://schemas.openxmlformats.org/officeDocument/2006/relationships/queryTable" Target="../queryTables/queryTable1236.xml"/><Relationship Id="rId497" Type="http://schemas.openxmlformats.org/officeDocument/2006/relationships/queryTable" Target="../queryTables/queryTable1320.xml"/><Relationship Id="rId620" Type="http://schemas.openxmlformats.org/officeDocument/2006/relationships/queryTable" Target="../queryTables/queryTable1443.xml"/><Relationship Id="rId718" Type="http://schemas.openxmlformats.org/officeDocument/2006/relationships/queryTable" Target="../queryTables/queryTable1541.xml"/><Relationship Id="rId357" Type="http://schemas.openxmlformats.org/officeDocument/2006/relationships/queryTable" Target="../queryTables/queryTable1180.xml"/><Relationship Id="rId54" Type="http://schemas.openxmlformats.org/officeDocument/2006/relationships/queryTable" Target="../queryTables/queryTable877.xml"/><Relationship Id="rId217" Type="http://schemas.openxmlformats.org/officeDocument/2006/relationships/queryTable" Target="../queryTables/queryTable1040.xml"/><Relationship Id="rId564" Type="http://schemas.openxmlformats.org/officeDocument/2006/relationships/queryTable" Target="../queryTables/queryTable1387.xml"/><Relationship Id="rId771" Type="http://schemas.openxmlformats.org/officeDocument/2006/relationships/queryTable" Target="../queryTables/queryTable1594.xml"/><Relationship Id="rId424" Type="http://schemas.openxmlformats.org/officeDocument/2006/relationships/queryTable" Target="../queryTables/queryTable1247.xml"/><Relationship Id="rId631" Type="http://schemas.openxmlformats.org/officeDocument/2006/relationships/queryTable" Target="../queryTables/queryTable1454.xml"/><Relationship Id="rId729" Type="http://schemas.openxmlformats.org/officeDocument/2006/relationships/queryTable" Target="../queryTables/queryTable1552.xml"/><Relationship Id="rId270" Type="http://schemas.openxmlformats.org/officeDocument/2006/relationships/queryTable" Target="../queryTables/queryTable1093.xml"/><Relationship Id="rId65" Type="http://schemas.openxmlformats.org/officeDocument/2006/relationships/queryTable" Target="../queryTables/queryTable888.xml"/><Relationship Id="rId130" Type="http://schemas.openxmlformats.org/officeDocument/2006/relationships/queryTable" Target="../queryTables/queryTable953.xml"/><Relationship Id="rId368" Type="http://schemas.openxmlformats.org/officeDocument/2006/relationships/queryTable" Target="../queryTables/queryTable1191.xml"/><Relationship Id="rId575" Type="http://schemas.openxmlformats.org/officeDocument/2006/relationships/queryTable" Target="../queryTables/queryTable1398.xml"/><Relationship Id="rId782" Type="http://schemas.openxmlformats.org/officeDocument/2006/relationships/queryTable" Target="../queryTables/queryTable1605.xml"/><Relationship Id="rId228" Type="http://schemas.openxmlformats.org/officeDocument/2006/relationships/queryTable" Target="../queryTables/queryTable1051.xml"/><Relationship Id="rId435" Type="http://schemas.openxmlformats.org/officeDocument/2006/relationships/queryTable" Target="../queryTables/queryTable1258.xml"/><Relationship Id="rId642" Type="http://schemas.openxmlformats.org/officeDocument/2006/relationships/queryTable" Target="../queryTables/queryTable1465.xml"/><Relationship Id="rId281" Type="http://schemas.openxmlformats.org/officeDocument/2006/relationships/queryTable" Target="../queryTables/queryTable1104.xml"/><Relationship Id="rId502" Type="http://schemas.openxmlformats.org/officeDocument/2006/relationships/queryTable" Target="../queryTables/queryTable1325.xml"/><Relationship Id="rId76" Type="http://schemas.openxmlformats.org/officeDocument/2006/relationships/queryTable" Target="../queryTables/queryTable899.xml"/><Relationship Id="rId141" Type="http://schemas.openxmlformats.org/officeDocument/2006/relationships/queryTable" Target="../queryTables/queryTable964.xml"/><Relationship Id="rId379" Type="http://schemas.openxmlformats.org/officeDocument/2006/relationships/queryTable" Target="../queryTables/queryTable1202.xml"/><Relationship Id="rId586" Type="http://schemas.openxmlformats.org/officeDocument/2006/relationships/queryTable" Target="../queryTables/queryTable1409.xml"/><Relationship Id="rId7" Type="http://schemas.openxmlformats.org/officeDocument/2006/relationships/queryTable" Target="../queryTables/queryTable830.xml"/><Relationship Id="rId239" Type="http://schemas.openxmlformats.org/officeDocument/2006/relationships/queryTable" Target="../queryTables/queryTable1062.xml"/><Relationship Id="rId446" Type="http://schemas.openxmlformats.org/officeDocument/2006/relationships/queryTable" Target="../queryTables/queryTable1269.xml"/><Relationship Id="rId653" Type="http://schemas.openxmlformats.org/officeDocument/2006/relationships/queryTable" Target="../queryTables/queryTable1476.xml"/><Relationship Id="rId292" Type="http://schemas.openxmlformats.org/officeDocument/2006/relationships/queryTable" Target="../queryTables/queryTable1115.xml"/><Relationship Id="rId306" Type="http://schemas.openxmlformats.org/officeDocument/2006/relationships/queryTable" Target="../queryTables/queryTable1129.xml"/><Relationship Id="rId87" Type="http://schemas.openxmlformats.org/officeDocument/2006/relationships/queryTable" Target="../queryTables/queryTable910.xml"/><Relationship Id="rId513" Type="http://schemas.openxmlformats.org/officeDocument/2006/relationships/queryTable" Target="../queryTables/queryTable1336.xml"/><Relationship Id="rId597" Type="http://schemas.openxmlformats.org/officeDocument/2006/relationships/queryTable" Target="../queryTables/queryTable1420.xml"/><Relationship Id="rId720" Type="http://schemas.openxmlformats.org/officeDocument/2006/relationships/queryTable" Target="../queryTables/queryTable1543.xml"/><Relationship Id="rId152" Type="http://schemas.openxmlformats.org/officeDocument/2006/relationships/queryTable" Target="../queryTables/queryTable975.xml"/><Relationship Id="rId457" Type="http://schemas.openxmlformats.org/officeDocument/2006/relationships/queryTable" Target="../queryTables/queryTable1280.xml"/><Relationship Id="rId664" Type="http://schemas.openxmlformats.org/officeDocument/2006/relationships/queryTable" Target="../queryTables/queryTable1487.xml"/><Relationship Id="rId14" Type="http://schemas.openxmlformats.org/officeDocument/2006/relationships/queryTable" Target="../queryTables/queryTable837.xml"/><Relationship Id="rId317" Type="http://schemas.openxmlformats.org/officeDocument/2006/relationships/queryTable" Target="../queryTables/queryTable1140.xml"/><Relationship Id="rId524" Type="http://schemas.openxmlformats.org/officeDocument/2006/relationships/queryTable" Target="../queryTables/queryTable1347.xml"/><Relationship Id="rId731" Type="http://schemas.openxmlformats.org/officeDocument/2006/relationships/queryTable" Target="../queryTables/queryTable1554.xml"/><Relationship Id="rId98" Type="http://schemas.openxmlformats.org/officeDocument/2006/relationships/queryTable" Target="../queryTables/queryTable921.xml"/><Relationship Id="rId163" Type="http://schemas.openxmlformats.org/officeDocument/2006/relationships/queryTable" Target="../queryTables/queryTable986.xml"/><Relationship Id="rId370" Type="http://schemas.openxmlformats.org/officeDocument/2006/relationships/queryTable" Target="../queryTables/queryTable1193.xml"/><Relationship Id="rId230" Type="http://schemas.openxmlformats.org/officeDocument/2006/relationships/queryTable" Target="../queryTables/queryTable1053.xml"/><Relationship Id="rId468" Type="http://schemas.openxmlformats.org/officeDocument/2006/relationships/queryTable" Target="../queryTables/queryTable1291.xml"/><Relationship Id="rId675" Type="http://schemas.openxmlformats.org/officeDocument/2006/relationships/queryTable" Target="../queryTables/queryTable1498.xml"/><Relationship Id="rId25" Type="http://schemas.openxmlformats.org/officeDocument/2006/relationships/queryTable" Target="../queryTables/queryTable848.xml"/><Relationship Id="rId328" Type="http://schemas.openxmlformats.org/officeDocument/2006/relationships/queryTable" Target="../queryTables/queryTable1151.xml"/><Relationship Id="rId535" Type="http://schemas.openxmlformats.org/officeDocument/2006/relationships/queryTable" Target="../queryTables/queryTable1358.xml"/><Relationship Id="rId742" Type="http://schemas.openxmlformats.org/officeDocument/2006/relationships/queryTable" Target="../queryTables/queryTable1565.xml"/><Relationship Id="rId174" Type="http://schemas.openxmlformats.org/officeDocument/2006/relationships/queryTable" Target="../queryTables/queryTable997.xml"/><Relationship Id="rId381" Type="http://schemas.openxmlformats.org/officeDocument/2006/relationships/queryTable" Target="../queryTables/queryTable1204.xml"/><Relationship Id="rId602" Type="http://schemas.openxmlformats.org/officeDocument/2006/relationships/queryTable" Target="../queryTables/queryTable1425.xml"/><Relationship Id="rId241" Type="http://schemas.openxmlformats.org/officeDocument/2006/relationships/queryTable" Target="../queryTables/queryTable1064.xml"/><Relationship Id="rId479" Type="http://schemas.openxmlformats.org/officeDocument/2006/relationships/queryTable" Target="../queryTables/queryTable1302.xml"/><Relationship Id="rId686" Type="http://schemas.openxmlformats.org/officeDocument/2006/relationships/queryTable" Target="../queryTables/queryTable1509.xml"/><Relationship Id="rId36" Type="http://schemas.openxmlformats.org/officeDocument/2006/relationships/queryTable" Target="../queryTables/queryTable859.xml"/><Relationship Id="rId339" Type="http://schemas.openxmlformats.org/officeDocument/2006/relationships/queryTable" Target="../queryTables/queryTable1162.xml"/><Relationship Id="rId546" Type="http://schemas.openxmlformats.org/officeDocument/2006/relationships/queryTable" Target="../queryTables/queryTable1369.xml"/><Relationship Id="rId753" Type="http://schemas.openxmlformats.org/officeDocument/2006/relationships/queryTable" Target="../queryTables/queryTable1576.xml"/><Relationship Id="rId101" Type="http://schemas.openxmlformats.org/officeDocument/2006/relationships/queryTable" Target="../queryTables/queryTable924.xml"/><Relationship Id="rId185" Type="http://schemas.openxmlformats.org/officeDocument/2006/relationships/queryTable" Target="../queryTables/queryTable1008.xml"/><Relationship Id="rId406" Type="http://schemas.openxmlformats.org/officeDocument/2006/relationships/queryTable" Target="../queryTables/queryTable1229.xml"/><Relationship Id="rId392" Type="http://schemas.openxmlformats.org/officeDocument/2006/relationships/queryTable" Target="../queryTables/queryTable1215.xml"/><Relationship Id="rId613" Type="http://schemas.openxmlformats.org/officeDocument/2006/relationships/queryTable" Target="../queryTables/queryTable1436.xml"/><Relationship Id="rId697" Type="http://schemas.openxmlformats.org/officeDocument/2006/relationships/queryTable" Target="../queryTables/queryTable1520.xml"/><Relationship Id="rId252" Type="http://schemas.openxmlformats.org/officeDocument/2006/relationships/queryTable" Target="../queryTables/queryTable1075.xml"/><Relationship Id="rId47" Type="http://schemas.openxmlformats.org/officeDocument/2006/relationships/queryTable" Target="../queryTables/queryTable870.xml"/><Relationship Id="rId112" Type="http://schemas.openxmlformats.org/officeDocument/2006/relationships/queryTable" Target="../queryTables/queryTable935.xml"/><Relationship Id="rId557" Type="http://schemas.openxmlformats.org/officeDocument/2006/relationships/queryTable" Target="../queryTables/queryTable1380.xml"/><Relationship Id="rId764" Type="http://schemas.openxmlformats.org/officeDocument/2006/relationships/queryTable" Target="../queryTables/queryTable1587.xml"/><Relationship Id="rId196" Type="http://schemas.openxmlformats.org/officeDocument/2006/relationships/queryTable" Target="../queryTables/queryTable1019.xml"/><Relationship Id="rId417" Type="http://schemas.openxmlformats.org/officeDocument/2006/relationships/queryTable" Target="../queryTables/queryTable1240.xml"/><Relationship Id="rId624" Type="http://schemas.openxmlformats.org/officeDocument/2006/relationships/queryTable" Target="../queryTables/queryTable1447.xml"/><Relationship Id="rId263" Type="http://schemas.openxmlformats.org/officeDocument/2006/relationships/queryTable" Target="../queryTables/queryTable1086.xml"/><Relationship Id="rId470" Type="http://schemas.openxmlformats.org/officeDocument/2006/relationships/queryTable" Target="../queryTables/queryTable1293.xml"/><Relationship Id="rId58" Type="http://schemas.openxmlformats.org/officeDocument/2006/relationships/queryTable" Target="../queryTables/queryTable881.xml"/><Relationship Id="rId123" Type="http://schemas.openxmlformats.org/officeDocument/2006/relationships/queryTable" Target="../queryTables/queryTable946.xml"/><Relationship Id="rId330" Type="http://schemas.openxmlformats.org/officeDocument/2006/relationships/queryTable" Target="../queryTables/queryTable1153.xml"/><Relationship Id="rId568" Type="http://schemas.openxmlformats.org/officeDocument/2006/relationships/queryTable" Target="../queryTables/queryTable1391.xml"/><Relationship Id="rId775" Type="http://schemas.openxmlformats.org/officeDocument/2006/relationships/queryTable" Target="../queryTables/queryTable1598.xml"/><Relationship Id="rId428" Type="http://schemas.openxmlformats.org/officeDocument/2006/relationships/queryTable" Target="../queryTables/queryTable1251.xml"/><Relationship Id="rId635" Type="http://schemas.openxmlformats.org/officeDocument/2006/relationships/queryTable" Target="../queryTables/queryTable1458.xml"/><Relationship Id="rId274" Type="http://schemas.openxmlformats.org/officeDocument/2006/relationships/queryTable" Target="../queryTables/queryTable1097.xml"/><Relationship Id="rId481" Type="http://schemas.openxmlformats.org/officeDocument/2006/relationships/queryTable" Target="../queryTables/queryTable1304.xml"/><Relationship Id="rId702" Type="http://schemas.openxmlformats.org/officeDocument/2006/relationships/queryTable" Target="../queryTables/queryTable1525.xml"/><Relationship Id="rId69" Type="http://schemas.openxmlformats.org/officeDocument/2006/relationships/queryTable" Target="../queryTables/queryTable892.xml"/><Relationship Id="rId134" Type="http://schemas.openxmlformats.org/officeDocument/2006/relationships/queryTable" Target="../queryTables/queryTable957.xml"/><Relationship Id="rId579" Type="http://schemas.openxmlformats.org/officeDocument/2006/relationships/queryTable" Target="../queryTables/queryTable1402.xml"/><Relationship Id="rId786" Type="http://schemas.openxmlformats.org/officeDocument/2006/relationships/queryTable" Target="../queryTables/queryTable1609.xml"/><Relationship Id="rId341" Type="http://schemas.openxmlformats.org/officeDocument/2006/relationships/queryTable" Target="../queryTables/queryTable1164.xml"/><Relationship Id="rId439" Type="http://schemas.openxmlformats.org/officeDocument/2006/relationships/queryTable" Target="../queryTables/queryTable1262.xml"/><Relationship Id="rId646" Type="http://schemas.openxmlformats.org/officeDocument/2006/relationships/queryTable" Target="../queryTables/queryTable1469.xml"/><Relationship Id="rId201" Type="http://schemas.openxmlformats.org/officeDocument/2006/relationships/queryTable" Target="../queryTables/queryTable1024.xml"/><Relationship Id="rId285" Type="http://schemas.openxmlformats.org/officeDocument/2006/relationships/queryTable" Target="../queryTables/queryTable1108.xml"/><Relationship Id="rId506" Type="http://schemas.openxmlformats.org/officeDocument/2006/relationships/queryTable" Target="../queryTables/queryTable1329.xml"/><Relationship Id="rId492" Type="http://schemas.openxmlformats.org/officeDocument/2006/relationships/queryTable" Target="../queryTables/queryTable1315.xml"/><Relationship Id="rId713" Type="http://schemas.openxmlformats.org/officeDocument/2006/relationships/queryTable" Target="../queryTables/queryTable1536.xml"/><Relationship Id="rId145" Type="http://schemas.openxmlformats.org/officeDocument/2006/relationships/queryTable" Target="../queryTables/queryTable968.xml"/><Relationship Id="rId352" Type="http://schemas.openxmlformats.org/officeDocument/2006/relationships/queryTable" Target="../queryTables/queryTable1175.xml"/><Relationship Id="rId212" Type="http://schemas.openxmlformats.org/officeDocument/2006/relationships/queryTable" Target="../queryTables/queryTable1035.xml"/><Relationship Id="rId657" Type="http://schemas.openxmlformats.org/officeDocument/2006/relationships/queryTable" Target="../queryTables/queryTable1480.xml"/><Relationship Id="rId296" Type="http://schemas.openxmlformats.org/officeDocument/2006/relationships/queryTable" Target="../queryTables/queryTable1119.xml"/><Relationship Id="rId517" Type="http://schemas.openxmlformats.org/officeDocument/2006/relationships/queryTable" Target="../queryTables/queryTable1340.xml"/><Relationship Id="rId724" Type="http://schemas.openxmlformats.org/officeDocument/2006/relationships/queryTable" Target="../queryTables/queryTable1547.xml"/><Relationship Id="rId60" Type="http://schemas.openxmlformats.org/officeDocument/2006/relationships/queryTable" Target="../queryTables/queryTable883.xml"/><Relationship Id="rId156" Type="http://schemas.openxmlformats.org/officeDocument/2006/relationships/queryTable" Target="../queryTables/queryTable979.xml"/><Relationship Id="rId363" Type="http://schemas.openxmlformats.org/officeDocument/2006/relationships/queryTable" Target="../queryTables/queryTable1186.xml"/><Relationship Id="rId570" Type="http://schemas.openxmlformats.org/officeDocument/2006/relationships/queryTable" Target="../queryTables/queryTable1393.xml"/><Relationship Id="rId223" Type="http://schemas.openxmlformats.org/officeDocument/2006/relationships/queryTable" Target="../queryTables/queryTable1046.xml"/><Relationship Id="rId430" Type="http://schemas.openxmlformats.org/officeDocument/2006/relationships/queryTable" Target="../queryTables/queryTable1253.xml"/><Relationship Id="rId668" Type="http://schemas.openxmlformats.org/officeDocument/2006/relationships/queryTable" Target="../queryTables/queryTable1491.xml"/><Relationship Id="rId18" Type="http://schemas.openxmlformats.org/officeDocument/2006/relationships/queryTable" Target="../queryTables/queryTable841.xml"/><Relationship Id="rId528" Type="http://schemas.openxmlformats.org/officeDocument/2006/relationships/queryTable" Target="../queryTables/queryTable1351.xml"/><Relationship Id="rId735" Type="http://schemas.openxmlformats.org/officeDocument/2006/relationships/queryTable" Target="../queryTables/queryTable1558.xml"/><Relationship Id="rId167" Type="http://schemas.openxmlformats.org/officeDocument/2006/relationships/queryTable" Target="../queryTables/queryTable990.xml"/><Relationship Id="rId374" Type="http://schemas.openxmlformats.org/officeDocument/2006/relationships/queryTable" Target="../queryTables/queryTable1197.xml"/><Relationship Id="rId581" Type="http://schemas.openxmlformats.org/officeDocument/2006/relationships/queryTable" Target="../queryTables/queryTable1404.xml"/><Relationship Id="rId71" Type="http://schemas.openxmlformats.org/officeDocument/2006/relationships/queryTable" Target="../queryTables/queryTable894.xml"/><Relationship Id="rId234" Type="http://schemas.openxmlformats.org/officeDocument/2006/relationships/queryTable" Target="../queryTables/queryTable1057.xml"/><Relationship Id="rId679" Type="http://schemas.openxmlformats.org/officeDocument/2006/relationships/queryTable" Target="../queryTables/queryTable1502.xml"/><Relationship Id="rId2" Type="http://schemas.openxmlformats.org/officeDocument/2006/relationships/queryTable" Target="../queryTables/queryTable825.xml"/><Relationship Id="rId29" Type="http://schemas.openxmlformats.org/officeDocument/2006/relationships/queryTable" Target="../queryTables/queryTable852.xml"/><Relationship Id="rId441" Type="http://schemas.openxmlformats.org/officeDocument/2006/relationships/queryTable" Target="../queryTables/queryTable1264.xml"/><Relationship Id="rId539" Type="http://schemas.openxmlformats.org/officeDocument/2006/relationships/queryTable" Target="../queryTables/queryTable1362.xml"/><Relationship Id="rId746" Type="http://schemas.openxmlformats.org/officeDocument/2006/relationships/queryTable" Target="../queryTables/queryTable1569.xml"/><Relationship Id="rId178" Type="http://schemas.openxmlformats.org/officeDocument/2006/relationships/queryTable" Target="../queryTables/queryTable1001.xml"/><Relationship Id="rId301" Type="http://schemas.openxmlformats.org/officeDocument/2006/relationships/queryTable" Target="../queryTables/queryTable1124.xml"/><Relationship Id="rId82" Type="http://schemas.openxmlformats.org/officeDocument/2006/relationships/queryTable" Target="../queryTables/queryTable905.xml"/><Relationship Id="rId385" Type="http://schemas.openxmlformats.org/officeDocument/2006/relationships/queryTable" Target="../queryTables/queryTable1208.xml"/><Relationship Id="rId592" Type="http://schemas.openxmlformats.org/officeDocument/2006/relationships/queryTable" Target="../queryTables/queryTable1415.xml"/><Relationship Id="rId606" Type="http://schemas.openxmlformats.org/officeDocument/2006/relationships/queryTable" Target="../queryTables/queryTable1429.xml"/><Relationship Id="rId245" Type="http://schemas.openxmlformats.org/officeDocument/2006/relationships/queryTable" Target="../queryTables/queryTable1068.xml"/><Relationship Id="rId452" Type="http://schemas.openxmlformats.org/officeDocument/2006/relationships/queryTable" Target="../queryTables/queryTable1275.xml"/><Relationship Id="rId105" Type="http://schemas.openxmlformats.org/officeDocument/2006/relationships/queryTable" Target="../queryTables/queryTable928.xml"/><Relationship Id="rId312" Type="http://schemas.openxmlformats.org/officeDocument/2006/relationships/queryTable" Target="../queryTables/queryTable1135.xml"/><Relationship Id="rId757" Type="http://schemas.openxmlformats.org/officeDocument/2006/relationships/queryTable" Target="../queryTables/queryTable1580.xml"/><Relationship Id="rId93" Type="http://schemas.openxmlformats.org/officeDocument/2006/relationships/queryTable" Target="../queryTables/queryTable916.xml"/><Relationship Id="rId189" Type="http://schemas.openxmlformats.org/officeDocument/2006/relationships/queryTable" Target="../queryTables/queryTable1012.xml"/><Relationship Id="rId396" Type="http://schemas.openxmlformats.org/officeDocument/2006/relationships/queryTable" Target="../queryTables/queryTable1219.xml"/><Relationship Id="rId617" Type="http://schemas.openxmlformats.org/officeDocument/2006/relationships/queryTable" Target="../queryTables/queryTable1440.xml"/><Relationship Id="rId256" Type="http://schemas.openxmlformats.org/officeDocument/2006/relationships/queryTable" Target="../queryTables/queryTable1079.xml"/><Relationship Id="rId463" Type="http://schemas.openxmlformats.org/officeDocument/2006/relationships/queryTable" Target="../queryTables/queryTable1286.xml"/><Relationship Id="rId670" Type="http://schemas.openxmlformats.org/officeDocument/2006/relationships/queryTable" Target="../queryTables/queryTable1493.xml"/><Relationship Id="rId116" Type="http://schemas.openxmlformats.org/officeDocument/2006/relationships/queryTable" Target="../queryTables/queryTable939.xml"/><Relationship Id="rId323" Type="http://schemas.openxmlformats.org/officeDocument/2006/relationships/queryTable" Target="../queryTables/queryTable1146.xml"/><Relationship Id="rId530" Type="http://schemas.openxmlformats.org/officeDocument/2006/relationships/queryTable" Target="../queryTables/queryTable1353.xml"/><Relationship Id="rId768" Type="http://schemas.openxmlformats.org/officeDocument/2006/relationships/queryTable" Target="../queryTables/queryTable1591.xml"/><Relationship Id="rId20" Type="http://schemas.openxmlformats.org/officeDocument/2006/relationships/queryTable" Target="../queryTables/queryTable843.xml"/><Relationship Id="rId628" Type="http://schemas.openxmlformats.org/officeDocument/2006/relationships/queryTable" Target="../queryTables/queryTable1451.xml"/><Relationship Id="rId267" Type="http://schemas.openxmlformats.org/officeDocument/2006/relationships/queryTable" Target="../queryTables/queryTable1090.xml"/><Relationship Id="rId474" Type="http://schemas.openxmlformats.org/officeDocument/2006/relationships/queryTable" Target="../queryTables/queryTable1297.xml"/><Relationship Id="rId127" Type="http://schemas.openxmlformats.org/officeDocument/2006/relationships/queryTable" Target="../queryTables/queryTable950.xml"/><Relationship Id="rId681" Type="http://schemas.openxmlformats.org/officeDocument/2006/relationships/queryTable" Target="../queryTables/queryTable1504.xml"/><Relationship Id="rId779" Type="http://schemas.openxmlformats.org/officeDocument/2006/relationships/queryTable" Target="../queryTables/queryTable1602.xml"/><Relationship Id="rId31" Type="http://schemas.openxmlformats.org/officeDocument/2006/relationships/queryTable" Target="../queryTables/queryTable854.xml"/><Relationship Id="rId334" Type="http://schemas.openxmlformats.org/officeDocument/2006/relationships/queryTable" Target="../queryTables/queryTable1157.xml"/><Relationship Id="rId541" Type="http://schemas.openxmlformats.org/officeDocument/2006/relationships/queryTable" Target="../queryTables/queryTable1364.xml"/><Relationship Id="rId639" Type="http://schemas.openxmlformats.org/officeDocument/2006/relationships/queryTable" Target="../queryTables/queryTable1462.xml"/><Relationship Id="rId180" Type="http://schemas.openxmlformats.org/officeDocument/2006/relationships/queryTable" Target="../queryTables/queryTable1003.xml"/><Relationship Id="rId278" Type="http://schemas.openxmlformats.org/officeDocument/2006/relationships/queryTable" Target="../queryTables/queryTable1101.xml"/><Relationship Id="rId401" Type="http://schemas.openxmlformats.org/officeDocument/2006/relationships/queryTable" Target="../queryTables/queryTable1224.xml"/><Relationship Id="rId485" Type="http://schemas.openxmlformats.org/officeDocument/2006/relationships/queryTable" Target="../queryTables/queryTable1308.xml"/><Relationship Id="rId692" Type="http://schemas.openxmlformats.org/officeDocument/2006/relationships/queryTable" Target="../queryTables/queryTable1515.xml"/><Relationship Id="rId706" Type="http://schemas.openxmlformats.org/officeDocument/2006/relationships/queryTable" Target="../queryTables/queryTable1529.xml"/><Relationship Id="rId42" Type="http://schemas.openxmlformats.org/officeDocument/2006/relationships/queryTable" Target="../queryTables/queryTable865.xml"/><Relationship Id="rId138" Type="http://schemas.openxmlformats.org/officeDocument/2006/relationships/queryTable" Target="../queryTables/queryTable961.xml"/><Relationship Id="rId345" Type="http://schemas.openxmlformats.org/officeDocument/2006/relationships/queryTable" Target="../queryTables/queryTable1168.xml"/><Relationship Id="rId552" Type="http://schemas.openxmlformats.org/officeDocument/2006/relationships/queryTable" Target="../queryTables/queryTable1375.xml"/><Relationship Id="rId191" Type="http://schemas.openxmlformats.org/officeDocument/2006/relationships/queryTable" Target="../queryTables/queryTable1014.xml"/><Relationship Id="rId205" Type="http://schemas.openxmlformats.org/officeDocument/2006/relationships/queryTable" Target="../queryTables/queryTable1028.xml"/><Relationship Id="rId412" Type="http://schemas.openxmlformats.org/officeDocument/2006/relationships/queryTable" Target="../queryTables/queryTable1235.xml"/><Relationship Id="rId289" Type="http://schemas.openxmlformats.org/officeDocument/2006/relationships/queryTable" Target="../queryTables/queryTable1112.xml"/><Relationship Id="rId496" Type="http://schemas.openxmlformats.org/officeDocument/2006/relationships/queryTable" Target="../queryTables/queryTable1319.xml"/><Relationship Id="rId717" Type="http://schemas.openxmlformats.org/officeDocument/2006/relationships/queryTable" Target="../queryTables/queryTable1540.xml"/><Relationship Id="rId53" Type="http://schemas.openxmlformats.org/officeDocument/2006/relationships/queryTable" Target="../queryTables/queryTable876.xml"/><Relationship Id="rId149" Type="http://schemas.openxmlformats.org/officeDocument/2006/relationships/queryTable" Target="../queryTables/queryTable972.xml"/><Relationship Id="rId356" Type="http://schemas.openxmlformats.org/officeDocument/2006/relationships/queryTable" Target="../queryTables/queryTable1179.xml"/><Relationship Id="rId563" Type="http://schemas.openxmlformats.org/officeDocument/2006/relationships/queryTable" Target="../queryTables/queryTable1386.xml"/><Relationship Id="rId770" Type="http://schemas.openxmlformats.org/officeDocument/2006/relationships/queryTable" Target="../queryTables/queryTable1593.xml"/><Relationship Id="rId216" Type="http://schemas.openxmlformats.org/officeDocument/2006/relationships/queryTable" Target="../queryTables/queryTable1039.xml"/><Relationship Id="rId423" Type="http://schemas.openxmlformats.org/officeDocument/2006/relationships/queryTable" Target="../queryTables/queryTable1246.xml"/><Relationship Id="rId258" Type="http://schemas.openxmlformats.org/officeDocument/2006/relationships/queryTable" Target="../queryTables/queryTable1081.xml"/><Relationship Id="rId465" Type="http://schemas.openxmlformats.org/officeDocument/2006/relationships/queryTable" Target="../queryTables/queryTable1288.xml"/><Relationship Id="rId630" Type="http://schemas.openxmlformats.org/officeDocument/2006/relationships/queryTable" Target="../queryTables/queryTable1453.xml"/><Relationship Id="rId672" Type="http://schemas.openxmlformats.org/officeDocument/2006/relationships/queryTable" Target="../queryTables/queryTable1495.xml"/><Relationship Id="rId728" Type="http://schemas.openxmlformats.org/officeDocument/2006/relationships/queryTable" Target="../queryTables/queryTable1551.xml"/><Relationship Id="rId22" Type="http://schemas.openxmlformats.org/officeDocument/2006/relationships/queryTable" Target="../queryTables/queryTable845.xml"/><Relationship Id="rId64" Type="http://schemas.openxmlformats.org/officeDocument/2006/relationships/queryTable" Target="../queryTables/queryTable887.xml"/><Relationship Id="rId118" Type="http://schemas.openxmlformats.org/officeDocument/2006/relationships/queryTable" Target="../queryTables/queryTable941.xml"/><Relationship Id="rId325" Type="http://schemas.openxmlformats.org/officeDocument/2006/relationships/queryTable" Target="../queryTables/queryTable1148.xml"/><Relationship Id="rId367" Type="http://schemas.openxmlformats.org/officeDocument/2006/relationships/queryTable" Target="../queryTables/queryTable1190.xml"/><Relationship Id="rId532" Type="http://schemas.openxmlformats.org/officeDocument/2006/relationships/queryTable" Target="../queryTables/queryTable1355.xml"/><Relationship Id="rId574" Type="http://schemas.openxmlformats.org/officeDocument/2006/relationships/queryTable" Target="../queryTables/queryTable1397.xml"/><Relationship Id="rId171" Type="http://schemas.openxmlformats.org/officeDocument/2006/relationships/queryTable" Target="../queryTables/queryTable994.xml"/><Relationship Id="rId227" Type="http://schemas.openxmlformats.org/officeDocument/2006/relationships/queryTable" Target="../queryTables/queryTable1050.xml"/><Relationship Id="rId781" Type="http://schemas.openxmlformats.org/officeDocument/2006/relationships/queryTable" Target="../queryTables/queryTable1604.xml"/><Relationship Id="rId269" Type="http://schemas.openxmlformats.org/officeDocument/2006/relationships/queryTable" Target="../queryTables/queryTable1092.xml"/><Relationship Id="rId434" Type="http://schemas.openxmlformats.org/officeDocument/2006/relationships/queryTable" Target="../queryTables/queryTable1257.xml"/><Relationship Id="rId476" Type="http://schemas.openxmlformats.org/officeDocument/2006/relationships/queryTable" Target="../queryTables/queryTable1299.xml"/><Relationship Id="rId641" Type="http://schemas.openxmlformats.org/officeDocument/2006/relationships/queryTable" Target="../queryTables/queryTable1464.xml"/><Relationship Id="rId683" Type="http://schemas.openxmlformats.org/officeDocument/2006/relationships/queryTable" Target="../queryTables/queryTable1506.xml"/><Relationship Id="rId739" Type="http://schemas.openxmlformats.org/officeDocument/2006/relationships/queryTable" Target="../queryTables/queryTable1562.xml"/><Relationship Id="rId33" Type="http://schemas.openxmlformats.org/officeDocument/2006/relationships/queryTable" Target="../queryTables/queryTable856.xml"/><Relationship Id="rId129" Type="http://schemas.openxmlformats.org/officeDocument/2006/relationships/queryTable" Target="../queryTables/queryTable952.xml"/><Relationship Id="rId280" Type="http://schemas.openxmlformats.org/officeDocument/2006/relationships/queryTable" Target="../queryTables/queryTable1103.xml"/><Relationship Id="rId336" Type="http://schemas.openxmlformats.org/officeDocument/2006/relationships/queryTable" Target="../queryTables/queryTable1159.xml"/><Relationship Id="rId501" Type="http://schemas.openxmlformats.org/officeDocument/2006/relationships/queryTable" Target="../queryTables/queryTable1324.xml"/><Relationship Id="rId543" Type="http://schemas.openxmlformats.org/officeDocument/2006/relationships/queryTable" Target="../queryTables/queryTable1366.xml"/><Relationship Id="rId75" Type="http://schemas.openxmlformats.org/officeDocument/2006/relationships/queryTable" Target="../queryTables/queryTable898.xml"/><Relationship Id="rId140" Type="http://schemas.openxmlformats.org/officeDocument/2006/relationships/queryTable" Target="../queryTables/queryTable963.xml"/><Relationship Id="rId182" Type="http://schemas.openxmlformats.org/officeDocument/2006/relationships/queryTable" Target="../queryTables/queryTable1005.xml"/><Relationship Id="rId378" Type="http://schemas.openxmlformats.org/officeDocument/2006/relationships/queryTable" Target="../queryTables/queryTable1201.xml"/><Relationship Id="rId403" Type="http://schemas.openxmlformats.org/officeDocument/2006/relationships/queryTable" Target="../queryTables/queryTable1226.xml"/><Relationship Id="rId585" Type="http://schemas.openxmlformats.org/officeDocument/2006/relationships/queryTable" Target="../queryTables/queryTable1408.xml"/><Relationship Id="rId750" Type="http://schemas.openxmlformats.org/officeDocument/2006/relationships/queryTable" Target="../queryTables/queryTable1573.xml"/><Relationship Id="rId6" Type="http://schemas.openxmlformats.org/officeDocument/2006/relationships/queryTable" Target="../queryTables/queryTable829.xml"/><Relationship Id="rId238" Type="http://schemas.openxmlformats.org/officeDocument/2006/relationships/queryTable" Target="../queryTables/queryTable1061.xml"/><Relationship Id="rId445" Type="http://schemas.openxmlformats.org/officeDocument/2006/relationships/queryTable" Target="../queryTables/queryTable1268.xml"/><Relationship Id="rId487" Type="http://schemas.openxmlformats.org/officeDocument/2006/relationships/queryTable" Target="../queryTables/queryTable1310.xml"/><Relationship Id="rId610" Type="http://schemas.openxmlformats.org/officeDocument/2006/relationships/queryTable" Target="../queryTables/queryTable1433.xml"/><Relationship Id="rId652" Type="http://schemas.openxmlformats.org/officeDocument/2006/relationships/queryTable" Target="../queryTables/queryTable1475.xml"/><Relationship Id="rId694" Type="http://schemas.openxmlformats.org/officeDocument/2006/relationships/queryTable" Target="../queryTables/queryTable1517.xml"/><Relationship Id="rId708" Type="http://schemas.openxmlformats.org/officeDocument/2006/relationships/queryTable" Target="../queryTables/queryTable1531.xml"/><Relationship Id="rId291" Type="http://schemas.openxmlformats.org/officeDocument/2006/relationships/queryTable" Target="../queryTables/queryTable1114.xml"/><Relationship Id="rId305" Type="http://schemas.openxmlformats.org/officeDocument/2006/relationships/queryTable" Target="../queryTables/queryTable1128.xml"/><Relationship Id="rId347" Type="http://schemas.openxmlformats.org/officeDocument/2006/relationships/queryTable" Target="../queryTables/queryTable1170.xml"/><Relationship Id="rId512" Type="http://schemas.openxmlformats.org/officeDocument/2006/relationships/queryTable" Target="../queryTables/queryTable1335.xml"/><Relationship Id="rId44" Type="http://schemas.openxmlformats.org/officeDocument/2006/relationships/queryTable" Target="../queryTables/queryTable867.xml"/><Relationship Id="rId86" Type="http://schemas.openxmlformats.org/officeDocument/2006/relationships/queryTable" Target="../queryTables/queryTable909.xml"/><Relationship Id="rId151" Type="http://schemas.openxmlformats.org/officeDocument/2006/relationships/queryTable" Target="../queryTables/queryTable974.xml"/><Relationship Id="rId389" Type="http://schemas.openxmlformats.org/officeDocument/2006/relationships/queryTable" Target="../queryTables/queryTable1212.xml"/><Relationship Id="rId554" Type="http://schemas.openxmlformats.org/officeDocument/2006/relationships/queryTable" Target="../queryTables/queryTable1377.xml"/><Relationship Id="rId596" Type="http://schemas.openxmlformats.org/officeDocument/2006/relationships/queryTable" Target="../queryTables/queryTable1419.xml"/><Relationship Id="rId761" Type="http://schemas.openxmlformats.org/officeDocument/2006/relationships/queryTable" Target="../queryTables/queryTable1584.xml"/><Relationship Id="rId193" Type="http://schemas.openxmlformats.org/officeDocument/2006/relationships/queryTable" Target="../queryTables/queryTable1016.xml"/><Relationship Id="rId207" Type="http://schemas.openxmlformats.org/officeDocument/2006/relationships/queryTable" Target="../queryTables/queryTable1030.xml"/><Relationship Id="rId249" Type="http://schemas.openxmlformats.org/officeDocument/2006/relationships/queryTable" Target="../queryTables/queryTable1072.xml"/><Relationship Id="rId414" Type="http://schemas.openxmlformats.org/officeDocument/2006/relationships/queryTable" Target="../queryTables/queryTable1237.xml"/><Relationship Id="rId456" Type="http://schemas.openxmlformats.org/officeDocument/2006/relationships/queryTable" Target="../queryTables/queryTable1279.xml"/><Relationship Id="rId498" Type="http://schemas.openxmlformats.org/officeDocument/2006/relationships/queryTable" Target="../queryTables/queryTable1321.xml"/><Relationship Id="rId621" Type="http://schemas.openxmlformats.org/officeDocument/2006/relationships/queryTable" Target="../queryTables/queryTable1444.xml"/><Relationship Id="rId663" Type="http://schemas.openxmlformats.org/officeDocument/2006/relationships/queryTable" Target="../queryTables/queryTable1486.xml"/><Relationship Id="rId13" Type="http://schemas.openxmlformats.org/officeDocument/2006/relationships/queryTable" Target="../queryTables/queryTable836.xml"/><Relationship Id="rId109" Type="http://schemas.openxmlformats.org/officeDocument/2006/relationships/queryTable" Target="../queryTables/queryTable932.xml"/><Relationship Id="rId260" Type="http://schemas.openxmlformats.org/officeDocument/2006/relationships/queryTable" Target="../queryTables/queryTable1083.xml"/><Relationship Id="rId316" Type="http://schemas.openxmlformats.org/officeDocument/2006/relationships/queryTable" Target="../queryTables/queryTable1139.xml"/><Relationship Id="rId523" Type="http://schemas.openxmlformats.org/officeDocument/2006/relationships/queryTable" Target="../queryTables/queryTable1346.xml"/><Relationship Id="rId719" Type="http://schemas.openxmlformats.org/officeDocument/2006/relationships/queryTable" Target="../queryTables/queryTable1542.xml"/><Relationship Id="rId55" Type="http://schemas.openxmlformats.org/officeDocument/2006/relationships/queryTable" Target="../queryTables/queryTable878.xml"/><Relationship Id="rId97" Type="http://schemas.openxmlformats.org/officeDocument/2006/relationships/queryTable" Target="../queryTables/queryTable920.xml"/><Relationship Id="rId120" Type="http://schemas.openxmlformats.org/officeDocument/2006/relationships/queryTable" Target="../queryTables/queryTable943.xml"/><Relationship Id="rId358" Type="http://schemas.openxmlformats.org/officeDocument/2006/relationships/queryTable" Target="../queryTables/queryTable1181.xml"/><Relationship Id="rId565" Type="http://schemas.openxmlformats.org/officeDocument/2006/relationships/queryTable" Target="../queryTables/queryTable1388.xml"/><Relationship Id="rId730" Type="http://schemas.openxmlformats.org/officeDocument/2006/relationships/queryTable" Target="../queryTables/queryTable1553.xml"/><Relationship Id="rId772" Type="http://schemas.openxmlformats.org/officeDocument/2006/relationships/queryTable" Target="../queryTables/queryTable1595.xml"/><Relationship Id="rId162" Type="http://schemas.openxmlformats.org/officeDocument/2006/relationships/queryTable" Target="../queryTables/queryTable985.xml"/><Relationship Id="rId218" Type="http://schemas.openxmlformats.org/officeDocument/2006/relationships/queryTable" Target="../queryTables/queryTable1041.xml"/><Relationship Id="rId425" Type="http://schemas.openxmlformats.org/officeDocument/2006/relationships/queryTable" Target="../queryTables/queryTable1248.xml"/><Relationship Id="rId467" Type="http://schemas.openxmlformats.org/officeDocument/2006/relationships/queryTable" Target="../queryTables/queryTable1290.xml"/><Relationship Id="rId632" Type="http://schemas.openxmlformats.org/officeDocument/2006/relationships/queryTable" Target="../queryTables/queryTable1455.xml"/><Relationship Id="rId271" Type="http://schemas.openxmlformats.org/officeDocument/2006/relationships/queryTable" Target="../queryTables/queryTable1094.xml"/><Relationship Id="rId674" Type="http://schemas.openxmlformats.org/officeDocument/2006/relationships/queryTable" Target="../queryTables/queryTable1497.xml"/><Relationship Id="rId24" Type="http://schemas.openxmlformats.org/officeDocument/2006/relationships/queryTable" Target="../queryTables/queryTable847.xml"/><Relationship Id="rId66" Type="http://schemas.openxmlformats.org/officeDocument/2006/relationships/queryTable" Target="../queryTables/queryTable889.xml"/><Relationship Id="rId131" Type="http://schemas.openxmlformats.org/officeDocument/2006/relationships/queryTable" Target="../queryTables/queryTable954.xml"/><Relationship Id="rId327" Type="http://schemas.openxmlformats.org/officeDocument/2006/relationships/queryTable" Target="../queryTables/queryTable1150.xml"/><Relationship Id="rId369" Type="http://schemas.openxmlformats.org/officeDocument/2006/relationships/queryTable" Target="../queryTables/queryTable1192.xml"/><Relationship Id="rId534" Type="http://schemas.openxmlformats.org/officeDocument/2006/relationships/queryTable" Target="../queryTables/queryTable1357.xml"/><Relationship Id="rId576" Type="http://schemas.openxmlformats.org/officeDocument/2006/relationships/queryTable" Target="../queryTables/queryTable1399.xml"/><Relationship Id="rId741" Type="http://schemas.openxmlformats.org/officeDocument/2006/relationships/queryTable" Target="../queryTables/queryTable1564.xml"/><Relationship Id="rId783" Type="http://schemas.openxmlformats.org/officeDocument/2006/relationships/queryTable" Target="../queryTables/queryTable1606.xml"/><Relationship Id="rId173" Type="http://schemas.openxmlformats.org/officeDocument/2006/relationships/queryTable" Target="../queryTables/queryTable996.xml"/><Relationship Id="rId229" Type="http://schemas.openxmlformats.org/officeDocument/2006/relationships/queryTable" Target="../queryTables/queryTable1052.xml"/><Relationship Id="rId380" Type="http://schemas.openxmlformats.org/officeDocument/2006/relationships/queryTable" Target="../queryTables/queryTable1203.xml"/><Relationship Id="rId436" Type="http://schemas.openxmlformats.org/officeDocument/2006/relationships/queryTable" Target="../queryTables/queryTable1259.xml"/><Relationship Id="rId601" Type="http://schemas.openxmlformats.org/officeDocument/2006/relationships/queryTable" Target="../queryTables/queryTable1424.xml"/><Relationship Id="rId643" Type="http://schemas.openxmlformats.org/officeDocument/2006/relationships/queryTable" Target="../queryTables/queryTable1466.xml"/><Relationship Id="rId240" Type="http://schemas.openxmlformats.org/officeDocument/2006/relationships/queryTable" Target="../queryTables/queryTable1063.xml"/><Relationship Id="rId478" Type="http://schemas.openxmlformats.org/officeDocument/2006/relationships/queryTable" Target="../queryTables/queryTable1301.xml"/><Relationship Id="rId685" Type="http://schemas.openxmlformats.org/officeDocument/2006/relationships/queryTable" Target="../queryTables/queryTable1508.xml"/><Relationship Id="rId35" Type="http://schemas.openxmlformats.org/officeDocument/2006/relationships/queryTable" Target="../queryTables/queryTable858.xml"/><Relationship Id="rId77" Type="http://schemas.openxmlformats.org/officeDocument/2006/relationships/queryTable" Target="../queryTables/queryTable900.xml"/><Relationship Id="rId100" Type="http://schemas.openxmlformats.org/officeDocument/2006/relationships/queryTable" Target="../queryTables/queryTable923.xml"/><Relationship Id="rId282" Type="http://schemas.openxmlformats.org/officeDocument/2006/relationships/queryTable" Target="../queryTables/queryTable1105.xml"/><Relationship Id="rId338" Type="http://schemas.openxmlformats.org/officeDocument/2006/relationships/queryTable" Target="../queryTables/queryTable1161.xml"/><Relationship Id="rId503" Type="http://schemas.openxmlformats.org/officeDocument/2006/relationships/queryTable" Target="../queryTables/queryTable1326.xml"/><Relationship Id="rId545" Type="http://schemas.openxmlformats.org/officeDocument/2006/relationships/queryTable" Target="../queryTables/queryTable1368.xml"/><Relationship Id="rId587" Type="http://schemas.openxmlformats.org/officeDocument/2006/relationships/queryTable" Target="../queryTables/queryTable1410.xml"/><Relationship Id="rId710" Type="http://schemas.openxmlformats.org/officeDocument/2006/relationships/queryTable" Target="../queryTables/queryTable1533.xml"/><Relationship Id="rId752" Type="http://schemas.openxmlformats.org/officeDocument/2006/relationships/queryTable" Target="../queryTables/queryTable1575.xml"/><Relationship Id="rId8" Type="http://schemas.openxmlformats.org/officeDocument/2006/relationships/queryTable" Target="../queryTables/queryTable831.xml"/><Relationship Id="rId142" Type="http://schemas.openxmlformats.org/officeDocument/2006/relationships/queryTable" Target="../queryTables/queryTable965.xml"/><Relationship Id="rId184" Type="http://schemas.openxmlformats.org/officeDocument/2006/relationships/queryTable" Target="../queryTables/queryTable1007.xml"/><Relationship Id="rId391" Type="http://schemas.openxmlformats.org/officeDocument/2006/relationships/queryTable" Target="../queryTables/queryTable1214.xml"/><Relationship Id="rId405" Type="http://schemas.openxmlformats.org/officeDocument/2006/relationships/queryTable" Target="../queryTables/queryTable1228.xml"/><Relationship Id="rId447" Type="http://schemas.openxmlformats.org/officeDocument/2006/relationships/queryTable" Target="../queryTables/queryTable1270.xml"/><Relationship Id="rId612" Type="http://schemas.openxmlformats.org/officeDocument/2006/relationships/queryTable" Target="../queryTables/queryTable1435.xml"/><Relationship Id="rId251" Type="http://schemas.openxmlformats.org/officeDocument/2006/relationships/queryTable" Target="../queryTables/queryTable1074.xml"/><Relationship Id="rId489" Type="http://schemas.openxmlformats.org/officeDocument/2006/relationships/queryTable" Target="../queryTables/queryTable1312.xml"/><Relationship Id="rId654" Type="http://schemas.openxmlformats.org/officeDocument/2006/relationships/queryTable" Target="../queryTables/queryTable1477.xml"/><Relationship Id="rId696" Type="http://schemas.openxmlformats.org/officeDocument/2006/relationships/queryTable" Target="../queryTables/queryTable1519.xml"/><Relationship Id="rId46" Type="http://schemas.openxmlformats.org/officeDocument/2006/relationships/queryTable" Target="../queryTables/queryTable869.xml"/><Relationship Id="rId293" Type="http://schemas.openxmlformats.org/officeDocument/2006/relationships/queryTable" Target="../queryTables/queryTable1116.xml"/><Relationship Id="rId307" Type="http://schemas.openxmlformats.org/officeDocument/2006/relationships/queryTable" Target="../queryTables/queryTable1130.xml"/><Relationship Id="rId349" Type="http://schemas.openxmlformats.org/officeDocument/2006/relationships/queryTable" Target="../queryTables/queryTable1172.xml"/><Relationship Id="rId514" Type="http://schemas.openxmlformats.org/officeDocument/2006/relationships/queryTable" Target="../queryTables/queryTable1337.xml"/><Relationship Id="rId556" Type="http://schemas.openxmlformats.org/officeDocument/2006/relationships/queryTable" Target="../queryTables/queryTable1379.xml"/><Relationship Id="rId721" Type="http://schemas.openxmlformats.org/officeDocument/2006/relationships/queryTable" Target="../queryTables/queryTable1544.xml"/><Relationship Id="rId763" Type="http://schemas.openxmlformats.org/officeDocument/2006/relationships/queryTable" Target="../queryTables/queryTable1586.xml"/><Relationship Id="rId88" Type="http://schemas.openxmlformats.org/officeDocument/2006/relationships/queryTable" Target="../queryTables/queryTable911.xml"/><Relationship Id="rId111" Type="http://schemas.openxmlformats.org/officeDocument/2006/relationships/queryTable" Target="../queryTables/queryTable934.xml"/><Relationship Id="rId153" Type="http://schemas.openxmlformats.org/officeDocument/2006/relationships/queryTable" Target="../queryTables/queryTable976.xml"/><Relationship Id="rId195" Type="http://schemas.openxmlformats.org/officeDocument/2006/relationships/queryTable" Target="../queryTables/queryTable1018.xml"/><Relationship Id="rId209" Type="http://schemas.openxmlformats.org/officeDocument/2006/relationships/queryTable" Target="../queryTables/queryTable1032.xml"/><Relationship Id="rId360" Type="http://schemas.openxmlformats.org/officeDocument/2006/relationships/queryTable" Target="../queryTables/queryTable1183.xml"/><Relationship Id="rId416" Type="http://schemas.openxmlformats.org/officeDocument/2006/relationships/queryTable" Target="../queryTables/queryTable1239.xml"/><Relationship Id="rId598" Type="http://schemas.openxmlformats.org/officeDocument/2006/relationships/queryTable" Target="../queryTables/queryTable1421.xml"/><Relationship Id="rId220" Type="http://schemas.openxmlformats.org/officeDocument/2006/relationships/queryTable" Target="../queryTables/queryTable1043.xml"/><Relationship Id="rId458" Type="http://schemas.openxmlformats.org/officeDocument/2006/relationships/queryTable" Target="../queryTables/queryTable1281.xml"/><Relationship Id="rId623" Type="http://schemas.openxmlformats.org/officeDocument/2006/relationships/queryTable" Target="../queryTables/queryTable1446.xml"/><Relationship Id="rId665" Type="http://schemas.openxmlformats.org/officeDocument/2006/relationships/queryTable" Target="../queryTables/queryTable1488.xml"/><Relationship Id="rId15" Type="http://schemas.openxmlformats.org/officeDocument/2006/relationships/queryTable" Target="../queryTables/queryTable838.xml"/><Relationship Id="rId57" Type="http://schemas.openxmlformats.org/officeDocument/2006/relationships/queryTable" Target="../queryTables/queryTable880.xml"/><Relationship Id="rId262" Type="http://schemas.openxmlformats.org/officeDocument/2006/relationships/queryTable" Target="../queryTables/queryTable1085.xml"/><Relationship Id="rId318" Type="http://schemas.openxmlformats.org/officeDocument/2006/relationships/queryTable" Target="../queryTables/queryTable1141.xml"/><Relationship Id="rId525" Type="http://schemas.openxmlformats.org/officeDocument/2006/relationships/queryTable" Target="../queryTables/queryTable1348.xml"/><Relationship Id="rId567" Type="http://schemas.openxmlformats.org/officeDocument/2006/relationships/queryTable" Target="../queryTables/queryTable1390.xml"/><Relationship Id="rId732" Type="http://schemas.openxmlformats.org/officeDocument/2006/relationships/queryTable" Target="../queryTables/queryTable1555.xml"/><Relationship Id="rId99" Type="http://schemas.openxmlformats.org/officeDocument/2006/relationships/queryTable" Target="../queryTables/queryTable922.xml"/><Relationship Id="rId122" Type="http://schemas.openxmlformats.org/officeDocument/2006/relationships/queryTable" Target="../queryTables/queryTable945.xml"/><Relationship Id="rId164" Type="http://schemas.openxmlformats.org/officeDocument/2006/relationships/queryTable" Target="../queryTables/queryTable987.xml"/><Relationship Id="rId371" Type="http://schemas.openxmlformats.org/officeDocument/2006/relationships/queryTable" Target="../queryTables/queryTable1194.xml"/><Relationship Id="rId774" Type="http://schemas.openxmlformats.org/officeDocument/2006/relationships/queryTable" Target="../queryTables/queryTable1597.xml"/><Relationship Id="rId427" Type="http://schemas.openxmlformats.org/officeDocument/2006/relationships/queryTable" Target="../queryTables/queryTable1250.xml"/><Relationship Id="rId469" Type="http://schemas.openxmlformats.org/officeDocument/2006/relationships/queryTable" Target="../queryTables/queryTable1292.xml"/><Relationship Id="rId634" Type="http://schemas.openxmlformats.org/officeDocument/2006/relationships/queryTable" Target="../queryTables/queryTable1457.xml"/><Relationship Id="rId676" Type="http://schemas.openxmlformats.org/officeDocument/2006/relationships/queryTable" Target="../queryTables/queryTable1499.xml"/><Relationship Id="rId26" Type="http://schemas.openxmlformats.org/officeDocument/2006/relationships/queryTable" Target="../queryTables/queryTable849.xml"/><Relationship Id="rId231" Type="http://schemas.openxmlformats.org/officeDocument/2006/relationships/queryTable" Target="../queryTables/queryTable1054.xml"/><Relationship Id="rId273" Type="http://schemas.openxmlformats.org/officeDocument/2006/relationships/queryTable" Target="../queryTables/queryTable1096.xml"/><Relationship Id="rId329" Type="http://schemas.openxmlformats.org/officeDocument/2006/relationships/queryTable" Target="../queryTables/queryTable1152.xml"/><Relationship Id="rId480" Type="http://schemas.openxmlformats.org/officeDocument/2006/relationships/queryTable" Target="../queryTables/queryTable1303.xml"/><Relationship Id="rId536" Type="http://schemas.openxmlformats.org/officeDocument/2006/relationships/queryTable" Target="../queryTables/queryTable1359.xml"/><Relationship Id="rId701" Type="http://schemas.openxmlformats.org/officeDocument/2006/relationships/queryTable" Target="../queryTables/queryTable1524.xml"/><Relationship Id="rId68" Type="http://schemas.openxmlformats.org/officeDocument/2006/relationships/queryTable" Target="../queryTables/queryTable891.xml"/><Relationship Id="rId133" Type="http://schemas.openxmlformats.org/officeDocument/2006/relationships/queryTable" Target="../queryTables/queryTable956.xml"/><Relationship Id="rId175" Type="http://schemas.openxmlformats.org/officeDocument/2006/relationships/queryTable" Target="../queryTables/queryTable998.xml"/><Relationship Id="rId340" Type="http://schemas.openxmlformats.org/officeDocument/2006/relationships/queryTable" Target="../queryTables/queryTable1163.xml"/><Relationship Id="rId578" Type="http://schemas.openxmlformats.org/officeDocument/2006/relationships/queryTable" Target="../queryTables/queryTable1401.xml"/><Relationship Id="rId743" Type="http://schemas.openxmlformats.org/officeDocument/2006/relationships/queryTable" Target="../queryTables/queryTable1566.xml"/><Relationship Id="rId785" Type="http://schemas.openxmlformats.org/officeDocument/2006/relationships/queryTable" Target="../queryTables/queryTable1608.xml"/><Relationship Id="rId200" Type="http://schemas.openxmlformats.org/officeDocument/2006/relationships/queryTable" Target="../queryTables/queryTable1023.xml"/><Relationship Id="rId382" Type="http://schemas.openxmlformats.org/officeDocument/2006/relationships/queryTable" Target="../queryTables/queryTable1205.xml"/><Relationship Id="rId438" Type="http://schemas.openxmlformats.org/officeDocument/2006/relationships/queryTable" Target="../queryTables/queryTable1261.xml"/><Relationship Id="rId603" Type="http://schemas.openxmlformats.org/officeDocument/2006/relationships/queryTable" Target="../queryTables/queryTable1426.xml"/><Relationship Id="rId645" Type="http://schemas.openxmlformats.org/officeDocument/2006/relationships/queryTable" Target="../queryTables/queryTable1468.xml"/><Relationship Id="rId687" Type="http://schemas.openxmlformats.org/officeDocument/2006/relationships/queryTable" Target="../queryTables/queryTable1510.xml"/><Relationship Id="rId242" Type="http://schemas.openxmlformats.org/officeDocument/2006/relationships/queryTable" Target="../queryTables/queryTable1065.xml"/><Relationship Id="rId284" Type="http://schemas.openxmlformats.org/officeDocument/2006/relationships/queryTable" Target="../queryTables/queryTable1107.xml"/><Relationship Id="rId491" Type="http://schemas.openxmlformats.org/officeDocument/2006/relationships/queryTable" Target="../queryTables/queryTable1314.xml"/><Relationship Id="rId505" Type="http://schemas.openxmlformats.org/officeDocument/2006/relationships/queryTable" Target="../queryTables/queryTable1328.xml"/><Relationship Id="rId712" Type="http://schemas.openxmlformats.org/officeDocument/2006/relationships/queryTable" Target="../queryTables/queryTable1535.xml"/><Relationship Id="rId37" Type="http://schemas.openxmlformats.org/officeDocument/2006/relationships/queryTable" Target="../queryTables/queryTable860.xml"/><Relationship Id="rId79" Type="http://schemas.openxmlformats.org/officeDocument/2006/relationships/queryTable" Target="../queryTables/queryTable902.xml"/><Relationship Id="rId102" Type="http://schemas.openxmlformats.org/officeDocument/2006/relationships/queryTable" Target="../queryTables/queryTable925.xml"/><Relationship Id="rId144" Type="http://schemas.openxmlformats.org/officeDocument/2006/relationships/queryTable" Target="../queryTables/queryTable967.xml"/><Relationship Id="rId547" Type="http://schemas.openxmlformats.org/officeDocument/2006/relationships/queryTable" Target="../queryTables/queryTable1370.xml"/><Relationship Id="rId589" Type="http://schemas.openxmlformats.org/officeDocument/2006/relationships/queryTable" Target="../queryTables/queryTable1412.xml"/><Relationship Id="rId754" Type="http://schemas.openxmlformats.org/officeDocument/2006/relationships/queryTable" Target="../queryTables/queryTable1577.xml"/><Relationship Id="rId90" Type="http://schemas.openxmlformats.org/officeDocument/2006/relationships/queryTable" Target="../queryTables/queryTable913.xml"/><Relationship Id="rId186" Type="http://schemas.openxmlformats.org/officeDocument/2006/relationships/queryTable" Target="../queryTables/queryTable1009.xml"/><Relationship Id="rId351" Type="http://schemas.openxmlformats.org/officeDocument/2006/relationships/queryTable" Target="../queryTables/queryTable1174.xml"/><Relationship Id="rId393" Type="http://schemas.openxmlformats.org/officeDocument/2006/relationships/queryTable" Target="../queryTables/queryTable1216.xml"/><Relationship Id="rId407" Type="http://schemas.openxmlformats.org/officeDocument/2006/relationships/queryTable" Target="../queryTables/queryTable1230.xml"/><Relationship Id="rId449" Type="http://schemas.openxmlformats.org/officeDocument/2006/relationships/queryTable" Target="../queryTables/queryTable1272.xml"/><Relationship Id="rId614" Type="http://schemas.openxmlformats.org/officeDocument/2006/relationships/queryTable" Target="../queryTables/queryTable1437.xml"/><Relationship Id="rId656" Type="http://schemas.openxmlformats.org/officeDocument/2006/relationships/queryTable" Target="../queryTables/queryTable1479.xml"/><Relationship Id="rId211" Type="http://schemas.openxmlformats.org/officeDocument/2006/relationships/queryTable" Target="../queryTables/queryTable1034.xml"/><Relationship Id="rId253" Type="http://schemas.openxmlformats.org/officeDocument/2006/relationships/queryTable" Target="../queryTables/queryTable1076.xml"/><Relationship Id="rId295" Type="http://schemas.openxmlformats.org/officeDocument/2006/relationships/queryTable" Target="../queryTables/queryTable1118.xml"/><Relationship Id="rId309" Type="http://schemas.openxmlformats.org/officeDocument/2006/relationships/queryTable" Target="../queryTables/queryTable1132.xml"/><Relationship Id="rId460" Type="http://schemas.openxmlformats.org/officeDocument/2006/relationships/queryTable" Target="../queryTables/queryTable1283.xml"/><Relationship Id="rId516" Type="http://schemas.openxmlformats.org/officeDocument/2006/relationships/queryTable" Target="../queryTables/queryTable1339.xml"/><Relationship Id="rId698" Type="http://schemas.openxmlformats.org/officeDocument/2006/relationships/queryTable" Target="../queryTables/queryTable1521.xml"/><Relationship Id="rId48" Type="http://schemas.openxmlformats.org/officeDocument/2006/relationships/queryTable" Target="../queryTables/queryTable871.xml"/><Relationship Id="rId113" Type="http://schemas.openxmlformats.org/officeDocument/2006/relationships/queryTable" Target="../queryTables/queryTable936.xml"/><Relationship Id="rId320" Type="http://schemas.openxmlformats.org/officeDocument/2006/relationships/queryTable" Target="../queryTables/queryTable1143.xml"/><Relationship Id="rId558" Type="http://schemas.openxmlformats.org/officeDocument/2006/relationships/queryTable" Target="../queryTables/queryTable1381.xml"/><Relationship Id="rId723" Type="http://schemas.openxmlformats.org/officeDocument/2006/relationships/queryTable" Target="../queryTables/queryTable1546.xml"/><Relationship Id="rId765" Type="http://schemas.openxmlformats.org/officeDocument/2006/relationships/queryTable" Target="../queryTables/queryTable1588.xml"/><Relationship Id="rId155" Type="http://schemas.openxmlformats.org/officeDocument/2006/relationships/queryTable" Target="../queryTables/queryTable978.xml"/><Relationship Id="rId197" Type="http://schemas.openxmlformats.org/officeDocument/2006/relationships/queryTable" Target="../queryTables/queryTable1020.xml"/><Relationship Id="rId362" Type="http://schemas.openxmlformats.org/officeDocument/2006/relationships/queryTable" Target="../queryTables/queryTable1185.xml"/><Relationship Id="rId418" Type="http://schemas.openxmlformats.org/officeDocument/2006/relationships/queryTable" Target="../queryTables/queryTable1241.xml"/><Relationship Id="rId625" Type="http://schemas.openxmlformats.org/officeDocument/2006/relationships/queryTable" Target="../queryTables/queryTable1448.xml"/><Relationship Id="rId222" Type="http://schemas.openxmlformats.org/officeDocument/2006/relationships/queryTable" Target="../queryTables/queryTable1045.xml"/><Relationship Id="rId264" Type="http://schemas.openxmlformats.org/officeDocument/2006/relationships/queryTable" Target="../queryTables/queryTable1087.xml"/><Relationship Id="rId471" Type="http://schemas.openxmlformats.org/officeDocument/2006/relationships/queryTable" Target="../queryTables/queryTable1294.xml"/><Relationship Id="rId667" Type="http://schemas.openxmlformats.org/officeDocument/2006/relationships/queryTable" Target="../queryTables/queryTable1490.xml"/><Relationship Id="rId17" Type="http://schemas.openxmlformats.org/officeDocument/2006/relationships/queryTable" Target="../queryTables/queryTable840.xml"/><Relationship Id="rId59" Type="http://schemas.openxmlformats.org/officeDocument/2006/relationships/queryTable" Target="../queryTables/queryTable882.xml"/><Relationship Id="rId124" Type="http://schemas.openxmlformats.org/officeDocument/2006/relationships/queryTable" Target="../queryTables/queryTable947.xml"/><Relationship Id="rId527" Type="http://schemas.openxmlformats.org/officeDocument/2006/relationships/queryTable" Target="../queryTables/queryTable1350.xml"/><Relationship Id="rId569" Type="http://schemas.openxmlformats.org/officeDocument/2006/relationships/queryTable" Target="../queryTables/queryTable1392.xml"/><Relationship Id="rId734" Type="http://schemas.openxmlformats.org/officeDocument/2006/relationships/queryTable" Target="../queryTables/queryTable1557.xml"/><Relationship Id="rId776" Type="http://schemas.openxmlformats.org/officeDocument/2006/relationships/queryTable" Target="../queryTables/queryTable1599.xml"/><Relationship Id="rId70" Type="http://schemas.openxmlformats.org/officeDocument/2006/relationships/queryTable" Target="../queryTables/queryTable893.xml"/><Relationship Id="rId166" Type="http://schemas.openxmlformats.org/officeDocument/2006/relationships/queryTable" Target="../queryTables/queryTable989.xml"/><Relationship Id="rId331" Type="http://schemas.openxmlformats.org/officeDocument/2006/relationships/queryTable" Target="../queryTables/queryTable1154.xml"/><Relationship Id="rId373" Type="http://schemas.openxmlformats.org/officeDocument/2006/relationships/queryTable" Target="../queryTables/queryTable1196.xml"/><Relationship Id="rId429" Type="http://schemas.openxmlformats.org/officeDocument/2006/relationships/queryTable" Target="../queryTables/queryTable1252.xml"/><Relationship Id="rId580" Type="http://schemas.openxmlformats.org/officeDocument/2006/relationships/queryTable" Target="../queryTables/queryTable1403.xml"/><Relationship Id="rId636" Type="http://schemas.openxmlformats.org/officeDocument/2006/relationships/queryTable" Target="../queryTables/queryTable1459.xml"/><Relationship Id="rId1" Type="http://schemas.openxmlformats.org/officeDocument/2006/relationships/printerSettings" Target="../printerSettings/printerSettings6.bin"/><Relationship Id="rId233" Type="http://schemas.openxmlformats.org/officeDocument/2006/relationships/queryTable" Target="../queryTables/queryTable1056.xml"/><Relationship Id="rId440" Type="http://schemas.openxmlformats.org/officeDocument/2006/relationships/queryTable" Target="../queryTables/queryTable1263.xml"/><Relationship Id="rId678" Type="http://schemas.openxmlformats.org/officeDocument/2006/relationships/queryTable" Target="../queryTables/queryTable1501.xml"/><Relationship Id="rId28" Type="http://schemas.openxmlformats.org/officeDocument/2006/relationships/queryTable" Target="../queryTables/queryTable851.xml"/><Relationship Id="rId275" Type="http://schemas.openxmlformats.org/officeDocument/2006/relationships/queryTable" Target="../queryTables/queryTable1098.xml"/><Relationship Id="rId300" Type="http://schemas.openxmlformats.org/officeDocument/2006/relationships/queryTable" Target="../queryTables/queryTable1123.xml"/><Relationship Id="rId482" Type="http://schemas.openxmlformats.org/officeDocument/2006/relationships/queryTable" Target="../queryTables/queryTable1305.xml"/><Relationship Id="rId538" Type="http://schemas.openxmlformats.org/officeDocument/2006/relationships/queryTable" Target="../queryTables/queryTable1361.xml"/><Relationship Id="rId703" Type="http://schemas.openxmlformats.org/officeDocument/2006/relationships/queryTable" Target="../queryTables/queryTable1526.xml"/><Relationship Id="rId745" Type="http://schemas.openxmlformats.org/officeDocument/2006/relationships/queryTable" Target="../queryTables/queryTable1568.xml"/><Relationship Id="rId81" Type="http://schemas.openxmlformats.org/officeDocument/2006/relationships/queryTable" Target="../queryTables/queryTable904.xml"/><Relationship Id="rId135" Type="http://schemas.openxmlformats.org/officeDocument/2006/relationships/queryTable" Target="../queryTables/queryTable958.xml"/><Relationship Id="rId177" Type="http://schemas.openxmlformats.org/officeDocument/2006/relationships/queryTable" Target="../queryTables/queryTable1000.xml"/><Relationship Id="rId342" Type="http://schemas.openxmlformats.org/officeDocument/2006/relationships/queryTable" Target="../queryTables/queryTable1165.xml"/><Relationship Id="rId384" Type="http://schemas.openxmlformats.org/officeDocument/2006/relationships/queryTable" Target="../queryTables/queryTable1207.xml"/><Relationship Id="rId591" Type="http://schemas.openxmlformats.org/officeDocument/2006/relationships/queryTable" Target="../queryTables/queryTable1414.xml"/><Relationship Id="rId605" Type="http://schemas.openxmlformats.org/officeDocument/2006/relationships/queryTable" Target="../queryTables/queryTable1428.xml"/><Relationship Id="rId787" Type="http://schemas.openxmlformats.org/officeDocument/2006/relationships/queryTable" Target="../queryTables/queryTable1610.xml"/><Relationship Id="rId202" Type="http://schemas.openxmlformats.org/officeDocument/2006/relationships/queryTable" Target="../queryTables/queryTable1025.xml"/><Relationship Id="rId244" Type="http://schemas.openxmlformats.org/officeDocument/2006/relationships/queryTable" Target="../queryTables/queryTable1067.xml"/><Relationship Id="rId647" Type="http://schemas.openxmlformats.org/officeDocument/2006/relationships/queryTable" Target="../queryTables/queryTable1470.xml"/><Relationship Id="rId689" Type="http://schemas.openxmlformats.org/officeDocument/2006/relationships/queryTable" Target="../queryTables/queryTable1512.xml"/><Relationship Id="rId39" Type="http://schemas.openxmlformats.org/officeDocument/2006/relationships/queryTable" Target="../queryTables/queryTable862.xml"/><Relationship Id="rId286" Type="http://schemas.openxmlformats.org/officeDocument/2006/relationships/queryTable" Target="../queryTables/queryTable1109.xml"/><Relationship Id="rId451" Type="http://schemas.openxmlformats.org/officeDocument/2006/relationships/queryTable" Target="../queryTables/queryTable1274.xml"/><Relationship Id="rId493" Type="http://schemas.openxmlformats.org/officeDocument/2006/relationships/queryTable" Target="../queryTables/queryTable1316.xml"/><Relationship Id="rId507" Type="http://schemas.openxmlformats.org/officeDocument/2006/relationships/queryTable" Target="../queryTables/queryTable1330.xml"/><Relationship Id="rId549" Type="http://schemas.openxmlformats.org/officeDocument/2006/relationships/queryTable" Target="../queryTables/queryTable1372.xml"/><Relationship Id="rId714" Type="http://schemas.openxmlformats.org/officeDocument/2006/relationships/queryTable" Target="../queryTables/queryTable1537.xml"/><Relationship Id="rId756" Type="http://schemas.openxmlformats.org/officeDocument/2006/relationships/queryTable" Target="../queryTables/queryTable1579.xml"/><Relationship Id="rId50" Type="http://schemas.openxmlformats.org/officeDocument/2006/relationships/queryTable" Target="../queryTables/queryTable873.xml"/><Relationship Id="rId104" Type="http://schemas.openxmlformats.org/officeDocument/2006/relationships/queryTable" Target="../queryTables/queryTable927.xml"/><Relationship Id="rId146" Type="http://schemas.openxmlformats.org/officeDocument/2006/relationships/queryTable" Target="../queryTables/queryTable969.xml"/><Relationship Id="rId188" Type="http://schemas.openxmlformats.org/officeDocument/2006/relationships/queryTable" Target="../queryTables/queryTable1011.xml"/><Relationship Id="rId311" Type="http://schemas.openxmlformats.org/officeDocument/2006/relationships/queryTable" Target="../queryTables/queryTable1134.xml"/><Relationship Id="rId353" Type="http://schemas.openxmlformats.org/officeDocument/2006/relationships/queryTable" Target="../queryTables/queryTable1176.xml"/><Relationship Id="rId395" Type="http://schemas.openxmlformats.org/officeDocument/2006/relationships/queryTable" Target="../queryTables/queryTable1218.xml"/><Relationship Id="rId409" Type="http://schemas.openxmlformats.org/officeDocument/2006/relationships/queryTable" Target="../queryTables/queryTable1232.xml"/><Relationship Id="rId560" Type="http://schemas.openxmlformats.org/officeDocument/2006/relationships/queryTable" Target="../queryTables/queryTable1383.xml"/><Relationship Id="rId92" Type="http://schemas.openxmlformats.org/officeDocument/2006/relationships/queryTable" Target="../queryTables/queryTable915.xml"/><Relationship Id="rId213" Type="http://schemas.openxmlformats.org/officeDocument/2006/relationships/queryTable" Target="../queryTables/queryTable1036.xml"/><Relationship Id="rId420" Type="http://schemas.openxmlformats.org/officeDocument/2006/relationships/queryTable" Target="../queryTables/queryTable1243.xml"/><Relationship Id="rId616" Type="http://schemas.openxmlformats.org/officeDocument/2006/relationships/queryTable" Target="../queryTables/queryTable1439.xml"/><Relationship Id="rId658" Type="http://schemas.openxmlformats.org/officeDocument/2006/relationships/queryTable" Target="../queryTables/queryTable1481.xml"/><Relationship Id="rId255" Type="http://schemas.openxmlformats.org/officeDocument/2006/relationships/queryTable" Target="../queryTables/queryTable1078.xml"/><Relationship Id="rId297" Type="http://schemas.openxmlformats.org/officeDocument/2006/relationships/queryTable" Target="../queryTables/queryTable1120.xml"/><Relationship Id="rId462" Type="http://schemas.openxmlformats.org/officeDocument/2006/relationships/queryTable" Target="../queryTables/queryTable1285.xml"/><Relationship Id="rId518" Type="http://schemas.openxmlformats.org/officeDocument/2006/relationships/queryTable" Target="../queryTables/queryTable1341.xml"/><Relationship Id="rId725" Type="http://schemas.openxmlformats.org/officeDocument/2006/relationships/queryTable" Target="../queryTables/queryTable1548.xml"/><Relationship Id="rId115" Type="http://schemas.openxmlformats.org/officeDocument/2006/relationships/queryTable" Target="../queryTables/queryTable938.xml"/><Relationship Id="rId157" Type="http://schemas.openxmlformats.org/officeDocument/2006/relationships/queryTable" Target="../queryTables/queryTable980.xml"/><Relationship Id="rId322" Type="http://schemas.openxmlformats.org/officeDocument/2006/relationships/queryTable" Target="../queryTables/queryTable1145.xml"/><Relationship Id="rId364" Type="http://schemas.openxmlformats.org/officeDocument/2006/relationships/queryTable" Target="../queryTables/queryTable1187.xml"/><Relationship Id="rId767" Type="http://schemas.openxmlformats.org/officeDocument/2006/relationships/queryTable" Target="../queryTables/queryTable1590.xml"/><Relationship Id="rId61" Type="http://schemas.openxmlformats.org/officeDocument/2006/relationships/queryTable" Target="../queryTables/queryTable884.xml"/><Relationship Id="rId199" Type="http://schemas.openxmlformats.org/officeDocument/2006/relationships/queryTable" Target="../queryTables/queryTable1022.xml"/><Relationship Id="rId571" Type="http://schemas.openxmlformats.org/officeDocument/2006/relationships/queryTable" Target="../queryTables/queryTable1394.xml"/><Relationship Id="rId627" Type="http://schemas.openxmlformats.org/officeDocument/2006/relationships/queryTable" Target="../queryTables/queryTable1450.xml"/><Relationship Id="rId669" Type="http://schemas.openxmlformats.org/officeDocument/2006/relationships/queryTable" Target="../queryTables/queryTable1492.xml"/><Relationship Id="rId19" Type="http://schemas.openxmlformats.org/officeDocument/2006/relationships/queryTable" Target="../queryTables/queryTable842.xml"/><Relationship Id="rId224" Type="http://schemas.openxmlformats.org/officeDocument/2006/relationships/queryTable" Target="../queryTables/queryTable1047.xml"/><Relationship Id="rId266" Type="http://schemas.openxmlformats.org/officeDocument/2006/relationships/queryTable" Target="../queryTables/queryTable1089.xml"/><Relationship Id="rId431" Type="http://schemas.openxmlformats.org/officeDocument/2006/relationships/queryTable" Target="../queryTables/queryTable1254.xml"/><Relationship Id="rId473" Type="http://schemas.openxmlformats.org/officeDocument/2006/relationships/queryTable" Target="../queryTables/queryTable1296.xml"/><Relationship Id="rId529" Type="http://schemas.openxmlformats.org/officeDocument/2006/relationships/queryTable" Target="../queryTables/queryTable1352.xml"/><Relationship Id="rId680" Type="http://schemas.openxmlformats.org/officeDocument/2006/relationships/queryTable" Target="../queryTables/queryTable1503.xml"/><Relationship Id="rId736" Type="http://schemas.openxmlformats.org/officeDocument/2006/relationships/queryTable" Target="../queryTables/queryTable1559.xml"/><Relationship Id="rId30" Type="http://schemas.openxmlformats.org/officeDocument/2006/relationships/queryTable" Target="../queryTables/queryTable853.xml"/><Relationship Id="rId126" Type="http://schemas.openxmlformats.org/officeDocument/2006/relationships/queryTable" Target="../queryTables/queryTable949.xml"/><Relationship Id="rId168" Type="http://schemas.openxmlformats.org/officeDocument/2006/relationships/queryTable" Target="../queryTables/queryTable991.xml"/><Relationship Id="rId333" Type="http://schemas.openxmlformats.org/officeDocument/2006/relationships/queryTable" Target="../queryTables/queryTable1156.xml"/><Relationship Id="rId540" Type="http://schemas.openxmlformats.org/officeDocument/2006/relationships/queryTable" Target="../queryTables/queryTable1363.xml"/><Relationship Id="rId778" Type="http://schemas.openxmlformats.org/officeDocument/2006/relationships/queryTable" Target="../queryTables/queryTable1601.xml"/><Relationship Id="rId72" Type="http://schemas.openxmlformats.org/officeDocument/2006/relationships/queryTable" Target="../queryTables/queryTable895.xml"/><Relationship Id="rId375" Type="http://schemas.openxmlformats.org/officeDocument/2006/relationships/queryTable" Target="../queryTables/queryTable1198.xml"/><Relationship Id="rId582" Type="http://schemas.openxmlformats.org/officeDocument/2006/relationships/queryTable" Target="../queryTables/queryTable1405.xml"/><Relationship Id="rId638" Type="http://schemas.openxmlformats.org/officeDocument/2006/relationships/queryTable" Target="../queryTables/queryTable1461.xml"/><Relationship Id="rId3" Type="http://schemas.openxmlformats.org/officeDocument/2006/relationships/queryTable" Target="../queryTables/queryTable826.xml"/><Relationship Id="rId235" Type="http://schemas.openxmlformats.org/officeDocument/2006/relationships/queryTable" Target="../queryTables/queryTable1058.xml"/><Relationship Id="rId277" Type="http://schemas.openxmlformats.org/officeDocument/2006/relationships/queryTable" Target="../queryTables/queryTable1100.xml"/><Relationship Id="rId400" Type="http://schemas.openxmlformats.org/officeDocument/2006/relationships/queryTable" Target="../queryTables/queryTable1223.xml"/><Relationship Id="rId442" Type="http://schemas.openxmlformats.org/officeDocument/2006/relationships/queryTable" Target="../queryTables/queryTable1265.xml"/><Relationship Id="rId484" Type="http://schemas.openxmlformats.org/officeDocument/2006/relationships/queryTable" Target="../queryTables/queryTable1307.xml"/><Relationship Id="rId705" Type="http://schemas.openxmlformats.org/officeDocument/2006/relationships/queryTable" Target="../queryTables/queryTable1528.xml"/><Relationship Id="rId137" Type="http://schemas.openxmlformats.org/officeDocument/2006/relationships/queryTable" Target="../queryTables/queryTable960.xml"/><Relationship Id="rId302" Type="http://schemas.openxmlformats.org/officeDocument/2006/relationships/queryTable" Target="../queryTables/queryTable1125.xml"/><Relationship Id="rId344" Type="http://schemas.openxmlformats.org/officeDocument/2006/relationships/queryTable" Target="../queryTables/queryTable1167.xml"/><Relationship Id="rId691" Type="http://schemas.openxmlformats.org/officeDocument/2006/relationships/queryTable" Target="../queryTables/queryTable1514.xml"/><Relationship Id="rId747" Type="http://schemas.openxmlformats.org/officeDocument/2006/relationships/queryTable" Target="../queryTables/queryTable1570.xml"/><Relationship Id="rId789" Type="http://schemas.openxmlformats.org/officeDocument/2006/relationships/queryTable" Target="../queryTables/queryTable1612.xml"/><Relationship Id="rId41" Type="http://schemas.openxmlformats.org/officeDocument/2006/relationships/queryTable" Target="../queryTables/queryTable864.xml"/><Relationship Id="rId83" Type="http://schemas.openxmlformats.org/officeDocument/2006/relationships/queryTable" Target="../queryTables/queryTable906.xml"/><Relationship Id="rId179" Type="http://schemas.openxmlformats.org/officeDocument/2006/relationships/queryTable" Target="../queryTables/queryTable1002.xml"/><Relationship Id="rId386" Type="http://schemas.openxmlformats.org/officeDocument/2006/relationships/queryTable" Target="../queryTables/queryTable1209.xml"/><Relationship Id="rId551" Type="http://schemas.openxmlformats.org/officeDocument/2006/relationships/queryTable" Target="../queryTables/queryTable1374.xml"/><Relationship Id="rId593" Type="http://schemas.openxmlformats.org/officeDocument/2006/relationships/queryTable" Target="../queryTables/queryTable1416.xml"/><Relationship Id="rId607" Type="http://schemas.openxmlformats.org/officeDocument/2006/relationships/queryTable" Target="../queryTables/queryTable1430.xml"/><Relationship Id="rId649" Type="http://schemas.openxmlformats.org/officeDocument/2006/relationships/queryTable" Target="../queryTables/queryTable1472.xml"/><Relationship Id="rId190" Type="http://schemas.openxmlformats.org/officeDocument/2006/relationships/queryTable" Target="../queryTables/queryTable1013.xml"/><Relationship Id="rId204" Type="http://schemas.openxmlformats.org/officeDocument/2006/relationships/queryTable" Target="../queryTables/queryTable1027.xml"/><Relationship Id="rId246" Type="http://schemas.openxmlformats.org/officeDocument/2006/relationships/queryTable" Target="../queryTables/queryTable1069.xml"/><Relationship Id="rId288" Type="http://schemas.openxmlformats.org/officeDocument/2006/relationships/queryTable" Target="../queryTables/queryTable1111.xml"/><Relationship Id="rId411" Type="http://schemas.openxmlformats.org/officeDocument/2006/relationships/queryTable" Target="../queryTables/queryTable1234.xml"/><Relationship Id="rId453" Type="http://schemas.openxmlformats.org/officeDocument/2006/relationships/queryTable" Target="../queryTables/queryTable1276.xml"/><Relationship Id="rId509" Type="http://schemas.openxmlformats.org/officeDocument/2006/relationships/queryTable" Target="../queryTables/queryTable1332.xml"/><Relationship Id="rId660" Type="http://schemas.openxmlformats.org/officeDocument/2006/relationships/queryTable" Target="../queryTables/queryTable1483.xml"/><Relationship Id="rId106" Type="http://schemas.openxmlformats.org/officeDocument/2006/relationships/queryTable" Target="../queryTables/queryTable929.xml"/><Relationship Id="rId313" Type="http://schemas.openxmlformats.org/officeDocument/2006/relationships/queryTable" Target="../queryTables/queryTable1136.xml"/><Relationship Id="rId495" Type="http://schemas.openxmlformats.org/officeDocument/2006/relationships/queryTable" Target="../queryTables/queryTable1318.xml"/><Relationship Id="rId716" Type="http://schemas.openxmlformats.org/officeDocument/2006/relationships/queryTable" Target="../queryTables/queryTable1539.xml"/><Relationship Id="rId758" Type="http://schemas.openxmlformats.org/officeDocument/2006/relationships/queryTable" Target="../queryTables/queryTable1581.xml"/><Relationship Id="rId10" Type="http://schemas.openxmlformats.org/officeDocument/2006/relationships/queryTable" Target="../queryTables/queryTable833.xml"/><Relationship Id="rId52" Type="http://schemas.openxmlformats.org/officeDocument/2006/relationships/queryTable" Target="../queryTables/queryTable875.xml"/><Relationship Id="rId94" Type="http://schemas.openxmlformats.org/officeDocument/2006/relationships/queryTable" Target="../queryTables/queryTable917.xml"/><Relationship Id="rId148" Type="http://schemas.openxmlformats.org/officeDocument/2006/relationships/queryTable" Target="../queryTables/queryTable971.xml"/><Relationship Id="rId355" Type="http://schemas.openxmlformats.org/officeDocument/2006/relationships/queryTable" Target="../queryTables/queryTable1178.xml"/><Relationship Id="rId397" Type="http://schemas.openxmlformats.org/officeDocument/2006/relationships/queryTable" Target="../queryTables/queryTable1220.xml"/><Relationship Id="rId520" Type="http://schemas.openxmlformats.org/officeDocument/2006/relationships/queryTable" Target="../queryTables/queryTable1343.xml"/><Relationship Id="rId562" Type="http://schemas.openxmlformats.org/officeDocument/2006/relationships/queryTable" Target="../queryTables/queryTable1385.xml"/><Relationship Id="rId618" Type="http://schemas.openxmlformats.org/officeDocument/2006/relationships/queryTable" Target="../queryTables/queryTable1441.xml"/><Relationship Id="rId215" Type="http://schemas.openxmlformats.org/officeDocument/2006/relationships/queryTable" Target="../queryTables/queryTable1038.xml"/><Relationship Id="rId257" Type="http://schemas.openxmlformats.org/officeDocument/2006/relationships/queryTable" Target="../queryTables/queryTable1080.xml"/><Relationship Id="rId422" Type="http://schemas.openxmlformats.org/officeDocument/2006/relationships/queryTable" Target="../queryTables/queryTable1245.xml"/><Relationship Id="rId464" Type="http://schemas.openxmlformats.org/officeDocument/2006/relationships/queryTable" Target="../queryTables/queryTable1287.xml"/><Relationship Id="rId299" Type="http://schemas.openxmlformats.org/officeDocument/2006/relationships/queryTable" Target="../queryTables/queryTable1122.xml"/><Relationship Id="rId727" Type="http://schemas.openxmlformats.org/officeDocument/2006/relationships/queryTable" Target="../queryTables/queryTable1550.xml"/><Relationship Id="rId63" Type="http://schemas.openxmlformats.org/officeDocument/2006/relationships/queryTable" Target="../queryTables/queryTable886.xml"/><Relationship Id="rId159" Type="http://schemas.openxmlformats.org/officeDocument/2006/relationships/queryTable" Target="../queryTables/queryTable982.xml"/><Relationship Id="rId366" Type="http://schemas.openxmlformats.org/officeDocument/2006/relationships/queryTable" Target="../queryTables/queryTable1189.xml"/><Relationship Id="rId573" Type="http://schemas.openxmlformats.org/officeDocument/2006/relationships/queryTable" Target="../queryTables/queryTable1396.xml"/><Relationship Id="rId780" Type="http://schemas.openxmlformats.org/officeDocument/2006/relationships/queryTable" Target="../queryTables/queryTable1603.xml"/><Relationship Id="rId226" Type="http://schemas.openxmlformats.org/officeDocument/2006/relationships/queryTable" Target="../queryTables/queryTable1049.xml"/><Relationship Id="rId433" Type="http://schemas.openxmlformats.org/officeDocument/2006/relationships/queryTable" Target="../queryTables/queryTable1256.xml"/><Relationship Id="rId640" Type="http://schemas.openxmlformats.org/officeDocument/2006/relationships/queryTable" Target="../queryTables/queryTable1463.xml"/><Relationship Id="rId738" Type="http://schemas.openxmlformats.org/officeDocument/2006/relationships/queryTable" Target="../queryTables/queryTable1561.xml"/><Relationship Id="rId74" Type="http://schemas.openxmlformats.org/officeDocument/2006/relationships/queryTable" Target="../queryTables/queryTable897.xml"/><Relationship Id="rId377" Type="http://schemas.openxmlformats.org/officeDocument/2006/relationships/queryTable" Target="../queryTables/queryTable1200.xml"/><Relationship Id="rId500" Type="http://schemas.openxmlformats.org/officeDocument/2006/relationships/queryTable" Target="../queryTables/queryTable1323.xml"/><Relationship Id="rId584" Type="http://schemas.openxmlformats.org/officeDocument/2006/relationships/queryTable" Target="../queryTables/queryTable1407.xml"/><Relationship Id="rId5" Type="http://schemas.openxmlformats.org/officeDocument/2006/relationships/queryTable" Target="../queryTables/queryTable828.xml"/><Relationship Id="rId237" Type="http://schemas.openxmlformats.org/officeDocument/2006/relationships/queryTable" Target="../queryTables/queryTable1060.xml"/><Relationship Id="rId791" Type="http://schemas.openxmlformats.org/officeDocument/2006/relationships/queryTable" Target="../queryTables/queryTable1614.xml"/><Relationship Id="rId444" Type="http://schemas.openxmlformats.org/officeDocument/2006/relationships/queryTable" Target="../queryTables/queryTable1267.xml"/><Relationship Id="rId651" Type="http://schemas.openxmlformats.org/officeDocument/2006/relationships/queryTable" Target="../queryTables/queryTable1474.xml"/><Relationship Id="rId749" Type="http://schemas.openxmlformats.org/officeDocument/2006/relationships/queryTable" Target="../queryTables/queryTable1572.xml"/><Relationship Id="rId290" Type="http://schemas.openxmlformats.org/officeDocument/2006/relationships/queryTable" Target="../queryTables/queryTable1113.xml"/><Relationship Id="rId304" Type="http://schemas.openxmlformats.org/officeDocument/2006/relationships/queryTable" Target="../queryTables/queryTable1127.xml"/><Relationship Id="rId388" Type="http://schemas.openxmlformats.org/officeDocument/2006/relationships/queryTable" Target="../queryTables/queryTable1211.xml"/><Relationship Id="rId511" Type="http://schemas.openxmlformats.org/officeDocument/2006/relationships/queryTable" Target="../queryTables/queryTable1334.xml"/><Relationship Id="rId609" Type="http://schemas.openxmlformats.org/officeDocument/2006/relationships/queryTable" Target="../queryTables/queryTable1432.xml"/><Relationship Id="rId85" Type="http://schemas.openxmlformats.org/officeDocument/2006/relationships/queryTable" Target="../queryTables/queryTable908.xml"/><Relationship Id="rId150" Type="http://schemas.openxmlformats.org/officeDocument/2006/relationships/queryTable" Target="../queryTables/queryTable973.xml"/><Relationship Id="rId595" Type="http://schemas.openxmlformats.org/officeDocument/2006/relationships/queryTable" Target="../queryTables/queryTable1418.xml"/><Relationship Id="rId248" Type="http://schemas.openxmlformats.org/officeDocument/2006/relationships/queryTable" Target="../queryTables/queryTable1071.xml"/><Relationship Id="rId455" Type="http://schemas.openxmlformats.org/officeDocument/2006/relationships/queryTable" Target="../queryTables/queryTable1278.xml"/><Relationship Id="rId662" Type="http://schemas.openxmlformats.org/officeDocument/2006/relationships/queryTable" Target="../queryTables/queryTable1485.xml"/><Relationship Id="rId12" Type="http://schemas.openxmlformats.org/officeDocument/2006/relationships/queryTable" Target="../queryTables/queryTable835.xml"/><Relationship Id="rId108" Type="http://schemas.openxmlformats.org/officeDocument/2006/relationships/queryTable" Target="../queryTables/queryTable931.xml"/><Relationship Id="rId315" Type="http://schemas.openxmlformats.org/officeDocument/2006/relationships/queryTable" Target="../queryTables/queryTable1138.xml"/><Relationship Id="rId522" Type="http://schemas.openxmlformats.org/officeDocument/2006/relationships/queryTable" Target="../queryTables/queryTable1345.xml"/><Relationship Id="rId96" Type="http://schemas.openxmlformats.org/officeDocument/2006/relationships/queryTable" Target="../queryTables/queryTable919.xml"/><Relationship Id="rId161" Type="http://schemas.openxmlformats.org/officeDocument/2006/relationships/queryTable" Target="../queryTables/queryTable984.xml"/><Relationship Id="rId399" Type="http://schemas.openxmlformats.org/officeDocument/2006/relationships/queryTable" Target="../queryTables/queryTable1222.xml"/><Relationship Id="rId259" Type="http://schemas.openxmlformats.org/officeDocument/2006/relationships/queryTable" Target="../queryTables/queryTable1082.xml"/><Relationship Id="rId466" Type="http://schemas.openxmlformats.org/officeDocument/2006/relationships/queryTable" Target="../queryTables/queryTable1289.xml"/><Relationship Id="rId673" Type="http://schemas.openxmlformats.org/officeDocument/2006/relationships/queryTable" Target="../queryTables/queryTable1496.xml"/><Relationship Id="rId23" Type="http://schemas.openxmlformats.org/officeDocument/2006/relationships/queryTable" Target="../queryTables/queryTable846.xml"/><Relationship Id="rId119" Type="http://schemas.openxmlformats.org/officeDocument/2006/relationships/queryTable" Target="../queryTables/queryTable942.xml"/><Relationship Id="rId326" Type="http://schemas.openxmlformats.org/officeDocument/2006/relationships/queryTable" Target="../queryTables/queryTable1149.xml"/><Relationship Id="rId533" Type="http://schemas.openxmlformats.org/officeDocument/2006/relationships/queryTable" Target="../queryTables/queryTable1356.xml"/><Relationship Id="rId740" Type="http://schemas.openxmlformats.org/officeDocument/2006/relationships/queryTable" Target="../queryTables/queryTable1563.xml"/><Relationship Id="rId172" Type="http://schemas.openxmlformats.org/officeDocument/2006/relationships/queryTable" Target="../queryTables/queryTable995.xml"/><Relationship Id="rId477" Type="http://schemas.openxmlformats.org/officeDocument/2006/relationships/queryTable" Target="../queryTables/queryTable1300.xml"/><Relationship Id="rId600" Type="http://schemas.openxmlformats.org/officeDocument/2006/relationships/queryTable" Target="../queryTables/queryTable1423.xml"/><Relationship Id="rId684" Type="http://schemas.openxmlformats.org/officeDocument/2006/relationships/queryTable" Target="../queryTables/queryTable1507.xml"/><Relationship Id="rId337" Type="http://schemas.openxmlformats.org/officeDocument/2006/relationships/queryTable" Target="../queryTables/queryTable1160.xml"/><Relationship Id="rId34" Type="http://schemas.openxmlformats.org/officeDocument/2006/relationships/queryTable" Target="../queryTables/queryTable857.xml"/><Relationship Id="rId544" Type="http://schemas.openxmlformats.org/officeDocument/2006/relationships/queryTable" Target="../queryTables/queryTable1367.xml"/><Relationship Id="rId751" Type="http://schemas.openxmlformats.org/officeDocument/2006/relationships/queryTable" Target="../queryTables/queryTable1574.xml"/><Relationship Id="rId183" Type="http://schemas.openxmlformats.org/officeDocument/2006/relationships/queryTable" Target="../queryTables/queryTable1006.xml"/><Relationship Id="rId390" Type="http://schemas.openxmlformats.org/officeDocument/2006/relationships/queryTable" Target="../queryTables/queryTable1213.xml"/><Relationship Id="rId404" Type="http://schemas.openxmlformats.org/officeDocument/2006/relationships/queryTable" Target="../queryTables/queryTable1227.xml"/><Relationship Id="rId611" Type="http://schemas.openxmlformats.org/officeDocument/2006/relationships/queryTable" Target="../queryTables/queryTable1434.xml"/><Relationship Id="rId250" Type="http://schemas.openxmlformats.org/officeDocument/2006/relationships/queryTable" Target="../queryTables/queryTable1073.xml"/><Relationship Id="rId488" Type="http://schemas.openxmlformats.org/officeDocument/2006/relationships/queryTable" Target="../queryTables/queryTable1311.xml"/><Relationship Id="rId695" Type="http://schemas.openxmlformats.org/officeDocument/2006/relationships/queryTable" Target="../queryTables/queryTable1518.xml"/><Relationship Id="rId709" Type="http://schemas.openxmlformats.org/officeDocument/2006/relationships/queryTable" Target="../queryTables/queryTable1532.xml"/><Relationship Id="rId45" Type="http://schemas.openxmlformats.org/officeDocument/2006/relationships/queryTable" Target="../queryTables/queryTable868.xml"/><Relationship Id="rId110" Type="http://schemas.openxmlformats.org/officeDocument/2006/relationships/queryTable" Target="../queryTables/queryTable933.xml"/><Relationship Id="rId348" Type="http://schemas.openxmlformats.org/officeDocument/2006/relationships/queryTable" Target="../queryTables/queryTable1171.xml"/><Relationship Id="rId555" Type="http://schemas.openxmlformats.org/officeDocument/2006/relationships/queryTable" Target="../queryTables/queryTable1378.xml"/><Relationship Id="rId762" Type="http://schemas.openxmlformats.org/officeDocument/2006/relationships/queryTable" Target="../queryTables/queryTable1585.xml"/><Relationship Id="rId194" Type="http://schemas.openxmlformats.org/officeDocument/2006/relationships/queryTable" Target="../queryTables/queryTable1017.xml"/><Relationship Id="rId208" Type="http://schemas.openxmlformats.org/officeDocument/2006/relationships/queryTable" Target="../queryTables/queryTable1031.xml"/><Relationship Id="rId415" Type="http://schemas.openxmlformats.org/officeDocument/2006/relationships/queryTable" Target="../queryTables/queryTable1238.xml"/><Relationship Id="rId622" Type="http://schemas.openxmlformats.org/officeDocument/2006/relationships/queryTable" Target="../queryTables/queryTable1445.xml"/><Relationship Id="rId261" Type="http://schemas.openxmlformats.org/officeDocument/2006/relationships/queryTable" Target="../queryTables/queryTable1084.xml"/><Relationship Id="rId499" Type="http://schemas.openxmlformats.org/officeDocument/2006/relationships/queryTable" Target="../queryTables/queryTable1322.xml"/><Relationship Id="rId56" Type="http://schemas.openxmlformats.org/officeDocument/2006/relationships/queryTable" Target="../queryTables/queryTable879.xml"/><Relationship Id="rId359" Type="http://schemas.openxmlformats.org/officeDocument/2006/relationships/queryTable" Target="../queryTables/queryTable1182.xml"/><Relationship Id="rId566" Type="http://schemas.openxmlformats.org/officeDocument/2006/relationships/queryTable" Target="../queryTables/queryTable1389.xml"/><Relationship Id="rId773" Type="http://schemas.openxmlformats.org/officeDocument/2006/relationships/queryTable" Target="../queryTables/queryTable1596.xml"/><Relationship Id="rId121" Type="http://schemas.openxmlformats.org/officeDocument/2006/relationships/queryTable" Target="../queryTables/queryTable944.xml"/><Relationship Id="rId219" Type="http://schemas.openxmlformats.org/officeDocument/2006/relationships/queryTable" Target="../queryTables/queryTable1042.xml"/><Relationship Id="rId426" Type="http://schemas.openxmlformats.org/officeDocument/2006/relationships/queryTable" Target="../queryTables/queryTable1249.xml"/><Relationship Id="rId633" Type="http://schemas.openxmlformats.org/officeDocument/2006/relationships/queryTable" Target="../queryTables/queryTable1456.xml"/><Relationship Id="rId67" Type="http://schemas.openxmlformats.org/officeDocument/2006/relationships/queryTable" Target="../queryTables/queryTable890.xml"/><Relationship Id="rId272" Type="http://schemas.openxmlformats.org/officeDocument/2006/relationships/queryTable" Target="../queryTables/queryTable1095.xml"/><Relationship Id="rId577" Type="http://schemas.openxmlformats.org/officeDocument/2006/relationships/queryTable" Target="../queryTables/queryTable1400.xml"/><Relationship Id="rId700" Type="http://schemas.openxmlformats.org/officeDocument/2006/relationships/queryTable" Target="../queryTables/queryTable1523.xml"/><Relationship Id="rId132" Type="http://schemas.openxmlformats.org/officeDocument/2006/relationships/queryTable" Target="../queryTables/queryTable955.xml"/><Relationship Id="rId784" Type="http://schemas.openxmlformats.org/officeDocument/2006/relationships/queryTable" Target="../queryTables/queryTable1607.xml"/><Relationship Id="rId437" Type="http://schemas.openxmlformats.org/officeDocument/2006/relationships/queryTable" Target="../queryTables/queryTable1260.xml"/><Relationship Id="rId644" Type="http://schemas.openxmlformats.org/officeDocument/2006/relationships/queryTable" Target="../queryTables/queryTable1467.xml"/><Relationship Id="rId283" Type="http://schemas.openxmlformats.org/officeDocument/2006/relationships/queryTable" Target="../queryTables/queryTable1106.xml"/><Relationship Id="rId490" Type="http://schemas.openxmlformats.org/officeDocument/2006/relationships/queryTable" Target="../queryTables/queryTable1313.xml"/><Relationship Id="rId504" Type="http://schemas.openxmlformats.org/officeDocument/2006/relationships/queryTable" Target="../queryTables/queryTable1327.xml"/><Relationship Id="rId711" Type="http://schemas.openxmlformats.org/officeDocument/2006/relationships/queryTable" Target="../queryTables/queryTable1534.xml"/><Relationship Id="rId78" Type="http://schemas.openxmlformats.org/officeDocument/2006/relationships/queryTable" Target="../queryTables/queryTable901.xml"/><Relationship Id="rId143" Type="http://schemas.openxmlformats.org/officeDocument/2006/relationships/queryTable" Target="../queryTables/queryTable966.xml"/><Relationship Id="rId350" Type="http://schemas.openxmlformats.org/officeDocument/2006/relationships/queryTable" Target="../queryTables/queryTable1173.xml"/><Relationship Id="rId588" Type="http://schemas.openxmlformats.org/officeDocument/2006/relationships/queryTable" Target="../queryTables/queryTable1411.xml"/><Relationship Id="rId9" Type="http://schemas.openxmlformats.org/officeDocument/2006/relationships/queryTable" Target="../queryTables/queryTable832.xml"/><Relationship Id="rId210" Type="http://schemas.openxmlformats.org/officeDocument/2006/relationships/queryTable" Target="../queryTables/queryTable1033.xml"/><Relationship Id="rId448" Type="http://schemas.openxmlformats.org/officeDocument/2006/relationships/queryTable" Target="../queryTables/queryTable1271.xml"/><Relationship Id="rId655" Type="http://schemas.openxmlformats.org/officeDocument/2006/relationships/queryTable" Target="../queryTables/queryTable1478.xml"/><Relationship Id="rId294" Type="http://schemas.openxmlformats.org/officeDocument/2006/relationships/queryTable" Target="../queryTables/queryTable1117.xml"/><Relationship Id="rId308" Type="http://schemas.openxmlformats.org/officeDocument/2006/relationships/queryTable" Target="../queryTables/queryTable1131.xml"/><Relationship Id="rId515" Type="http://schemas.openxmlformats.org/officeDocument/2006/relationships/queryTable" Target="../queryTables/queryTable1338.xml"/><Relationship Id="rId722" Type="http://schemas.openxmlformats.org/officeDocument/2006/relationships/queryTable" Target="../queryTables/queryTable1545.xml"/><Relationship Id="rId89" Type="http://schemas.openxmlformats.org/officeDocument/2006/relationships/queryTable" Target="../queryTables/queryTable912.xml"/><Relationship Id="rId154" Type="http://schemas.openxmlformats.org/officeDocument/2006/relationships/queryTable" Target="../queryTables/queryTable977.xml"/><Relationship Id="rId361" Type="http://schemas.openxmlformats.org/officeDocument/2006/relationships/queryTable" Target="../queryTables/queryTable1184.xml"/><Relationship Id="rId599" Type="http://schemas.openxmlformats.org/officeDocument/2006/relationships/queryTable" Target="../queryTables/queryTable1422.xml"/><Relationship Id="rId459" Type="http://schemas.openxmlformats.org/officeDocument/2006/relationships/queryTable" Target="../queryTables/queryTable1282.xml"/><Relationship Id="rId666" Type="http://schemas.openxmlformats.org/officeDocument/2006/relationships/queryTable" Target="../queryTables/queryTable1489.xml"/><Relationship Id="rId16" Type="http://schemas.openxmlformats.org/officeDocument/2006/relationships/queryTable" Target="../queryTables/queryTable839.xml"/><Relationship Id="rId221" Type="http://schemas.openxmlformats.org/officeDocument/2006/relationships/queryTable" Target="../queryTables/queryTable1044.xml"/><Relationship Id="rId319" Type="http://schemas.openxmlformats.org/officeDocument/2006/relationships/queryTable" Target="../queryTables/queryTable1142.xml"/><Relationship Id="rId526" Type="http://schemas.openxmlformats.org/officeDocument/2006/relationships/queryTable" Target="../queryTables/queryTable1349.xml"/><Relationship Id="rId733" Type="http://schemas.openxmlformats.org/officeDocument/2006/relationships/queryTable" Target="../queryTables/queryTable1556.xml"/><Relationship Id="rId165" Type="http://schemas.openxmlformats.org/officeDocument/2006/relationships/queryTable" Target="../queryTables/queryTable988.xml"/><Relationship Id="rId372" Type="http://schemas.openxmlformats.org/officeDocument/2006/relationships/queryTable" Target="../queryTables/queryTable1195.xml"/><Relationship Id="rId677" Type="http://schemas.openxmlformats.org/officeDocument/2006/relationships/queryTable" Target="../queryTables/queryTable1500.xml"/><Relationship Id="rId232" Type="http://schemas.openxmlformats.org/officeDocument/2006/relationships/queryTable" Target="../queryTables/queryTable1055.xml"/><Relationship Id="rId27" Type="http://schemas.openxmlformats.org/officeDocument/2006/relationships/queryTable" Target="../queryTables/queryTable850.xml"/><Relationship Id="rId537" Type="http://schemas.openxmlformats.org/officeDocument/2006/relationships/queryTable" Target="../queryTables/queryTable1360.xml"/><Relationship Id="rId744" Type="http://schemas.openxmlformats.org/officeDocument/2006/relationships/queryTable" Target="../queryTables/queryTable1567.xml"/><Relationship Id="rId80" Type="http://schemas.openxmlformats.org/officeDocument/2006/relationships/queryTable" Target="../queryTables/queryTable903.xml"/><Relationship Id="rId176" Type="http://schemas.openxmlformats.org/officeDocument/2006/relationships/queryTable" Target="../queryTables/queryTable999.xml"/><Relationship Id="rId383" Type="http://schemas.openxmlformats.org/officeDocument/2006/relationships/queryTable" Target="../queryTables/queryTable1206.xml"/><Relationship Id="rId590" Type="http://schemas.openxmlformats.org/officeDocument/2006/relationships/queryTable" Target="../queryTables/queryTable1413.xml"/><Relationship Id="rId604" Type="http://schemas.openxmlformats.org/officeDocument/2006/relationships/queryTable" Target="../queryTables/queryTable1427.xml"/><Relationship Id="rId243" Type="http://schemas.openxmlformats.org/officeDocument/2006/relationships/queryTable" Target="../queryTables/queryTable1066.xml"/><Relationship Id="rId450" Type="http://schemas.openxmlformats.org/officeDocument/2006/relationships/queryTable" Target="../queryTables/queryTable1273.xml"/><Relationship Id="rId688" Type="http://schemas.openxmlformats.org/officeDocument/2006/relationships/queryTable" Target="../queryTables/queryTable1511.xml"/><Relationship Id="rId38" Type="http://schemas.openxmlformats.org/officeDocument/2006/relationships/queryTable" Target="../queryTables/queryTable861.xml"/><Relationship Id="rId103" Type="http://schemas.openxmlformats.org/officeDocument/2006/relationships/queryTable" Target="../queryTables/queryTable926.xml"/><Relationship Id="rId310" Type="http://schemas.openxmlformats.org/officeDocument/2006/relationships/queryTable" Target="../queryTables/queryTable1133.xml"/><Relationship Id="rId548" Type="http://schemas.openxmlformats.org/officeDocument/2006/relationships/queryTable" Target="../queryTables/queryTable1371.xml"/><Relationship Id="rId755" Type="http://schemas.openxmlformats.org/officeDocument/2006/relationships/queryTable" Target="../queryTables/queryTable1578.xml"/><Relationship Id="rId91" Type="http://schemas.openxmlformats.org/officeDocument/2006/relationships/queryTable" Target="../queryTables/queryTable914.xml"/><Relationship Id="rId187" Type="http://schemas.openxmlformats.org/officeDocument/2006/relationships/queryTable" Target="../queryTables/queryTable1010.xml"/><Relationship Id="rId394" Type="http://schemas.openxmlformats.org/officeDocument/2006/relationships/queryTable" Target="../queryTables/queryTable1217.xml"/><Relationship Id="rId408" Type="http://schemas.openxmlformats.org/officeDocument/2006/relationships/queryTable" Target="../queryTables/queryTable1231.xml"/><Relationship Id="rId615" Type="http://schemas.openxmlformats.org/officeDocument/2006/relationships/queryTable" Target="../queryTables/queryTable1438.xml"/><Relationship Id="rId254" Type="http://schemas.openxmlformats.org/officeDocument/2006/relationships/queryTable" Target="../queryTables/queryTable1077.xml"/><Relationship Id="rId699" Type="http://schemas.openxmlformats.org/officeDocument/2006/relationships/queryTable" Target="../queryTables/queryTable1522.xml"/><Relationship Id="rId49" Type="http://schemas.openxmlformats.org/officeDocument/2006/relationships/queryTable" Target="../queryTables/queryTable872.xml"/><Relationship Id="rId114" Type="http://schemas.openxmlformats.org/officeDocument/2006/relationships/queryTable" Target="../queryTables/queryTable937.xml"/><Relationship Id="rId461" Type="http://schemas.openxmlformats.org/officeDocument/2006/relationships/queryTable" Target="../queryTables/queryTable1284.xml"/><Relationship Id="rId559" Type="http://schemas.openxmlformats.org/officeDocument/2006/relationships/queryTable" Target="../queryTables/queryTable1382.xml"/><Relationship Id="rId766" Type="http://schemas.openxmlformats.org/officeDocument/2006/relationships/queryTable" Target="../queryTables/queryTable1589.xml"/><Relationship Id="rId198" Type="http://schemas.openxmlformats.org/officeDocument/2006/relationships/queryTable" Target="../queryTables/queryTable1021.xml"/><Relationship Id="rId321" Type="http://schemas.openxmlformats.org/officeDocument/2006/relationships/queryTable" Target="../queryTables/queryTable1144.xml"/><Relationship Id="rId419" Type="http://schemas.openxmlformats.org/officeDocument/2006/relationships/queryTable" Target="../queryTables/queryTable1242.xml"/><Relationship Id="rId626" Type="http://schemas.openxmlformats.org/officeDocument/2006/relationships/queryTable" Target="../queryTables/queryTable1449.xml"/><Relationship Id="rId265" Type="http://schemas.openxmlformats.org/officeDocument/2006/relationships/queryTable" Target="../queryTables/queryTable1088.xml"/><Relationship Id="rId472" Type="http://schemas.openxmlformats.org/officeDocument/2006/relationships/queryTable" Target="../queryTables/queryTable1295.xml"/><Relationship Id="rId125" Type="http://schemas.openxmlformats.org/officeDocument/2006/relationships/queryTable" Target="../queryTables/queryTable948.xml"/><Relationship Id="rId332" Type="http://schemas.openxmlformats.org/officeDocument/2006/relationships/queryTable" Target="../queryTables/queryTable1155.xml"/><Relationship Id="rId777" Type="http://schemas.openxmlformats.org/officeDocument/2006/relationships/queryTable" Target="../queryTables/queryTable1600.xml"/><Relationship Id="rId637" Type="http://schemas.openxmlformats.org/officeDocument/2006/relationships/queryTable" Target="../queryTables/queryTable1460.xml"/><Relationship Id="rId276" Type="http://schemas.openxmlformats.org/officeDocument/2006/relationships/queryTable" Target="../queryTables/queryTable1099.xml"/><Relationship Id="rId483" Type="http://schemas.openxmlformats.org/officeDocument/2006/relationships/queryTable" Target="../queryTables/queryTable1306.xml"/><Relationship Id="rId690" Type="http://schemas.openxmlformats.org/officeDocument/2006/relationships/queryTable" Target="../queryTables/queryTable1513.xml"/><Relationship Id="rId704" Type="http://schemas.openxmlformats.org/officeDocument/2006/relationships/queryTable" Target="../queryTables/queryTable1527.xml"/><Relationship Id="rId40" Type="http://schemas.openxmlformats.org/officeDocument/2006/relationships/queryTable" Target="../queryTables/queryTable863.xml"/><Relationship Id="rId136" Type="http://schemas.openxmlformats.org/officeDocument/2006/relationships/queryTable" Target="../queryTables/queryTable959.xml"/><Relationship Id="rId343" Type="http://schemas.openxmlformats.org/officeDocument/2006/relationships/queryTable" Target="../queryTables/queryTable1166.xml"/><Relationship Id="rId550" Type="http://schemas.openxmlformats.org/officeDocument/2006/relationships/queryTable" Target="../queryTables/queryTable1373.xml"/><Relationship Id="rId788" Type="http://schemas.openxmlformats.org/officeDocument/2006/relationships/queryTable" Target="../queryTables/queryTable1611.xml"/><Relationship Id="rId203" Type="http://schemas.openxmlformats.org/officeDocument/2006/relationships/queryTable" Target="../queryTables/queryTable1026.xml"/><Relationship Id="rId648" Type="http://schemas.openxmlformats.org/officeDocument/2006/relationships/queryTable" Target="../queryTables/queryTable1471.xml"/><Relationship Id="rId287" Type="http://schemas.openxmlformats.org/officeDocument/2006/relationships/queryTable" Target="../queryTables/queryTable1110.xml"/><Relationship Id="rId410" Type="http://schemas.openxmlformats.org/officeDocument/2006/relationships/queryTable" Target="../queryTables/queryTable1233.xml"/><Relationship Id="rId494" Type="http://schemas.openxmlformats.org/officeDocument/2006/relationships/queryTable" Target="../queryTables/queryTable1317.xml"/><Relationship Id="rId508" Type="http://schemas.openxmlformats.org/officeDocument/2006/relationships/queryTable" Target="../queryTables/queryTable1331.xml"/><Relationship Id="rId715" Type="http://schemas.openxmlformats.org/officeDocument/2006/relationships/queryTable" Target="../queryTables/queryTable1538.xml"/><Relationship Id="rId147" Type="http://schemas.openxmlformats.org/officeDocument/2006/relationships/queryTable" Target="../queryTables/queryTable970.xml"/><Relationship Id="rId354" Type="http://schemas.openxmlformats.org/officeDocument/2006/relationships/queryTable" Target="../queryTables/queryTable1177.xml"/><Relationship Id="rId51" Type="http://schemas.openxmlformats.org/officeDocument/2006/relationships/queryTable" Target="../queryTables/queryTable874.xml"/><Relationship Id="rId561" Type="http://schemas.openxmlformats.org/officeDocument/2006/relationships/queryTable" Target="../queryTables/queryTable1384.xml"/><Relationship Id="rId659" Type="http://schemas.openxmlformats.org/officeDocument/2006/relationships/queryTable" Target="../queryTables/queryTable1482.xml"/><Relationship Id="rId214" Type="http://schemas.openxmlformats.org/officeDocument/2006/relationships/queryTable" Target="../queryTables/queryTable1037.xml"/><Relationship Id="rId298" Type="http://schemas.openxmlformats.org/officeDocument/2006/relationships/queryTable" Target="../queryTables/queryTable1121.xml"/><Relationship Id="rId421" Type="http://schemas.openxmlformats.org/officeDocument/2006/relationships/queryTable" Target="../queryTables/queryTable1244.xml"/><Relationship Id="rId519" Type="http://schemas.openxmlformats.org/officeDocument/2006/relationships/queryTable" Target="../queryTables/queryTable1342.xml"/><Relationship Id="rId158" Type="http://schemas.openxmlformats.org/officeDocument/2006/relationships/queryTable" Target="../queryTables/queryTable981.xml"/><Relationship Id="rId726" Type="http://schemas.openxmlformats.org/officeDocument/2006/relationships/queryTable" Target="../queryTables/queryTable1549.xml"/><Relationship Id="rId62" Type="http://schemas.openxmlformats.org/officeDocument/2006/relationships/queryTable" Target="../queryTables/queryTable885.xml"/><Relationship Id="rId365" Type="http://schemas.openxmlformats.org/officeDocument/2006/relationships/queryTable" Target="../queryTables/queryTable1188.xml"/><Relationship Id="rId572" Type="http://schemas.openxmlformats.org/officeDocument/2006/relationships/queryTable" Target="../queryTables/queryTable1395.xml"/><Relationship Id="rId225" Type="http://schemas.openxmlformats.org/officeDocument/2006/relationships/queryTable" Target="../queryTables/queryTable1048.xml"/><Relationship Id="rId432" Type="http://schemas.openxmlformats.org/officeDocument/2006/relationships/queryTable" Target="../queryTables/queryTable1255.xml"/><Relationship Id="rId737" Type="http://schemas.openxmlformats.org/officeDocument/2006/relationships/queryTable" Target="../queryTables/queryTable1560.xml"/><Relationship Id="rId73" Type="http://schemas.openxmlformats.org/officeDocument/2006/relationships/queryTable" Target="../queryTables/queryTable896.xml"/><Relationship Id="rId169" Type="http://schemas.openxmlformats.org/officeDocument/2006/relationships/queryTable" Target="../queryTables/queryTable992.xml"/><Relationship Id="rId376" Type="http://schemas.openxmlformats.org/officeDocument/2006/relationships/queryTable" Target="../queryTables/queryTable1199.xml"/><Relationship Id="rId583" Type="http://schemas.openxmlformats.org/officeDocument/2006/relationships/queryTable" Target="../queryTables/queryTable1406.xml"/><Relationship Id="rId790" Type="http://schemas.openxmlformats.org/officeDocument/2006/relationships/queryTable" Target="../queryTables/queryTable1613.xml"/><Relationship Id="rId4" Type="http://schemas.openxmlformats.org/officeDocument/2006/relationships/queryTable" Target="../queryTables/queryTable827.xml"/><Relationship Id="rId236" Type="http://schemas.openxmlformats.org/officeDocument/2006/relationships/queryTable" Target="../queryTables/queryTable1059.xml"/><Relationship Id="rId443" Type="http://schemas.openxmlformats.org/officeDocument/2006/relationships/queryTable" Target="../queryTables/queryTable1266.xml"/><Relationship Id="rId650" Type="http://schemas.openxmlformats.org/officeDocument/2006/relationships/queryTable" Target="../queryTables/queryTable1473.xml"/><Relationship Id="rId303" Type="http://schemas.openxmlformats.org/officeDocument/2006/relationships/queryTable" Target="../queryTables/queryTable1126.xml"/><Relationship Id="rId748" Type="http://schemas.openxmlformats.org/officeDocument/2006/relationships/queryTable" Target="../queryTables/queryTable1571.xml"/><Relationship Id="rId84" Type="http://schemas.openxmlformats.org/officeDocument/2006/relationships/queryTable" Target="../queryTables/queryTable907.xml"/><Relationship Id="rId387" Type="http://schemas.openxmlformats.org/officeDocument/2006/relationships/queryTable" Target="../queryTables/queryTable1210.xml"/><Relationship Id="rId510" Type="http://schemas.openxmlformats.org/officeDocument/2006/relationships/queryTable" Target="../queryTables/queryTable1333.xml"/><Relationship Id="rId594" Type="http://schemas.openxmlformats.org/officeDocument/2006/relationships/queryTable" Target="../queryTables/queryTable1417.xml"/><Relationship Id="rId608" Type="http://schemas.openxmlformats.org/officeDocument/2006/relationships/queryTable" Target="../queryTables/queryTable1431.xml"/><Relationship Id="rId247" Type="http://schemas.openxmlformats.org/officeDocument/2006/relationships/queryTable" Target="../queryTables/queryTable1070.xml"/><Relationship Id="rId107" Type="http://schemas.openxmlformats.org/officeDocument/2006/relationships/queryTable" Target="../queryTables/queryTable930.xml"/><Relationship Id="rId454" Type="http://schemas.openxmlformats.org/officeDocument/2006/relationships/queryTable" Target="../queryTables/queryTable1277.xml"/><Relationship Id="rId661" Type="http://schemas.openxmlformats.org/officeDocument/2006/relationships/queryTable" Target="../queryTables/queryTable1484.xml"/><Relationship Id="rId759" Type="http://schemas.openxmlformats.org/officeDocument/2006/relationships/queryTable" Target="../queryTables/queryTable1582.xml"/><Relationship Id="rId11" Type="http://schemas.openxmlformats.org/officeDocument/2006/relationships/queryTable" Target="../queryTables/queryTable834.xml"/><Relationship Id="rId314" Type="http://schemas.openxmlformats.org/officeDocument/2006/relationships/queryTable" Target="../queryTables/queryTable1137.xml"/><Relationship Id="rId398" Type="http://schemas.openxmlformats.org/officeDocument/2006/relationships/queryTable" Target="../queryTables/queryTable1221.xml"/><Relationship Id="rId521" Type="http://schemas.openxmlformats.org/officeDocument/2006/relationships/queryTable" Target="../queryTables/queryTable1344.xml"/><Relationship Id="rId619" Type="http://schemas.openxmlformats.org/officeDocument/2006/relationships/queryTable" Target="../queryTables/queryTable1442.xml"/><Relationship Id="rId95" Type="http://schemas.openxmlformats.org/officeDocument/2006/relationships/queryTable" Target="../queryTables/queryTable918.xml"/><Relationship Id="rId160" Type="http://schemas.openxmlformats.org/officeDocument/2006/relationships/queryTable" Target="../queryTables/queryTable983.xml"/></Relationships>
</file>

<file path=xl/worksheets/_rels/sheet8.xml.rels><?xml version="1.0" encoding="UTF-8" standalone="yes"?>
<Relationships xmlns="http://schemas.openxmlformats.org/package/2006/relationships"><Relationship Id="rId117" Type="http://schemas.openxmlformats.org/officeDocument/2006/relationships/queryTable" Target="../queryTables/queryTable1731.xml"/><Relationship Id="rId671" Type="http://schemas.openxmlformats.org/officeDocument/2006/relationships/queryTable" Target="../queryTables/queryTable2285.xml"/><Relationship Id="rId21" Type="http://schemas.openxmlformats.org/officeDocument/2006/relationships/queryTable" Target="../queryTables/queryTable1635.xml"/><Relationship Id="rId324" Type="http://schemas.openxmlformats.org/officeDocument/2006/relationships/queryTable" Target="../queryTables/queryTable1938.xml"/><Relationship Id="rId531" Type="http://schemas.openxmlformats.org/officeDocument/2006/relationships/queryTable" Target="../queryTables/queryTable2145.xml"/><Relationship Id="rId629" Type="http://schemas.openxmlformats.org/officeDocument/2006/relationships/queryTable" Target="../queryTables/queryTable2243.xml"/><Relationship Id="rId170" Type="http://schemas.openxmlformats.org/officeDocument/2006/relationships/queryTable" Target="../queryTables/queryTable1784.xml"/><Relationship Id="rId268" Type="http://schemas.openxmlformats.org/officeDocument/2006/relationships/queryTable" Target="../queryTables/queryTable1882.xml"/><Relationship Id="rId475" Type="http://schemas.openxmlformats.org/officeDocument/2006/relationships/queryTable" Target="../queryTables/queryTable2089.xml"/><Relationship Id="rId682" Type="http://schemas.openxmlformats.org/officeDocument/2006/relationships/queryTable" Target="../queryTables/queryTable2296.xml"/><Relationship Id="rId32" Type="http://schemas.openxmlformats.org/officeDocument/2006/relationships/queryTable" Target="../queryTables/queryTable1646.xml"/><Relationship Id="rId128" Type="http://schemas.openxmlformats.org/officeDocument/2006/relationships/queryTable" Target="../queryTables/queryTable1742.xml"/><Relationship Id="rId335" Type="http://schemas.openxmlformats.org/officeDocument/2006/relationships/queryTable" Target="../queryTables/queryTable1949.xml"/><Relationship Id="rId542" Type="http://schemas.openxmlformats.org/officeDocument/2006/relationships/queryTable" Target="../queryTables/queryTable2156.xml"/><Relationship Id="rId181" Type="http://schemas.openxmlformats.org/officeDocument/2006/relationships/queryTable" Target="../queryTables/queryTable1795.xml"/><Relationship Id="rId402" Type="http://schemas.openxmlformats.org/officeDocument/2006/relationships/queryTable" Target="../queryTables/queryTable2016.xml"/><Relationship Id="rId279" Type="http://schemas.openxmlformats.org/officeDocument/2006/relationships/queryTable" Target="../queryTables/queryTable1893.xml"/><Relationship Id="rId486" Type="http://schemas.openxmlformats.org/officeDocument/2006/relationships/queryTable" Target="../queryTables/queryTable2100.xml"/><Relationship Id="rId693" Type="http://schemas.openxmlformats.org/officeDocument/2006/relationships/queryTable" Target="../queryTables/queryTable2307.xml"/><Relationship Id="rId707" Type="http://schemas.openxmlformats.org/officeDocument/2006/relationships/queryTable" Target="../queryTables/queryTable2321.xml"/><Relationship Id="rId43" Type="http://schemas.openxmlformats.org/officeDocument/2006/relationships/queryTable" Target="../queryTables/queryTable1657.xml"/><Relationship Id="rId139" Type="http://schemas.openxmlformats.org/officeDocument/2006/relationships/queryTable" Target="../queryTables/queryTable1753.xml"/><Relationship Id="rId346" Type="http://schemas.openxmlformats.org/officeDocument/2006/relationships/queryTable" Target="../queryTables/queryTable1960.xml"/><Relationship Id="rId553" Type="http://schemas.openxmlformats.org/officeDocument/2006/relationships/queryTable" Target="../queryTables/queryTable2167.xml"/><Relationship Id="rId192" Type="http://schemas.openxmlformats.org/officeDocument/2006/relationships/queryTable" Target="../queryTables/queryTable1806.xml"/><Relationship Id="rId206" Type="http://schemas.openxmlformats.org/officeDocument/2006/relationships/queryTable" Target="../queryTables/queryTable1820.xml"/><Relationship Id="rId413" Type="http://schemas.openxmlformats.org/officeDocument/2006/relationships/queryTable" Target="../queryTables/queryTable2027.xml"/><Relationship Id="rId497" Type="http://schemas.openxmlformats.org/officeDocument/2006/relationships/queryTable" Target="../queryTables/queryTable2111.xml"/><Relationship Id="rId620" Type="http://schemas.openxmlformats.org/officeDocument/2006/relationships/queryTable" Target="../queryTables/queryTable2234.xml"/><Relationship Id="rId718" Type="http://schemas.openxmlformats.org/officeDocument/2006/relationships/queryTable" Target="../queryTables/queryTable2332.xml"/><Relationship Id="rId357" Type="http://schemas.openxmlformats.org/officeDocument/2006/relationships/queryTable" Target="../queryTables/queryTable1971.xml"/><Relationship Id="rId54" Type="http://schemas.openxmlformats.org/officeDocument/2006/relationships/queryTable" Target="../queryTables/queryTable1668.xml"/><Relationship Id="rId217" Type="http://schemas.openxmlformats.org/officeDocument/2006/relationships/queryTable" Target="../queryTables/queryTable1831.xml"/><Relationship Id="rId564" Type="http://schemas.openxmlformats.org/officeDocument/2006/relationships/queryTable" Target="../queryTables/queryTable2178.xml"/><Relationship Id="rId424" Type="http://schemas.openxmlformats.org/officeDocument/2006/relationships/queryTable" Target="../queryTables/queryTable2038.xml"/><Relationship Id="rId631" Type="http://schemas.openxmlformats.org/officeDocument/2006/relationships/queryTable" Target="../queryTables/queryTable2245.xml"/><Relationship Id="rId729" Type="http://schemas.openxmlformats.org/officeDocument/2006/relationships/queryTable" Target="../queryTables/queryTable2343.xml"/><Relationship Id="rId270" Type="http://schemas.openxmlformats.org/officeDocument/2006/relationships/queryTable" Target="../queryTables/queryTable1884.xml"/><Relationship Id="rId65" Type="http://schemas.openxmlformats.org/officeDocument/2006/relationships/queryTable" Target="../queryTables/queryTable1679.xml"/><Relationship Id="rId130" Type="http://schemas.openxmlformats.org/officeDocument/2006/relationships/queryTable" Target="../queryTables/queryTable1744.xml"/><Relationship Id="rId368" Type="http://schemas.openxmlformats.org/officeDocument/2006/relationships/queryTable" Target="../queryTables/queryTable1982.xml"/><Relationship Id="rId575" Type="http://schemas.openxmlformats.org/officeDocument/2006/relationships/queryTable" Target="../queryTables/queryTable2189.xml"/><Relationship Id="rId228" Type="http://schemas.openxmlformats.org/officeDocument/2006/relationships/queryTable" Target="../queryTables/queryTable1842.xml"/><Relationship Id="rId435" Type="http://schemas.openxmlformats.org/officeDocument/2006/relationships/queryTable" Target="../queryTables/queryTable2049.xml"/><Relationship Id="rId642" Type="http://schemas.openxmlformats.org/officeDocument/2006/relationships/queryTable" Target="../queryTables/queryTable2256.xml"/><Relationship Id="rId281" Type="http://schemas.openxmlformats.org/officeDocument/2006/relationships/queryTable" Target="../queryTables/queryTable1895.xml"/><Relationship Id="rId502" Type="http://schemas.openxmlformats.org/officeDocument/2006/relationships/queryTable" Target="../queryTables/queryTable2116.xml"/><Relationship Id="rId76" Type="http://schemas.openxmlformats.org/officeDocument/2006/relationships/queryTable" Target="../queryTables/queryTable1690.xml"/><Relationship Id="rId141" Type="http://schemas.openxmlformats.org/officeDocument/2006/relationships/queryTable" Target="../queryTables/queryTable1755.xml"/><Relationship Id="rId379" Type="http://schemas.openxmlformats.org/officeDocument/2006/relationships/queryTable" Target="../queryTables/queryTable1993.xml"/><Relationship Id="rId586" Type="http://schemas.openxmlformats.org/officeDocument/2006/relationships/queryTable" Target="../queryTables/queryTable2200.xml"/><Relationship Id="rId7" Type="http://schemas.openxmlformats.org/officeDocument/2006/relationships/queryTable" Target="../queryTables/queryTable1621.xml"/><Relationship Id="rId239" Type="http://schemas.openxmlformats.org/officeDocument/2006/relationships/queryTable" Target="../queryTables/queryTable1853.xml"/><Relationship Id="rId446" Type="http://schemas.openxmlformats.org/officeDocument/2006/relationships/queryTable" Target="../queryTables/queryTable2060.xml"/><Relationship Id="rId653" Type="http://schemas.openxmlformats.org/officeDocument/2006/relationships/queryTable" Target="../queryTables/queryTable2267.xml"/><Relationship Id="rId292" Type="http://schemas.openxmlformats.org/officeDocument/2006/relationships/queryTable" Target="../queryTables/queryTable1906.xml"/><Relationship Id="rId306" Type="http://schemas.openxmlformats.org/officeDocument/2006/relationships/queryTable" Target="../queryTables/queryTable1920.xml"/><Relationship Id="rId87" Type="http://schemas.openxmlformats.org/officeDocument/2006/relationships/queryTable" Target="../queryTables/queryTable1701.xml"/><Relationship Id="rId513" Type="http://schemas.openxmlformats.org/officeDocument/2006/relationships/queryTable" Target="../queryTables/queryTable2127.xml"/><Relationship Id="rId597" Type="http://schemas.openxmlformats.org/officeDocument/2006/relationships/queryTable" Target="../queryTables/queryTable2211.xml"/><Relationship Id="rId720" Type="http://schemas.openxmlformats.org/officeDocument/2006/relationships/queryTable" Target="../queryTables/queryTable2334.xml"/><Relationship Id="rId152" Type="http://schemas.openxmlformats.org/officeDocument/2006/relationships/queryTable" Target="../queryTables/queryTable1766.xml"/><Relationship Id="rId457" Type="http://schemas.openxmlformats.org/officeDocument/2006/relationships/queryTable" Target="../queryTables/queryTable2071.xml"/><Relationship Id="rId664" Type="http://schemas.openxmlformats.org/officeDocument/2006/relationships/queryTable" Target="../queryTables/queryTable2278.xml"/><Relationship Id="rId14" Type="http://schemas.openxmlformats.org/officeDocument/2006/relationships/queryTable" Target="../queryTables/queryTable1628.xml"/><Relationship Id="rId317" Type="http://schemas.openxmlformats.org/officeDocument/2006/relationships/queryTable" Target="../queryTables/queryTable1931.xml"/><Relationship Id="rId524" Type="http://schemas.openxmlformats.org/officeDocument/2006/relationships/queryTable" Target="../queryTables/queryTable2138.xml"/><Relationship Id="rId731" Type="http://schemas.openxmlformats.org/officeDocument/2006/relationships/queryTable" Target="../queryTables/queryTable2345.xml"/><Relationship Id="rId98" Type="http://schemas.openxmlformats.org/officeDocument/2006/relationships/queryTable" Target="../queryTables/queryTable1712.xml"/><Relationship Id="rId163" Type="http://schemas.openxmlformats.org/officeDocument/2006/relationships/queryTable" Target="../queryTables/queryTable1777.xml"/><Relationship Id="rId370" Type="http://schemas.openxmlformats.org/officeDocument/2006/relationships/queryTable" Target="../queryTables/queryTable1984.xml"/><Relationship Id="rId230" Type="http://schemas.openxmlformats.org/officeDocument/2006/relationships/queryTable" Target="../queryTables/queryTable1844.xml"/><Relationship Id="rId468" Type="http://schemas.openxmlformats.org/officeDocument/2006/relationships/queryTable" Target="../queryTables/queryTable2082.xml"/><Relationship Id="rId675" Type="http://schemas.openxmlformats.org/officeDocument/2006/relationships/queryTable" Target="../queryTables/queryTable2289.xml"/><Relationship Id="rId25" Type="http://schemas.openxmlformats.org/officeDocument/2006/relationships/queryTable" Target="../queryTables/queryTable1639.xml"/><Relationship Id="rId328" Type="http://schemas.openxmlformats.org/officeDocument/2006/relationships/queryTable" Target="../queryTables/queryTable1942.xml"/><Relationship Id="rId535" Type="http://schemas.openxmlformats.org/officeDocument/2006/relationships/queryTable" Target="../queryTables/queryTable2149.xml"/><Relationship Id="rId174" Type="http://schemas.openxmlformats.org/officeDocument/2006/relationships/queryTable" Target="../queryTables/queryTable1788.xml"/><Relationship Id="rId381" Type="http://schemas.openxmlformats.org/officeDocument/2006/relationships/queryTable" Target="../queryTables/queryTable1995.xml"/><Relationship Id="rId602" Type="http://schemas.openxmlformats.org/officeDocument/2006/relationships/queryTable" Target="../queryTables/queryTable2216.xml"/><Relationship Id="rId241" Type="http://schemas.openxmlformats.org/officeDocument/2006/relationships/queryTable" Target="../queryTables/queryTable1855.xml"/><Relationship Id="rId479" Type="http://schemas.openxmlformats.org/officeDocument/2006/relationships/queryTable" Target="../queryTables/queryTable2093.xml"/><Relationship Id="rId686" Type="http://schemas.openxmlformats.org/officeDocument/2006/relationships/queryTable" Target="../queryTables/queryTable2300.xml"/><Relationship Id="rId36" Type="http://schemas.openxmlformats.org/officeDocument/2006/relationships/queryTable" Target="../queryTables/queryTable1650.xml"/><Relationship Id="rId339" Type="http://schemas.openxmlformats.org/officeDocument/2006/relationships/queryTable" Target="../queryTables/queryTable1953.xml"/><Relationship Id="rId546" Type="http://schemas.openxmlformats.org/officeDocument/2006/relationships/queryTable" Target="../queryTables/queryTable2160.xml"/><Relationship Id="rId101" Type="http://schemas.openxmlformats.org/officeDocument/2006/relationships/queryTable" Target="../queryTables/queryTable1715.xml"/><Relationship Id="rId185" Type="http://schemas.openxmlformats.org/officeDocument/2006/relationships/queryTable" Target="../queryTables/queryTable1799.xml"/><Relationship Id="rId406" Type="http://schemas.openxmlformats.org/officeDocument/2006/relationships/queryTable" Target="../queryTables/queryTable2020.xml"/><Relationship Id="rId392" Type="http://schemas.openxmlformats.org/officeDocument/2006/relationships/queryTable" Target="../queryTables/queryTable2006.xml"/><Relationship Id="rId613" Type="http://schemas.openxmlformats.org/officeDocument/2006/relationships/queryTable" Target="../queryTables/queryTable2227.xml"/><Relationship Id="rId697" Type="http://schemas.openxmlformats.org/officeDocument/2006/relationships/queryTable" Target="../queryTables/queryTable2311.xml"/><Relationship Id="rId252" Type="http://schemas.openxmlformats.org/officeDocument/2006/relationships/queryTable" Target="../queryTables/queryTable1866.xml"/><Relationship Id="rId47" Type="http://schemas.openxmlformats.org/officeDocument/2006/relationships/queryTable" Target="../queryTables/queryTable1661.xml"/><Relationship Id="rId112" Type="http://schemas.openxmlformats.org/officeDocument/2006/relationships/queryTable" Target="../queryTables/queryTable1726.xml"/><Relationship Id="rId557" Type="http://schemas.openxmlformats.org/officeDocument/2006/relationships/queryTable" Target="../queryTables/queryTable2171.xml"/><Relationship Id="rId196" Type="http://schemas.openxmlformats.org/officeDocument/2006/relationships/queryTable" Target="../queryTables/queryTable1810.xml"/><Relationship Id="rId417" Type="http://schemas.openxmlformats.org/officeDocument/2006/relationships/queryTable" Target="../queryTables/queryTable2031.xml"/><Relationship Id="rId624" Type="http://schemas.openxmlformats.org/officeDocument/2006/relationships/queryTable" Target="../queryTables/queryTable2238.xml"/><Relationship Id="rId263" Type="http://schemas.openxmlformats.org/officeDocument/2006/relationships/queryTable" Target="../queryTables/queryTable1877.xml"/><Relationship Id="rId470" Type="http://schemas.openxmlformats.org/officeDocument/2006/relationships/queryTable" Target="../queryTables/queryTable2084.xml"/><Relationship Id="rId58" Type="http://schemas.openxmlformats.org/officeDocument/2006/relationships/queryTable" Target="../queryTables/queryTable1672.xml"/><Relationship Id="rId123" Type="http://schemas.openxmlformats.org/officeDocument/2006/relationships/queryTable" Target="../queryTables/queryTable1737.xml"/><Relationship Id="rId330" Type="http://schemas.openxmlformats.org/officeDocument/2006/relationships/queryTable" Target="../queryTables/queryTable1944.xml"/><Relationship Id="rId568" Type="http://schemas.openxmlformats.org/officeDocument/2006/relationships/queryTable" Target="../queryTables/queryTable2182.xml"/><Relationship Id="rId428" Type="http://schemas.openxmlformats.org/officeDocument/2006/relationships/queryTable" Target="../queryTables/queryTable2042.xml"/><Relationship Id="rId635" Type="http://schemas.openxmlformats.org/officeDocument/2006/relationships/queryTable" Target="../queryTables/queryTable2249.xml"/><Relationship Id="rId274" Type="http://schemas.openxmlformats.org/officeDocument/2006/relationships/queryTable" Target="../queryTables/queryTable1888.xml"/><Relationship Id="rId481" Type="http://schemas.openxmlformats.org/officeDocument/2006/relationships/queryTable" Target="../queryTables/queryTable2095.xml"/><Relationship Id="rId702" Type="http://schemas.openxmlformats.org/officeDocument/2006/relationships/queryTable" Target="../queryTables/queryTable2316.xml"/><Relationship Id="rId69" Type="http://schemas.openxmlformats.org/officeDocument/2006/relationships/queryTable" Target="../queryTables/queryTable1683.xml"/><Relationship Id="rId134" Type="http://schemas.openxmlformats.org/officeDocument/2006/relationships/queryTable" Target="../queryTables/queryTable1748.xml"/><Relationship Id="rId579" Type="http://schemas.openxmlformats.org/officeDocument/2006/relationships/queryTable" Target="../queryTables/queryTable2193.xml"/><Relationship Id="rId341" Type="http://schemas.openxmlformats.org/officeDocument/2006/relationships/queryTable" Target="../queryTables/queryTable1955.xml"/><Relationship Id="rId439" Type="http://schemas.openxmlformats.org/officeDocument/2006/relationships/queryTable" Target="../queryTables/queryTable2053.xml"/><Relationship Id="rId646" Type="http://schemas.openxmlformats.org/officeDocument/2006/relationships/queryTable" Target="../queryTables/queryTable2260.xml"/><Relationship Id="rId201" Type="http://schemas.openxmlformats.org/officeDocument/2006/relationships/queryTable" Target="../queryTables/queryTable1815.xml"/><Relationship Id="rId285" Type="http://schemas.openxmlformats.org/officeDocument/2006/relationships/queryTable" Target="../queryTables/queryTable1899.xml"/><Relationship Id="rId506" Type="http://schemas.openxmlformats.org/officeDocument/2006/relationships/queryTable" Target="../queryTables/queryTable2120.xml"/><Relationship Id="rId492" Type="http://schemas.openxmlformats.org/officeDocument/2006/relationships/queryTable" Target="../queryTables/queryTable2106.xml"/><Relationship Id="rId713" Type="http://schemas.openxmlformats.org/officeDocument/2006/relationships/queryTable" Target="../queryTables/queryTable2327.xml"/><Relationship Id="rId145" Type="http://schemas.openxmlformats.org/officeDocument/2006/relationships/queryTable" Target="../queryTables/queryTable1759.xml"/><Relationship Id="rId352" Type="http://schemas.openxmlformats.org/officeDocument/2006/relationships/queryTable" Target="../queryTables/queryTable1966.xml"/><Relationship Id="rId212" Type="http://schemas.openxmlformats.org/officeDocument/2006/relationships/queryTable" Target="../queryTables/queryTable1826.xml"/><Relationship Id="rId657" Type="http://schemas.openxmlformats.org/officeDocument/2006/relationships/queryTable" Target="../queryTables/queryTable2271.xml"/><Relationship Id="rId296" Type="http://schemas.openxmlformats.org/officeDocument/2006/relationships/queryTable" Target="../queryTables/queryTable1910.xml"/><Relationship Id="rId517" Type="http://schemas.openxmlformats.org/officeDocument/2006/relationships/queryTable" Target="../queryTables/queryTable2131.xml"/><Relationship Id="rId724" Type="http://schemas.openxmlformats.org/officeDocument/2006/relationships/queryTable" Target="../queryTables/queryTable2338.xml"/><Relationship Id="rId60" Type="http://schemas.openxmlformats.org/officeDocument/2006/relationships/queryTable" Target="../queryTables/queryTable1674.xml"/><Relationship Id="rId156" Type="http://schemas.openxmlformats.org/officeDocument/2006/relationships/queryTable" Target="../queryTables/queryTable1770.xml"/><Relationship Id="rId363" Type="http://schemas.openxmlformats.org/officeDocument/2006/relationships/queryTable" Target="../queryTables/queryTable1977.xml"/><Relationship Id="rId570" Type="http://schemas.openxmlformats.org/officeDocument/2006/relationships/queryTable" Target="../queryTables/queryTable2184.xml"/><Relationship Id="rId223" Type="http://schemas.openxmlformats.org/officeDocument/2006/relationships/queryTable" Target="../queryTables/queryTable1837.xml"/><Relationship Id="rId430" Type="http://schemas.openxmlformats.org/officeDocument/2006/relationships/queryTable" Target="../queryTables/queryTable2044.xml"/><Relationship Id="rId668" Type="http://schemas.openxmlformats.org/officeDocument/2006/relationships/queryTable" Target="../queryTables/queryTable2282.xml"/><Relationship Id="rId18" Type="http://schemas.openxmlformats.org/officeDocument/2006/relationships/queryTable" Target="../queryTables/queryTable1632.xml"/><Relationship Id="rId528" Type="http://schemas.openxmlformats.org/officeDocument/2006/relationships/queryTable" Target="../queryTables/queryTable2142.xml"/><Relationship Id="rId735" Type="http://schemas.openxmlformats.org/officeDocument/2006/relationships/queryTable" Target="../queryTables/queryTable2349.xml"/><Relationship Id="rId167" Type="http://schemas.openxmlformats.org/officeDocument/2006/relationships/queryTable" Target="../queryTables/queryTable1781.xml"/><Relationship Id="rId374" Type="http://schemas.openxmlformats.org/officeDocument/2006/relationships/queryTable" Target="../queryTables/queryTable1988.xml"/><Relationship Id="rId581" Type="http://schemas.openxmlformats.org/officeDocument/2006/relationships/queryTable" Target="../queryTables/queryTable2195.xml"/><Relationship Id="rId71" Type="http://schemas.openxmlformats.org/officeDocument/2006/relationships/queryTable" Target="../queryTables/queryTable1685.xml"/><Relationship Id="rId234" Type="http://schemas.openxmlformats.org/officeDocument/2006/relationships/queryTable" Target="../queryTables/queryTable1848.xml"/><Relationship Id="rId679" Type="http://schemas.openxmlformats.org/officeDocument/2006/relationships/queryTable" Target="../queryTables/queryTable2293.xml"/><Relationship Id="rId2" Type="http://schemas.openxmlformats.org/officeDocument/2006/relationships/queryTable" Target="../queryTables/queryTable1616.xml"/><Relationship Id="rId29" Type="http://schemas.openxmlformats.org/officeDocument/2006/relationships/queryTable" Target="../queryTables/queryTable1643.xml"/><Relationship Id="rId441" Type="http://schemas.openxmlformats.org/officeDocument/2006/relationships/queryTable" Target="../queryTables/queryTable2055.xml"/><Relationship Id="rId539" Type="http://schemas.openxmlformats.org/officeDocument/2006/relationships/queryTable" Target="../queryTables/queryTable2153.xml"/><Relationship Id="rId178" Type="http://schemas.openxmlformats.org/officeDocument/2006/relationships/queryTable" Target="../queryTables/queryTable1792.xml"/><Relationship Id="rId301" Type="http://schemas.openxmlformats.org/officeDocument/2006/relationships/queryTable" Target="../queryTables/queryTable1915.xml"/><Relationship Id="rId82" Type="http://schemas.openxmlformats.org/officeDocument/2006/relationships/queryTable" Target="../queryTables/queryTable1696.xml"/><Relationship Id="rId385" Type="http://schemas.openxmlformats.org/officeDocument/2006/relationships/queryTable" Target="../queryTables/queryTable1999.xml"/><Relationship Id="rId592" Type="http://schemas.openxmlformats.org/officeDocument/2006/relationships/queryTable" Target="../queryTables/queryTable2206.xml"/><Relationship Id="rId606" Type="http://schemas.openxmlformats.org/officeDocument/2006/relationships/queryTable" Target="../queryTables/queryTable2220.xml"/><Relationship Id="rId245" Type="http://schemas.openxmlformats.org/officeDocument/2006/relationships/queryTable" Target="../queryTables/queryTable1859.xml"/><Relationship Id="rId452" Type="http://schemas.openxmlformats.org/officeDocument/2006/relationships/queryTable" Target="../queryTables/queryTable2066.xml"/><Relationship Id="rId105" Type="http://schemas.openxmlformats.org/officeDocument/2006/relationships/queryTable" Target="../queryTables/queryTable1719.xml"/><Relationship Id="rId312" Type="http://schemas.openxmlformats.org/officeDocument/2006/relationships/queryTable" Target="../queryTables/queryTable1926.xml"/><Relationship Id="rId93" Type="http://schemas.openxmlformats.org/officeDocument/2006/relationships/queryTable" Target="../queryTables/queryTable1707.xml"/><Relationship Id="rId189" Type="http://schemas.openxmlformats.org/officeDocument/2006/relationships/queryTable" Target="../queryTables/queryTable1803.xml"/><Relationship Id="rId396" Type="http://schemas.openxmlformats.org/officeDocument/2006/relationships/queryTable" Target="../queryTables/queryTable2010.xml"/><Relationship Id="rId617" Type="http://schemas.openxmlformats.org/officeDocument/2006/relationships/queryTable" Target="../queryTables/queryTable2231.xml"/><Relationship Id="rId256" Type="http://schemas.openxmlformats.org/officeDocument/2006/relationships/queryTable" Target="../queryTables/queryTable1870.xml"/><Relationship Id="rId463" Type="http://schemas.openxmlformats.org/officeDocument/2006/relationships/queryTable" Target="../queryTables/queryTable2077.xml"/><Relationship Id="rId670" Type="http://schemas.openxmlformats.org/officeDocument/2006/relationships/queryTable" Target="../queryTables/queryTable2284.xml"/><Relationship Id="rId116" Type="http://schemas.openxmlformats.org/officeDocument/2006/relationships/queryTable" Target="../queryTables/queryTable1730.xml"/><Relationship Id="rId158" Type="http://schemas.openxmlformats.org/officeDocument/2006/relationships/queryTable" Target="../queryTables/queryTable1772.xml"/><Relationship Id="rId323" Type="http://schemas.openxmlformats.org/officeDocument/2006/relationships/queryTable" Target="../queryTables/queryTable1937.xml"/><Relationship Id="rId530" Type="http://schemas.openxmlformats.org/officeDocument/2006/relationships/queryTable" Target="../queryTables/queryTable2144.xml"/><Relationship Id="rId726" Type="http://schemas.openxmlformats.org/officeDocument/2006/relationships/queryTable" Target="../queryTables/queryTable2340.xml"/><Relationship Id="rId20" Type="http://schemas.openxmlformats.org/officeDocument/2006/relationships/queryTable" Target="../queryTables/queryTable1634.xml"/><Relationship Id="rId62" Type="http://schemas.openxmlformats.org/officeDocument/2006/relationships/queryTable" Target="../queryTables/queryTable1676.xml"/><Relationship Id="rId365" Type="http://schemas.openxmlformats.org/officeDocument/2006/relationships/queryTable" Target="../queryTables/queryTable1979.xml"/><Relationship Id="rId572" Type="http://schemas.openxmlformats.org/officeDocument/2006/relationships/queryTable" Target="../queryTables/queryTable2186.xml"/><Relationship Id="rId628" Type="http://schemas.openxmlformats.org/officeDocument/2006/relationships/queryTable" Target="../queryTables/queryTable2242.xml"/><Relationship Id="rId225" Type="http://schemas.openxmlformats.org/officeDocument/2006/relationships/queryTable" Target="../queryTables/queryTable1839.xml"/><Relationship Id="rId267" Type="http://schemas.openxmlformats.org/officeDocument/2006/relationships/queryTable" Target="../queryTables/queryTable1881.xml"/><Relationship Id="rId432" Type="http://schemas.openxmlformats.org/officeDocument/2006/relationships/queryTable" Target="../queryTables/queryTable2046.xml"/><Relationship Id="rId474" Type="http://schemas.openxmlformats.org/officeDocument/2006/relationships/queryTable" Target="../queryTables/queryTable2088.xml"/><Relationship Id="rId127" Type="http://schemas.openxmlformats.org/officeDocument/2006/relationships/queryTable" Target="../queryTables/queryTable1741.xml"/><Relationship Id="rId681" Type="http://schemas.openxmlformats.org/officeDocument/2006/relationships/queryTable" Target="../queryTables/queryTable2295.xml"/><Relationship Id="rId737" Type="http://schemas.openxmlformats.org/officeDocument/2006/relationships/queryTable" Target="../queryTables/queryTable2351.xml"/><Relationship Id="rId31" Type="http://schemas.openxmlformats.org/officeDocument/2006/relationships/queryTable" Target="../queryTables/queryTable1645.xml"/><Relationship Id="rId73" Type="http://schemas.openxmlformats.org/officeDocument/2006/relationships/queryTable" Target="../queryTables/queryTable1687.xml"/><Relationship Id="rId169" Type="http://schemas.openxmlformats.org/officeDocument/2006/relationships/queryTable" Target="../queryTables/queryTable1783.xml"/><Relationship Id="rId334" Type="http://schemas.openxmlformats.org/officeDocument/2006/relationships/queryTable" Target="../queryTables/queryTable1948.xml"/><Relationship Id="rId376" Type="http://schemas.openxmlformats.org/officeDocument/2006/relationships/queryTable" Target="../queryTables/queryTable1990.xml"/><Relationship Id="rId541" Type="http://schemas.openxmlformats.org/officeDocument/2006/relationships/queryTable" Target="../queryTables/queryTable2155.xml"/><Relationship Id="rId583" Type="http://schemas.openxmlformats.org/officeDocument/2006/relationships/queryTable" Target="../queryTables/queryTable2197.xml"/><Relationship Id="rId639" Type="http://schemas.openxmlformats.org/officeDocument/2006/relationships/queryTable" Target="../queryTables/queryTable2253.xml"/><Relationship Id="rId4" Type="http://schemas.openxmlformats.org/officeDocument/2006/relationships/queryTable" Target="../queryTables/queryTable1618.xml"/><Relationship Id="rId180" Type="http://schemas.openxmlformats.org/officeDocument/2006/relationships/queryTable" Target="../queryTables/queryTable1794.xml"/><Relationship Id="rId236" Type="http://schemas.openxmlformats.org/officeDocument/2006/relationships/queryTable" Target="../queryTables/queryTable1850.xml"/><Relationship Id="rId278" Type="http://schemas.openxmlformats.org/officeDocument/2006/relationships/queryTable" Target="../queryTables/queryTable1892.xml"/><Relationship Id="rId401" Type="http://schemas.openxmlformats.org/officeDocument/2006/relationships/queryTable" Target="../queryTables/queryTable2015.xml"/><Relationship Id="rId443" Type="http://schemas.openxmlformats.org/officeDocument/2006/relationships/queryTable" Target="../queryTables/queryTable2057.xml"/><Relationship Id="rId650" Type="http://schemas.openxmlformats.org/officeDocument/2006/relationships/queryTable" Target="../queryTables/queryTable2264.xml"/><Relationship Id="rId303" Type="http://schemas.openxmlformats.org/officeDocument/2006/relationships/queryTable" Target="../queryTables/queryTable1917.xml"/><Relationship Id="rId485" Type="http://schemas.openxmlformats.org/officeDocument/2006/relationships/queryTable" Target="../queryTables/queryTable2099.xml"/><Relationship Id="rId692" Type="http://schemas.openxmlformats.org/officeDocument/2006/relationships/queryTable" Target="../queryTables/queryTable2306.xml"/><Relationship Id="rId706" Type="http://schemas.openxmlformats.org/officeDocument/2006/relationships/queryTable" Target="../queryTables/queryTable2320.xml"/><Relationship Id="rId42" Type="http://schemas.openxmlformats.org/officeDocument/2006/relationships/queryTable" Target="../queryTables/queryTable1656.xml"/><Relationship Id="rId84" Type="http://schemas.openxmlformats.org/officeDocument/2006/relationships/queryTable" Target="../queryTables/queryTable1698.xml"/><Relationship Id="rId138" Type="http://schemas.openxmlformats.org/officeDocument/2006/relationships/queryTable" Target="../queryTables/queryTable1752.xml"/><Relationship Id="rId345" Type="http://schemas.openxmlformats.org/officeDocument/2006/relationships/queryTable" Target="../queryTables/queryTable1959.xml"/><Relationship Id="rId387" Type="http://schemas.openxmlformats.org/officeDocument/2006/relationships/queryTable" Target="../queryTables/queryTable2001.xml"/><Relationship Id="rId510" Type="http://schemas.openxmlformats.org/officeDocument/2006/relationships/queryTable" Target="../queryTables/queryTable2124.xml"/><Relationship Id="rId552" Type="http://schemas.openxmlformats.org/officeDocument/2006/relationships/queryTable" Target="../queryTables/queryTable2166.xml"/><Relationship Id="rId594" Type="http://schemas.openxmlformats.org/officeDocument/2006/relationships/queryTable" Target="../queryTables/queryTable2208.xml"/><Relationship Id="rId608" Type="http://schemas.openxmlformats.org/officeDocument/2006/relationships/queryTable" Target="../queryTables/queryTable2222.xml"/><Relationship Id="rId191" Type="http://schemas.openxmlformats.org/officeDocument/2006/relationships/queryTable" Target="../queryTables/queryTable1805.xml"/><Relationship Id="rId205" Type="http://schemas.openxmlformats.org/officeDocument/2006/relationships/queryTable" Target="../queryTables/queryTable1819.xml"/><Relationship Id="rId247" Type="http://schemas.openxmlformats.org/officeDocument/2006/relationships/queryTable" Target="../queryTables/queryTable1861.xml"/><Relationship Id="rId412" Type="http://schemas.openxmlformats.org/officeDocument/2006/relationships/queryTable" Target="../queryTables/queryTable2026.xml"/><Relationship Id="rId107" Type="http://schemas.openxmlformats.org/officeDocument/2006/relationships/queryTable" Target="../queryTables/queryTable1721.xml"/><Relationship Id="rId289" Type="http://schemas.openxmlformats.org/officeDocument/2006/relationships/queryTable" Target="../queryTables/queryTable1903.xml"/><Relationship Id="rId454" Type="http://schemas.openxmlformats.org/officeDocument/2006/relationships/queryTable" Target="../queryTables/queryTable2068.xml"/><Relationship Id="rId496" Type="http://schemas.openxmlformats.org/officeDocument/2006/relationships/queryTable" Target="../queryTables/queryTable2110.xml"/><Relationship Id="rId661" Type="http://schemas.openxmlformats.org/officeDocument/2006/relationships/queryTable" Target="../queryTables/queryTable2275.xml"/><Relationship Id="rId717" Type="http://schemas.openxmlformats.org/officeDocument/2006/relationships/queryTable" Target="../queryTables/queryTable2331.xml"/><Relationship Id="rId11" Type="http://schemas.openxmlformats.org/officeDocument/2006/relationships/queryTable" Target="../queryTables/queryTable1625.xml"/><Relationship Id="rId53" Type="http://schemas.openxmlformats.org/officeDocument/2006/relationships/queryTable" Target="../queryTables/queryTable1667.xml"/><Relationship Id="rId149" Type="http://schemas.openxmlformats.org/officeDocument/2006/relationships/queryTable" Target="../queryTables/queryTable1763.xml"/><Relationship Id="rId314" Type="http://schemas.openxmlformats.org/officeDocument/2006/relationships/queryTable" Target="../queryTables/queryTable1928.xml"/><Relationship Id="rId356" Type="http://schemas.openxmlformats.org/officeDocument/2006/relationships/queryTable" Target="../queryTables/queryTable1970.xml"/><Relationship Id="rId398" Type="http://schemas.openxmlformats.org/officeDocument/2006/relationships/queryTable" Target="../queryTables/queryTable2012.xml"/><Relationship Id="rId521" Type="http://schemas.openxmlformats.org/officeDocument/2006/relationships/queryTable" Target="../queryTables/queryTable2135.xml"/><Relationship Id="rId563" Type="http://schemas.openxmlformats.org/officeDocument/2006/relationships/queryTable" Target="../queryTables/queryTable2177.xml"/><Relationship Id="rId619" Type="http://schemas.openxmlformats.org/officeDocument/2006/relationships/queryTable" Target="../queryTables/queryTable2233.xml"/><Relationship Id="rId95" Type="http://schemas.openxmlformats.org/officeDocument/2006/relationships/queryTable" Target="../queryTables/queryTable1709.xml"/><Relationship Id="rId160" Type="http://schemas.openxmlformats.org/officeDocument/2006/relationships/queryTable" Target="../queryTables/queryTable1774.xml"/><Relationship Id="rId216" Type="http://schemas.openxmlformats.org/officeDocument/2006/relationships/queryTable" Target="../queryTables/queryTable1830.xml"/><Relationship Id="rId423" Type="http://schemas.openxmlformats.org/officeDocument/2006/relationships/queryTable" Target="../queryTables/queryTable2037.xml"/><Relationship Id="rId258" Type="http://schemas.openxmlformats.org/officeDocument/2006/relationships/queryTable" Target="../queryTables/queryTable1872.xml"/><Relationship Id="rId465" Type="http://schemas.openxmlformats.org/officeDocument/2006/relationships/queryTable" Target="../queryTables/queryTable2079.xml"/><Relationship Id="rId630" Type="http://schemas.openxmlformats.org/officeDocument/2006/relationships/queryTable" Target="../queryTables/queryTable2244.xml"/><Relationship Id="rId672" Type="http://schemas.openxmlformats.org/officeDocument/2006/relationships/queryTable" Target="../queryTables/queryTable2286.xml"/><Relationship Id="rId728" Type="http://schemas.openxmlformats.org/officeDocument/2006/relationships/queryTable" Target="../queryTables/queryTable2342.xml"/><Relationship Id="rId22" Type="http://schemas.openxmlformats.org/officeDocument/2006/relationships/queryTable" Target="../queryTables/queryTable1636.xml"/><Relationship Id="rId64" Type="http://schemas.openxmlformats.org/officeDocument/2006/relationships/queryTable" Target="../queryTables/queryTable1678.xml"/><Relationship Id="rId118" Type="http://schemas.openxmlformats.org/officeDocument/2006/relationships/queryTable" Target="../queryTables/queryTable1732.xml"/><Relationship Id="rId325" Type="http://schemas.openxmlformats.org/officeDocument/2006/relationships/queryTable" Target="../queryTables/queryTable1939.xml"/><Relationship Id="rId367" Type="http://schemas.openxmlformats.org/officeDocument/2006/relationships/queryTable" Target="../queryTables/queryTable1981.xml"/><Relationship Id="rId532" Type="http://schemas.openxmlformats.org/officeDocument/2006/relationships/queryTable" Target="../queryTables/queryTable2146.xml"/><Relationship Id="rId574" Type="http://schemas.openxmlformats.org/officeDocument/2006/relationships/queryTable" Target="../queryTables/queryTable2188.xml"/><Relationship Id="rId171" Type="http://schemas.openxmlformats.org/officeDocument/2006/relationships/queryTable" Target="../queryTables/queryTable1785.xml"/><Relationship Id="rId227" Type="http://schemas.openxmlformats.org/officeDocument/2006/relationships/queryTable" Target="../queryTables/queryTable1841.xml"/><Relationship Id="rId269" Type="http://schemas.openxmlformats.org/officeDocument/2006/relationships/queryTable" Target="../queryTables/queryTable1883.xml"/><Relationship Id="rId434" Type="http://schemas.openxmlformats.org/officeDocument/2006/relationships/queryTable" Target="../queryTables/queryTable2048.xml"/><Relationship Id="rId476" Type="http://schemas.openxmlformats.org/officeDocument/2006/relationships/queryTable" Target="../queryTables/queryTable2090.xml"/><Relationship Id="rId641" Type="http://schemas.openxmlformats.org/officeDocument/2006/relationships/queryTable" Target="../queryTables/queryTable2255.xml"/><Relationship Id="rId683" Type="http://schemas.openxmlformats.org/officeDocument/2006/relationships/queryTable" Target="../queryTables/queryTable2297.xml"/><Relationship Id="rId739" Type="http://schemas.openxmlformats.org/officeDocument/2006/relationships/queryTable" Target="../queryTables/queryTable2353.xml"/><Relationship Id="rId33" Type="http://schemas.openxmlformats.org/officeDocument/2006/relationships/queryTable" Target="../queryTables/queryTable1647.xml"/><Relationship Id="rId129" Type="http://schemas.openxmlformats.org/officeDocument/2006/relationships/queryTable" Target="../queryTables/queryTable1743.xml"/><Relationship Id="rId280" Type="http://schemas.openxmlformats.org/officeDocument/2006/relationships/queryTable" Target="../queryTables/queryTable1894.xml"/><Relationship Id="rId336" Type="http://schemas.openxmlformats.org/officeDocument/2006/relationships/queryTable" Target="../queryTables/queryTable1950.xml"/><Relationship Id="rId501" Type="http://schemas.openxmlformats.org/officeDocument/2006/relationships/queryTable" Target="../queryTables/queryTable2115.xml"/><Relationship Id="rId543" Type="http://schemas.openxmlformats.org/officeDocument/2006/relationships/queryTable" Target="../queryTables/queryTable2157.xml"/><Relationship Id="rId75" Type="http://schemas.openxmlformats.org/officeDocument/2006/relationships/queryTable" Target="../queryTables/queryTable1689.xml"/><Relationship Id="rId140" Type="http://schemas.openxmlformats.org/officeDocument/2006/relationships/queryTable" Target="../queryTables/queryTable1754.xml"/><Relationship Id="rId182" Type="http://schemas.openxmlformats.org/officeDocument/2006/relationships/queryTable" Target="../queryTables/queryTable1796.xml"/><Relationship Id="rId378" Type="http://schemas.openxmlformats.org/officeDocument/2006/relationships/queryTable" Target="../queryTables/queryTable1992.xml"/><Relationship Id="rId403" Type="http://schemas.openxmlformats.org/officeDocument/2006/relationships/queryTable" Target="../queryTables/queryTable2017.xml"/><Relationship Id="rId585" Type="http://schemas.openxmlformats.org/officeDocument/2006/relationships/queryTable" Target="../queryTables/queryTable2199.xml"/><Relationship Id="rId6" Type="http://schemas.openxmlformats.org/officeDocument/2006/relationships/queryTable" Target="../queryTables/queryTable1620.xml"/><Relationship Id="rId238" Type="http://schemas.openxmlformats.org/officeDocument/2006/relationships/queryTable" Target="../queryTables/queryTable1852.xml"/><Relationship Id="rId445" Type="http://schemas.openxmlformats.org/officeDocument/2006/relationships/queryTable" Target="../queryTables/queryTable2059.xml"/><Relationship Id="rId487" Type="http://schemas.openxmlformats.org/officeDocument/2006/relationships/queryTable" Target="../queryTables/queryTable2101.xml"/><Relationship Id="rId610" Type="http://schemas.openxmlformats.org/officeDocument/2006/relationships/queryTable" Target="../queryTables/queryTable2224.xml"/><Relationship Id="rId652" Type="http://schemas.openxmlformats.org/officeDocument/2006/relationships/queryTable" Target="../queryTables/queryTable2266.xml"/><Relationship Id="rId694" Type="http://schemas.openxmlformats.org/officeDocument/2006/relationships/queryTable" Target="../queryTables/queryTable2308.xml"/><Relationship Id="rId708" Type="http://schemas.openxmlformats.org/officeDocument/2006/relationships/queryTable" Target="../queryTables/queryTable2322.xml"/><Relationship Id="rId291" Type="http://schemas.openxmlformats.org/officeDocument/2006/relationships/queryTable" Target="../queryTables/queryTable1905.xml"/><Relationship Id="rId305" Type="http://schemas.openxmlformats.org/officeDocument/2006/relationships/queryTable" Target="../queryTables/queryTable1919.xml"/><Relationship Id="rId347" Type="http://schemas.openxmlformats.org/officeDocument/2006/relationships/queryTable" Target="../queryTables/queryTable1961.xml"/><Relationship Id="rId512" Type="http://schemas.openxmlformats.org/officeDocument/2006/relationships/queryTable" Target="../queryTables/queryTable2126.xml"/><Relationship Id="rId44" Type="http://schemas.openxmlformats.org/officeDocument/2006/relationships/queryTable" Target="../queryTables/queryTable1658.xml"/><Relationship Id="rId86" Type="http://schemas.openxmlformats.org/officeDocument/2006/relationships/queryTable" Target="../queryTables/queryTable1700.xml"/><Relationship Id="rId151" Type="http://schemas.openxmlformats.org/officeDocument/2006/relationships/queryTable" Target="../queryTables/queryTable1765.xml"/><Relationship Id="rId389" Type="http://schemas.openxmlformats.org/officeDocument/2006/relationships/queryTable" Target="../queryTables/queryTable2003.xml"/><Relationship Id="rId554" Type="http://schemas.openxmlformats.org/officeDocument/2006/relationships/queryTable" Target="../queryTables/queryTable2168.xml"/><Relationship Id="rId596" Type="http://schemas.openxmlformats.org/officeDocument/2006/relationships/queryTable" Target="../queryTables/queryTable2210.xml"/><Relationship Id="rId193" Type="http://schemas.openxmlformats.org/officeDocument/2006/relationships/queryTable" Target="../queryTables/queryTable1807.xml"/><Relationship Id="rId207" Type="http://schemas.openxmlformats.org/officeDocument/2006/relationships/queryTable" Target="../queryTables/queryTable1821.xml"/><Relationship Id="rId249" Type="http://schemas.openxmlformats.org/officeDocument/2006/relationships/queryTable" Target="../queryTables/queryTable1863.xml"/><Relationship Id="rId414" Type="http://schemas.openxmlformats.org/officeDocument/2006/relationships/queryTable" Target="../queryTables/queryTable2028.xml"/><Relationship Id="rId456" Type="http://schemas.openxmlformats.org/officeDocument/2006/relationships/queryTable" Target="../queryTables/queryTable2070.xml"/><Relationship Id="rId498" Type="http://schemas.openxmlformats.org/officeDocument/2006/relationships/queryTable" Target="../queryTables/queryTable2112.xml"/><Relationship Id="rId621" Type="http://schemas.openxmlformats.org/officeDocument/2006/relationships/queryTable" Target="../queryTables/queryTable2235.xml"/><Relationship Id="rId663" Type="http://schemas.openxmlformats.org/officeDocument/2006/relationships/queryTable" Target="../queryTables/queryTable2277.xml"/><Relationship Id="rId13" Type="http://schemas.openxmlformats.org/officeDocument/2006/relationships/queryTable" Target="../queryTables/queryTable1627.xml"/><Relationship Id="rId109" Type="http://schemas.openxmlformats.org/officeDocument/2006/relationships/queryTable" Target="../queryTables/queryTable1723.xml"/><Relationship Id="rId260" Type="http://schemas.openxmlformats.org/officeDocument/2006/relationships/queryTable" Target="../queryTables/queryTable1874.xml"/><Relationship Id="rId316" Type="http://schemas.openxmlformats.org/officeDocument/2006/relationships/queryTable" Target="../queryTables/queryTable1930.xml"/><Relationship Id="rId523" Type="http://schemas.openxmlformats.org/officeDocument/2006/relationships/queryTable" Target="../queryTables/queryTable2137.xml"/><Relationship Id="rId719" Type="http://schemas.openxmlformats.org/officeDocument/2006/relationships/queryTable" Target="../queryTables/queryTable2333.xml"/><Relationship Id="rId55" Type="http://schemas.openxmlformats.org/officeDocument/2006/relationships/queryTable" Target="../queryTables/queryTable1669.xml"/><Relationship Id="rId97" Type="http://schemas.openxmlformats.org/officeDocument/2006/relationships/queryTable" Target="../queryTables/queryTable1711.xml"/><Relationship Id="rId120" Type="http://schemas.openxmlformats.org/officeDocument/2006/relationships/queryTable" Target="../queryTables/queryTable1734.xml"/><Relationship Id="rId358" Type="http://schemas.openxmlformats.org/officeDocument/2006/relationships/queryTable" Target="../queryTables/queryTable1972.xml"/><Relationship Id="rId565" Type="http://schemas.openxmlformats.org/officeDocument/2006/relationships/queryTable" Target="../queryTables/queryTable2179.xml"/><Relationship Id="rId730" Type="http://schemas.openxmlformats.org/officeDocument/2006/relationships/queryTable" Target="../queryTables/queryTable2344.xml"/><Relationship Id="rId162" Type="http://schemas.openxmlformats.org/officeDocument/2006/relationships/queryTable" Target="../queryTables/queryTable1776.xml"/><Relationship Id="rId218" Type="http://schemas.openxmlformats.org/officeDocument/2006/relationships/queryTable" Target="../queryTables/queryTable1832.xml"/><Relationship Id="rId425" Type="http://schemas.openxmlformats.org/officeDocument/2006/relationships/queryTable" Target="../queryTables/queryTable2039.xml"/><Relationship Id="rId467" Type="http://schemas.openxmlformats.org/officeDocument/2006/relationships/queryTable" Target="../queryTables/queryTable2081.xml"/><Relationship Id="rId632" Type="http://schemas.openxmlformats.org/officeDocument/2006/relationships/queryTable" Target="../queryTables/queryTable2246.xml"/><Relationship Id="rId271" Type="http://schemas.openxmlformats.org/officeDocument/2006/relationships/queryTable" Target="../queryTables/queryTable1885.xml"/><Relationship Id="rId674" Type="http://schemas.openxmlformats.org/officeDocument/2006/relationships/queryTable" Target="../queryTables/queryTable2288.xml"/><Relationship Id="rId24" Type="http://schemas.openxmlformats.org/officeDocument/2006/relationships/queryTable" Target="../queryTables/queryTable1638.xml"/><Relationship Id="rId66" Type="http://schemas.openxmlformats.org/officeDocument/2006/relationships/queryTable" Target="../queryTables/queryTable1680.xml"/><Relationship Id="rId131" Type="http://schemas.openxmlformats.org/officeDocument/2006/relationships/queryTable" Target="../queryTables/queryTable1745.xml"/><Relationship Id="rId327" Type="http://schemas.openxmlformats.org/officeDocument/2006/relationships/queryTable" Target="../queryTables/queryTable1941.xml"/><Relationship Id="rId369" Type="http://schemas.openxmlformats.org/officeDocument/2006/relationships/queryTable" Target="../queryTables/queryTable1983.xml"/><Relationship Id="rId534" Type="http://schemas.openxmlformats.org/officeDocument/2006/relationships/queryTable" Target="../queryTables/queryTable2148.xml"/><Relationship Id="rId576" Type="http://schemas.openxmlformats.org/officeDocument/2006/relationships/queryTable" Target="../queryTables/queryTable2190.xml"/><Relationship Id="rId741" Type="http://schemas.openxmlformats.org/officeDocument/2006/relationships/queryTable" Target="../queryTables/queryTable2355.xml"/><Relationship Id="rId173" Type="http://schemas.openxmlformats.org/officeDocument/2006/relationships/queryTable" Target="../queryTables/queryTable1787.xml"/><Relationship Id="rId229" Type="http://schemas.openxmlformats.org/officeDocument/2006/relationships/queryTable" Target="../queryTables/queryTable1843.xml"/><Relationship Id="rId380" Type="http://schemas.openxmlformats.org/officeDocument/2006/relationships/queryTable" Target="../queryTables/queryTable1994.xml"/><Relationship Id="rId436" Type="http://schemas.openxmlformats.org/officeDocument/2006/relationships/queryTable" Target="../queryTables/queryTable2050.xml"/><Relationship Id="rId601" Type="http://schemas.openxmlformats.org/officeDocument/2006/relationships/queryTable" Target="../queryTables/queryTable2215.xml"/><Relationship Id="rId643" Type="http://schemas.openxmlformats.org/officeDocument/2006/relationships/queryTable" Target="../queryTables/queryTable2257.xml"/><Relationship Id="rId240" Type="http://schemas.openxmlformats.org/officeDocument/2006/relationships/queryTable" Target="../queryTables/queryTable1854.xml"/><Relationship Id="rId478" Type="http://schemas.openxmlformats.org/officeDocument/2006/relationships/queryTable" Target="../queryTables/queryTable2092.xml"/><Relationship Id="rId685" Type="http://schemas.openxmlformats.org/officeDocument/2006/relationships/queryTable" Target="../queryTables/queryTable2299.xml"/><Relationship Id="rId35" Type="http://schemas.openxmlformats.org/officeDocument/2006/relationships/queryTable" Target="../queryTables/queryTable1649.xml"/><Relationship Id="rId77" Type="http://schemas.openxmlformats.org/officeDocument/2006/relationships/queryTable" Target="../queryTables/queryTable1691.xml"/><Relationship Id="rId100" Type="http://schemas.openxmlformats.org/officeDocument/2006/relationships/queryTable" Target="../queryTables/queryTable1714.xml"/><Relationship Id="rId282" Type="http://schemas.openxmlformats.org/officeDocument/2006/relationships/queryTable" Target="../queryTables/queryTable1896.xml"/><Relationship Id="rId338" Type="http://schemas.openxmlformats.org/officeDocument/2006/relationships/queryTable" Target="../queryTables/queryTable1952.xml"/><Relationship Id="rId503" Type="http://schemas.openxmlformats.org/officeDocument/2006/relationships/queryTable" Target="../queryTables/queryTable2117.xml"/><Relationship Id="rId545" Type="http://schemas.openxmlformats.org/officeDocument/2006/relationships/queryTable" Target="../queryTables/queryTable2159.xml"/><Relationship Id="rId587" Type="http://schemas.openxmlformats.org/officeDocument/2006/relationships/queryTable" Target="../queryTables/queryTable2201.xml"/><Relationship Id="rId710" Type="http://schemas.openxmlformats.org/officeDocument/2006/relationships/queryTable" Target="../queryTables/queryTable2324.xml"/><Relationship Id="rId8" Type="http://schemas.openxmlformats.org/officeDocument/2006/relationships/queryTable" Target="../queryTables/queryTable1622.xml"/><Relationship Id="rId142" Type="http://schemas.openxmlformats.org/officeDocument/2006/relationships/queryTable" Target="../queryTables/queryTable1756.xml"/><Relationship Id="rId184" Type="http://schemas.openxmlformats.org/officeDocument/2006/relationships/queryTable" Target="../queryTables/queryTable1798.xml"/><Relationship Id="rId391" Type="http://schemas.openxmlformats.org/officeDocument/2006/relationships/queryTable" Target="../queryTables/queryTable2005.xml"/><Relationship Id="rId405" Type="http://schemas.openxmlformats.org/officeDocument/2006/relationships/queryTable" Target="../queryTables/queryTable2019.xml"/><Relationship Id="rId447" Type="http://schemas.openxmlformats.org/officeDocument/2006/relationships/queryTable" Target="../queryTables/queryTable2061.xml"/><Relationship Id="rId612" Type="http://schemas.openxmlformats.org/officeDocument/2006/relationships/queryTable" Target="../queryTables/queryTable2226.xml"/><Relationship Id="rId251" Type="http://schemas.openxmlformats.org/officeDocument/2006/relationships/queryTable" Target="../queryTables/queryTable1865.xml"/><Relationship Id="rId489" Type="http://schemas.openxmlformats.org/officeDocument/2006/relationships/queryTable" Target="../queryTables/queryTable2103.xml"/><Relationship Id="rId654" Type="http://schemas.openxmlformats.org/officeDocument/2006/relationships/queryTable" Target="../queryTables/queryTable2268.xml"/><Relationship Id="rId696" Type="http://schemas.openxmlformats.org/officeDocument/2006/relationships/queryTable" Target="../queryTables/queryTable2310.xml"/><Relationship Id="rId46" Type="http://schemas.openxmlformats.org/officeDocument/2006/relationships/queryTable" Target="../queryTables/queryTable1660.xml"/><Relationship Id="rId293" Type="http://schemas.openxmlformats.org/officeDocument/2006/relationships/queryTable" Target="../queryTables/queryTable1907.xml"/><Relationship Id="rId307" Type="http://schemas.openxmlformats.org/officeDocument/2006/relationships/queryTable" Target="../queryTables/queryTable1921.xml"/><Relationship Id="rId349" Type="http://schemas.openxmlformats.org/officeDocument/2006/relationships/queryTable" Target="../queryTables/queryTable1963.xml"/><Relationship Id="rId514" Type="http://schemas.openxmlformats.org/officeDocument/2006/relationships/queryTable" Target="../queryTables/queryTable2128.xml"/><Relationship Id="rId556" Type="http://schemas.openxmlformats.org/officeDocument/2006/relationships/queryTable" Target="../queryTables/queryTable2170.xml"/><Relationship Id="rId721" Type="http://schemas.openxmlformats.org/officeDocument/2006/relationships/queryTable" Target="../queryTables/queryTable2335.xml"/><Relationship Id="rId88" Type="http://schemas.openxmlformats.org/officeDocument/2006/relationships/queryTable" Target="../queryTables/queryTable1702.xml"/><Relationship Id="rId111" Type="http://schemas.openxmlformats.org/officeDocument/2006/relationships/queryTable" Target="../queryTables/queryTable1725.xml"/><Relationship Id="rId153" Type="http://schemas.openxmlformats.org/officeDocument/2006/relationships/queryTable" Target="../queryTables/queryTable1767.xml"/><Relationship Id="rId195" Type="http://schemas.openxmlformats.org/officeDocument/2006/relationships/queryTable" Target="../queryTables/queryTable1809.xml"/><Relationship Id="rId209" Type="http://schemas.openxmlformats.org/officeDocument/2006/relationships/queryTable" Target="../queryTables/queryTable1823.xml"/><Relationship Id="rId360" Type="http://schemas.openxmlformats.org/officeDocument/2006/relationships/queryTable" Target="../queryTables/queryTable1974.xml"/><Relationship Id="rId416" Type="http://schemas.openxmlformats.org/officeDocument/2006/relationships/queryTable" Target="../queryTables/queryTable2030.xml"/><Relationship Id="rId598" Type="http://schemas.openxmlformats.org/officeDocument/2006/relationships/queryTable" Target="../queryTables/queryTable2212.xml"/><Relationship Id="rId220" Type="http://schemas.openxmlformats.org/officeDocument/2006/relationships/queryTable" Target="../queryTables/queryTable1834.xml"/><Relationship Id="rId458" Type="http://schemas.openxmlformats.org/officeDocument/2006/relationships/queryTable" Target="../queryTables/queryTable2072.xml"/><Relationship Id="rId623" Type="http://schemas.openxmlformats.org/officeDocument/2006/relationships/queryTable" Target="../queryTables/queryTable2237.xml"/><Relationship Id="rId665" Type="http://schemas.openxmlformats.org/officeDocument/2006/relationships/queryTable" Target="../queryTables/queryTable2279.xml"/><Relationship Id="rId15" Type="http://schemas.openxmlformats.org/officeDocument/2006/relationships/queryTable" Target="../queryTables/queryTable1629.xml"/><Relationship Id="rId57" Type="http://schemas.openxmlformats.org/officeDocument/2006/relationships/queryTable" Target="../queryTables/queryTable1671.xml"/><Relationship Id="rId262" Type="http://schemas.openxmlformats.org/officeDocument/2006/relationships/queryTable" Target="../queryTables/queryTable1876.xml"/><Relationship Id="rId318" Type="http://schemas.openxmlformats.org/officeDocument/2006/relationships/queryTable" Target="../queryTables/queryTable1932.xml"/><Relationship Id="rId525" Type="http://schemas.openxmlformats.org/officeDocument/2006/relationships/queryTable" Target="../queryTables/queryTable2139.xml"/><Relationship Id="rId567" Type="http://schemas.openxmlformats.org/officeDocument/2006/relationships/queryTable" Target="../queryTables/queryTable2181.xml"/><Relationship Id="rId732" Type="http://schemas.openxmlformats.org/officeDocument/2006/relationships/queryTable" Target="../queryTables/queryTable2346.xml"/><Relationship Id="rId99" Type="http://schemas.openxmlformats.org/officeDocument/2006/relationships/queryTable" Target="../queryTables/queryTable1713.xml"/><Relationship Id="rId122" Type="http://schemas.openxmlformats.org/officeDocument/2006/relationships/queryTable" Target="../queryTables/queryTable1736.xml"/><Relationship Id="rId164" Type="http://schemas.openxmlformats.org/officeDocument/2006/relationships/queryTable" Target="../queryTables/queryTable1778.xml"/><Relationship Id="rId371" Type="http://schemas.openxmlformats.org/officeDocument/2006/relationships/queryTable" Target="../queryTables/queryTable1985.xml"/><Relationship Id="rId427" Type="http://schemas.openxmlformats.org/officeDocument/2006/relationships/queryTable" Target="../queryTables/queryTable2041.xml"/><Relationship Id="rId469" Type="http://schemas.openxmlformats.org/officeDocument/2006/relationships/queryTable" Target="../queryTables/queryTable2083.xml"/><Relationship Id="rId634" Type="http://schemas.openxmlformats.org/officeDocument/2006/relationships/queryTable" Target="../queryTables/queryTable2248.xml"/><Relationship Id="rId676" Type="http://schemas.openxmlformats.org/officeDocument/2006/relationships/queryTable" Target="../queryTables/queryTable2290.xml"/><Relationship Id="rId26" Type="http://schemas.openxmlformats.org/officeDocument/2006/relationships/queryTable" Target="../queryTables/queryTable1640.xml"/><Relationship Id="rId231" Type="http://schemas.openxmlformats.org/officeDocument/2006/relationships/queryTable" Target="../queryTables/queryTable1845.xml"/><Relationship Id="rId273" Type="http://schemas.openxmlformats.org/officeDocument/2006/relationships/queryTable" Target="../queryTables/queryTable1887.xml"/><Relationship Id="rId329" Type="http://schemas.openxmlformats.org/officeDocument/2006/relationships/queryTable" Target="../queryTables/queryTable1943.xml"/><Relationship Id="rId480" Type="http://schemas.openxmlformats.org/officeDocument/2006/relationships/queryTable" Target="../queryTables/queryTable2094.xml"/><Relationship Id="rId536" Type="http://schemas.openxmlformats.org/officeDocument/2006/relationships/queryTable" Target="../queryTables/queryTable2150.xml"/><Relationship Id="rId701" Type="http://schemas.openxmlformats.org/officeDocument/2006/relationships/queryTable" Target="../queryTables/queryTable2315.xml"/><Relationship Id="rId68" Type="http://schemas.openxmlformats.org/officeDocument/2006/relationships/queryTable" Target="../queryTables/queryTable1682.xml"/><Relationship Id="rId133" Type="http://schemas.openxmlformats.org/officeDocument/2006/relationships/queryTable" Target="../queryTables/queryTable1747.xml"/><Relationship Id="rId175" Type="http://schemas.openxmlformats.org/officeDocument/2006/relationships/queryTable" Target="../queryTables/queryTable1789.xml"/><Relationship Id="rId340" Type="http://schemas.openxmlformats.org/officeDocument/2006/relationships/queryTable" Target="../queryTables/queryTable1954.xml"/><Relationship Id="rId578" Type="http://schemas.openxmlformats.org/officeDocument/2006/relationships/queryTable" Target="../queryTables/queryTable2192.xml"/><Relationship Id="rId200" Type="http://schemas.openxmlformats.org/officeDocument/2006/relationships/queryTable" Target="../queryTables/queryTable1814.xml"/><Relationship Id="rId382" Type="http://schemas.openxmlformats.org/officeDocument/2006/relationships/queryTable" Target="../queryTables/queryTable1996.xml"/><Relationship Id="rId438" Type="http://schemas.openxmlformats.org/officeDocument/2006/relationships/queryTable" Target="../queryTables/queryTable2052.xml"/><Relationship Id="rId603" Type="http://schemas.openxmlformats.org/officeDocument/2006/relationships/queryTable" Target="../queryTables/queryTable2217.xml"/><Relationship Id="rId645" Type="http://schemas.openxmlformats.org/officeDocument/2006/relationships/queryTable" Target="../queryTables/queryTable2259.xml"/><Relationship Id="rId687" Type="http://schemas.openxmlformats.org/officeDocument/2006/relationships/queryTable" Target="../queryTables/queryTable2301.xml"/><Relationship Id="rId242" Type="http://schemas.openxmlformats.org/officeDocument/2006/relationships/queryTable" Target="../queryTables/queryTable1856.xml"/><Relationship Id="rId284" Type="http://schemas.openxmlformats.org/officeDocument/2006/relationships/queryTable" Target="../queryTables/queryTable1898.xml"/><Relationship Id="rId491" Type="http://schemas.openxmlformats.org/officeDocument/2006/relationships/queryTable" Target="../queryTables/queryTable2105.xml"/><Relationship Id="rId505" Type="http://schemas.openxmlformats.org/officeDocument/2006/relationships/queryTable" Target="../queryTables/queryTable2119.xml"/><Relationship Id="rId712" Type="http://schemas.openxmlformats.org/officeDocument/2006/relationships/queryTable" Target="../queryTables/queryTable2326.xml"/><Relationship Id="rId37" Type="http://schemas.openxmlformats.org/officeDocument/2006/relationships/queryTable" Target="../queryTables/queryTable1651.xml"/><Relationship Id="rId79" Type="http://schemas.openxmlformats.org/officeDocument/2006/relationships/queryTable" Target="../queryTables/queryTable1693.xml"/><Relationship Id="rId102" Type="http://schemas.openxmlformats.org/officeDocument/2006/relationships/queryTable" Target="../queryTables/queryTable1716.xml"/><Relationship Id="rId144" Type="http://schemas.openxmlformats.org/officeDocument/2006/relationships/queryTable" Target="../queryTables/queryTable1758.xml"/><Relationship Id="rId547" Type="http://schemas.openxmlformats.org/officeDocument/2006/relationships/queryTable" Target="../queryTables/queryTable2161.xml"/><Relationship Id="rId589" Type="http://schemas.openxmlformats.org/officeDocument/2006/relationships/queryTable" Target="../queryTables/queryTable2203.xml"/><Relationship Id="rId90" Type="http://schemas.openxmlformats.org/officeDocument/2006/relationships/queryTable" Target="../queryTables/queryTable1704.xml"/><Relationship Id="rId186" Type="http://schemas.openxmlformats.org/officeDocument/2006/relationships/queryTable" Target="../queryTables/queryTable1800.xml"/><Relationship Id="rId351" Type="http://schemas.openxmlformats.org/officeDocument/2006/relationships/queryTable" Target="../queryTables/queryTable1965.xml"/><Relationship Id="rId393" Type="http://schemas.openxmlformats.org/officeDocument/2006/relationships/queryTable" Target="../queryTables/queryTable2007.xml"/><Relationship Id="rId407" Type="http://schemas.openxmlformats.org/officeDocument/2006/relationships/queryTable" Target="../queryTables/queryTable2021.xml"/><Relationship Id="rId449" Type="http://schemas.openxmlformats.org/officeDocument/2006/relationships/queryTable" Target="../queryTables/queryTable2063.xml"/><Relationship Id="rId614" Type="http://schemas.openxmlformats.org/officeDocument/2006/relationships/queryTable" Target="../queryTables/queryTable2228.xml"/><Relationship Id="rId656" Type="http://schemas.openxmlformats.org/officeDocument/2006/relationships/queryTable" Target="../queryTables/queryTable2270.xml"/><Relationship Id="rId211" Type="http://schemas.openxmlformats.org/officeDocument/2006/relationships/queryTable" Target="../queryTables/queryTable1825.xml"/><Relationship Id="rId253" Type="http://schemas.openxmlformats.org/officeDocument/2006/relationships/queryTable" Target="../queryTables/queryTable1867.xml"/><Relationship Id="rId295" Type="http://schemas.openxmlformats.org/officeDocument/2006/relationships/queryTable" Target="../queryTables/queryTable1909.xml"/><Relationship Id="rId309" Type="http://schemas.openxmlformats.org/officeDocument/2006/relationships/queryTable" Target="../queryTables/queryTable1923.xml"/><Relationship Id="rId460" Type="http://schemas.openxmlformats.org/officeDocument/2006/relationships/queryTable" Target="../queryTables/queryTable2074.xml"/><Relationship Id="rId516" Type="http://schemas.openxmlformats.org/officeDocument/2006/relationships/queryTable" Target="../queryTables/queryTable2130.xml"/><Relationship Id="rId698" Type="http://schemas.openxmlformats.org/officeDocument/2006/relationships/queryTable" Target="../queryTables/queryTable2312.xml"/><Relationship Id="rId48" Type="http://schemas.openxmlformats.org/officeDocument/2006/relationships/queryTable" Target="../queryTables/queryTable1662.xml"/><Relationship Id="rId113" Type="http://schemas.openxmlformats.org/officeDocument/2006/relationships/queryTable" Target="../queryTables/queryTable1727.xml"/><Relationship Id="rId320" Type="http://schemas.openxmlformats.org/officeDocument/2006/relationships/queryTable" Target="../queryTables/queryTable1934.xml"/><Relationship Id="rId558" Type="http://schemas.openxmlformats.org/officeDocument/2006/relationships/queryTable" Target="../queryTables/queryTable2172.xml"/><Relationship Id="rId723" Type="http://schemas.openxmlformats.org/officeDocument/2006/relationships/queryTable" Target="../queryTables/queryTable2337.xml"/><Relationship Id="rId155" Type="http://schemas.openxmlformats.org/officeDocument/2006/relationships/queryTable" Target="../queryTables/queryTable1769.xml"/><Relationship Id="rId197" Type="http://schemas.openxmlformats.org/officeDocument/2006/relationships/queryTable" Target="../queryTables/queryTable1811.xml"/><Relationship Id="rId362" Type="http://schemas.openxmlformats.org/officeDocument/2006/relationships/queryTable" Target="../queryTables/queryTable1976.xml"/><Relationship Id="rId418" Type="http://schemas.openxmlformats.org/officeDocument/2006/relationships/queryTable" Target="../queryTables/queryTable2032.xml"/><Relationship Id="rId625" Type="http://schemas.openxmlformats.org/officeDocument/2006/relationships/queryTable" Target="../queryTables/queryTable2239.xml"/><Relationship Id="rId222" Type="http://schemas.openxmlformats.org/officeDocument/2006/relationships/queryTable" Target="../queryTables/queryTable1836.xml"/><Relationship Id="rId264" Type="http://schemas.openxmlformats.org/officeDocument/2006/relationships/queryTable" Target="../queryTables/queryTable1878.xml"/><Relationship Id="rId471" Type="http://schemas.openxmlformats.org/officeDocument/2006/relationships/queryTable" Target="../queryTables/queryTable2085.xml"/><Relationship Id="rId667" Type="http://schemas.openxmlformats.org/officeDocument/2006/relationships/queryTable" Target="../queryTables/queryTable2281.xml"/><Relationship Id="rId17" Type="http://schemas.openxmlformats.org/officeDocument/2006/relationships/queryTable" Target="../queryTables/queryTable1631.xml"/><Relationship Id="rId59" Type="http://schemas.openxmlformats.org/officeDocument/2006/relationships/queryTable" Target="../queryTables/queryTable1673.xml"/><Relationship Id="rId124" Type="http://schemas.openxmlformats.org/officeDocument/2006/relationships/queryTable" Target="../queryTables/queryTable1738.xml"/><Relationship Id="rId527" Type="http://schemas.openxmlformats.org/officeDocument/2006/relationships/queryTable" Target="../queryTables/queryTable2141.xml"/><Relationship Id="rId569" Type="http://schemas.openxmlformats.org/officeDocument/2006/relationships/queryTable" Target="../queryTables/queryTable2183.xml"/><Relationship Id="rId734" Type="http://schemas.openxmlformats.org/officeDocument/2006/relationships/queryTable" Target="../queryTables/queryTable2348.xml"/><Relationship Id="rId70" Type="http://schemas.openxmlformats.org/officeDocument/2006/relationships/queryTable" Target="../queryTables/queryTable1684.xml"/><Relationship Id="rId166" Type="http://schemas.openxmlformats.org/officeDocument/2006/relationships/queryTable" Target="../queryTables/queryTable1780.xml"/><Relationship Id="rId331" Type="http://schemas.openxmlformats.org/officeDocument/2006/relationships/queryTable" Target="../queryTables/queryTable1945.xml"/><Relationship Id="rId373" Type="http://schemas.openxmlformats.org/officeDocument/2006/relationships/queryTable" Target="../queryTables/queryTable1987.xml"/><Relationship Id="rId429" Type="http://schemas.openxmlformats.org/officeDocument/2006/relationships/queryTable" Target="../queryTables/queryTable2043.xml"/><Relationship Id="rId580" Type="http://schemas.openxmlformats.org/officeDocument/2006/relationships/queryTable" Target="../queryTables/queryTable2194.xml"/><Relationship Id="rId636" Type="http://schemas.openxmlformats.org/officeDocument/2006/relationships/queryTable" Target="../queryTables/queryTable2250.xml"/><Relationship Id="rId1" Type="http://schemas.openxmlformats.org/officeDocument/2006/relationships/queryTable" Target="../queryTables/queryTable1615.xml"/><Relationship Id="rId233" Type="http://schemas.openxmlformats.org/officeDocument/2006/relationships/queryTable" Target="../queryTables/queryTable1847.xml"/><Relationship Id="rId440" Type="http://schemas.openxmlformats.org/officeDocument/2006/relationships/queryTable" Target="../queryTables/queryTable2054.xml"/><Relationship Id="rId678" Type="http://schemas.openxmlformats.org/officeDocument/2006/relationships/queryTable" Target="../queryTables/queryTable2292.xml"/><Relationship Id="rId28" Type="http://schemas.openxmlformats.org/officeDocument/2006/relationships/queryTable" Target="../queryTables/queryTable1642.xml"/><Relationship Id="rId275" Type="http://schemas.openxmlformats.org/officeDocument/2006/relationships/queryTable" Target="../queryTables/queryTable1889.xml"/><Relationship Id="rId300" Type="http://schemas.openxmlformats.org/officeDocument/2006/relationships/queryTable" Target="../queryTables/queryTable1914.xml"/><Relationship Id="rId482" Type="http://schemas.openxmlformats.org/officeDocument/2006/relationships/queryTable" Target="../queryTables/queryTable2096.xml"/><Relationship Id="rId538" Type="http://schemas.openxmlformats.org/officeDocument/2006/relationships/queryTable" Target="../queryTables/queryTable2152.xml"/><Relationship Id="rId703" Type="http://schemas.openxmlformats.org/officeDocument/2006/relationships/queryTable" Target="../queryTables/queryTable2317.xml"/><Relationship Id="rId81" Type="http://schemas.openxmlformats.org/officeDocument/2006/relationships/queryTable" Target="../queryTables/queryTable1695.xml"/><Relationship Id="rId135" Type="http://schemas.openxmlformats.org/officeDocument/2006/relationships/queryTable" Target="../queryTables/queryTable1749.xml"/><Relationship Id="rId177" Type="http://schemas.openxmlformats.org/officeDocument/2006/relationships/queryTable" Target="../queryTables/queryTable1791.xml"/><Relationship Id="rId342" Type="http://schemas.openxmlformats.org/officeDocument/2006/relationships/queryTable" Target="../queryTables/queryTable1956.xml"/><Relationship Id="rId384" Type="http://schemas.openxmlformats.org/officeDocument/2006/relationships/queryTable" Target="../queryTables/queryTable1998.xml"/><Relationship Id="rId591" Type="http://schemas.openxmlformats.org/officeDocument/2006/relationships/queryTable" Target="../queryTables/queryTable2205.xml"/><Relationship Id="rId605" Type="http://schemas.openxmlformats.org/officeDocument/2006/relationships/queryTable" Target="../queryTables/queryTable2219.xml"/><Relationship Id="rId202" Type="http://schemas.openxmlformats.org/officeDocument/2006/relationships/queryTable" Target="../queryTables/queryTable1816.xml"/><Relationship Id="rId244" Type="http://schemas.openxmlformats.org/officeDocument/2006/relationships/queryTable" Target="../queryTables/queryTable1858.xml"/><Relationship Id="rId647" Type="http://schemas.openxmlformats.org/officeDocument/2006/relationships/queryTable" Target="../queryTables/queryTable2261.xml"/><Relationship Id="rId689" Type="http://schemas.openxmlformats.org/officeDocument/2006/relationships/queryTable" Target="../queryTables/queryTable2303.xml"/><Relationship Id="rId39" Type="http://schemas.openxmlformats.org/officeDocument/2006/relationships/queryTable" Target="../queryTables/queryTable1653.xml"/><Relationship Id="rId286" Type="http://schemas.openxmlformats.org/officeDocument/2006/relationships/queryTable" Target="../queryTables/queryTable1900.xml"/><Relationship Id="rId451" Type="http://schemas.openxmlformats.org/officeDocument/2006/relationships/queryTable" Target="../queryTables/queryTable2065.xml"/><Relationship Id="rId493" Type="http://schemas.openxmlformats.org/officeDocument/2006/relationships/queryTable" Target="../queryTables/queryTable2107.xml"/><Relationship Id="rId507" Type="http://schemas.openxmlformats.org/officeDocument/2006/relationships/queryTable" Target="../queryTables/queryTable2121.xml"/><Relationship Id="rId549" Type="http://schemas.openxmlformats.org/officeDocument/2006/relationships/queryTable" Target="../queryTables/queryTable2163.xml"/><Relationship Id="rId714" Type="http://schemas.openxmlformats.org/officeDocument/2006/relationships/queryTable" Target="../queryTables/queryTable2328.xml"/><Relationship Id="rId50" Type="http://schemas.openxmlformats.org/officeDocument/2006/relationships/queryTable" Target="../queryTables/queryTable1664.xml"/><Relationship Id="rId104" Type="http://schemas.openxmlformats.org/officeDocument/2006/relationships/queryTable" Target="../queryTables/queryTable1718.xml"/><Relationship Id="rId146" Type="http://schemas.openxmlformats.org/officeDocument/2006/relationships/queryTable" Target="../queryTables/queryTable1760.xml"/><Relationship Id="rId188" Type="http://schemas.openxmlformats.org/officeDocument/2006/relationships/queryTable" Target="../queryTables/queryTable1802.xml"/><Relationship Id="rId311" Type="http://schemas.openxmlformats.org/officeDocument/2006/relationships/queryTable" Target="../queryTables/queryTable1925.xml"/><Relationship Id="rId353" Type="http://schemas.openxmlformats.org/officeDocument/2006/relationships/queryTable" Target="../queryTables/queryTable1967.xml"/><Relationship Id="rId395" Type="http://schemas.openxmlformats.org/officeDocument/2006/relationships/queryTable" Target="../queryTables/queryTable2009.xml"/><Relationship Id="rId409" Type="http://schemas.openxmlformats.org/officeDocument/2006/relationships/queryTable" Target="../queryTables/queryTable2023.xml"/><Relationship Id="rId560" Type="http://schemas.openxmlformats.org/officeDocument/2006/relationships/queryTable" Target="../queryTables/queryTable2174.xml"/><Relationship Id="rId92" Type="http://schemas.openxmlformats.org/officeDocument/2006/relationships/queryTable" Target="../queryTables/queryTable1706.xml"/><Relationship Id="rId213" Type="http://schemas.openxmlformats.org/officeDocument/2006/relationships/queryTable" Target="../queryTables/queryTable1827.xml"/><Relationship Id="rId420" Type="http://schemas.openxmlformats.org/officeDocument/2006/relationships/queryTable" Target="../queryTables/queryTable2034.xml"/><Relationship Id="rId616" Type="http://schemas.openxmlformats.org/officeDocument/2006/relationships/queryTable" Target="../queryTables/queryTable2230.xml"/><Relationship Id="rId658" Type="http://schemas.openxmlformats.org/officeDocument/2006/relationships/queryTable" Target="../queryTables/queryTable2272.xml"/><Relationship Id="rId255" Type="http://schemas.openxmlformats.org/officeDocument/2006/relationships/queryTable" Target="../queryTables/queryTable1869.xml"/><Relationship Id="rId297" Type="http://schemas.openxmlformats.org/officeDocument/2006/relationships/queryTable" Target="../queryTables/queryTable1911.xml"/><Relationship Id="rId462" Type="http://schemas.openxmlformats.org/officeDocument/2006/relationships/queryTable" Target="../queryTables/queryTable2076.xml"/><Relationship Id="rId518" Type="http://schemas.openxmlformats.org/officeDocument/2006/relationships/queryTable" Target="../queryTables/queryTable2132.xml"/><Relationship Id="rId725" Type="http://schemas.openxmlformats.org/officeDocument/2006/relationships/queryTable" Target="../queryTables/queryTable2339.xml"/><Relationship Id="rId115" Type="http://schemas.openxmlformats.org/officeDocument/2006/relationships/queryTable" Target="../queryTables/queryTable1729.xml"/><Relationship Id="rId157" Type="http://schemas.openxmlformats.org/officeDocument/2006/relationships/queryTable" Target="../queryTables/queryTable1771.xml"/><Relationship Id="rId322" Type="http://schemas.openxmlformats.org/officeDocument/2006/relationships/queryTable" Target="../queryTables/queryTable1936.xml"/><Relationship Id="rId364" Type="http://schemas.openxmlformats.org/officeDocument/2006/relationships/queryTable" Target="../queryTables/queryTable1978.xml"/><Relationship Id="rId61" Type="http://schemas.openxmlformats.org/officeDocument/2006/relationships/queryTable" Target="../queryTables/queryTable1675.xml"/><Relationship Id="rId199" Type="http://schemas.openxmlformats.org/officeDocument/2006/relationships/queryTable" Target="../queryTables/queryTable1813.xml"/><Relationship Id="rId571" Type="http://schemas.openxmlformats.org/officeDocument/2006/relationships/queryTable" Target="../queryTables/queryTable2185.xml"/><Relationship Id="rId627" Type="http://schemas.openxmlformats.org/officeDocument/2006/relationships/queryTable" Target="../queryTables/queryTable2241.xml"/><Relationship Id="rId669" Type="http://schemas.openxmlformats.org/officeDocument/2006/relationships/queryTable" Target="../queryTables/queryTable2283.xml"/><Relationship Id="rId19" Type="http://schemas.openxmlformats.org/officeDocument/2006/relationships/queryTable" Target="../queryTables/queryTable1633.xml"/><Relationship Id="rId224" Type="http://schemas.openxmlformats.org/officeDocument/2006/relationships/queryTable" Target="../queryTables/queryTable1838.xml"/><Relationship Id="rId266" Type="http://schemas.openxmlformats.org/officeDocument/2006/relationships/queryTable" Target="../queryTables/queryTable1880.xml"/><Relationship Id="rId431" Type="http://schemas.openxmlformats.org/officeDocument/2006/relationships/queryTable" Target="../queryTables/queryTable2045.xml"/><Relationship Id="rId473" Type="http://schemas.openxmlformats.org/officeDocument/2006/relationships/queryTable" Target="../queryTables/queryTable2087.xml"/><Relationship Id="rId529" Type="http://schemas.openxmlformats.org/officeDocument/2006/relationships/queryTable" Target="../queryTables/queryTable2143.xml"/><Relationship Id="rId680" Type="http://schemas.openxmlformats.org/officeDocument/2006/relationships/queryTable" Target="../queryTables/queryTable2294.xml"/><Relationship Id="rId736" Type="http://schemas.openxmlformats.org/officeDocument/2006/relationships/queryTable" Target="../queryTables/queryTable2350.xml"/><Relationship Id="rId30" Type="http://schemas.openxmlformats.org/officeDocument/2006/relationships/queryTable" Target="../queryTables/queryTable1644.xml"/><Relationship Id="rId126" Type="http://schemas.openxmlformats.org/officeDocument/2006/relationships/queryTable" Target="../queryTables/queryTable1740.xml"/><Relationship Id="rId168" Type="http://schemas.openxmlformats.org/officeDocument/2006/relationships/queryTable" Target="../queryTables/queryTable1782.xml"/><Relationship Id="rId333" Type="http://schemas.openxmlformats.org/officeDocument/2006/relationships/queryTable" Target="../queryTables/queryTable1947.xml"/><Relationship Id="rId540" Type="http://schemas.openxmlformats.org/officeDocument/2006/relationships/queryTable" Target="../queryTables/queryTable2154.xml"/><Relationship Id="rId72" Type="http://schemas.openxmlformats.org/officeDocument/2006/relationships/queryTable" Target="../queryTables/queryTable1686.xml"/><Relationship Id="rId375" Type="http://schemas.openxmlformats.org/officeDocument/2006/relationships/queryTable" Target="../queryTables/queryTable1989.xml"/><Relationship Id="rId582" Type="http://schemas.openxmlformats.org/officeDocument/2006/relationships/queryTable" Target="../queryTables/queryTable2196.xml"/><Relationship Id="rId638" Type="http://schemas.openxmlformats.org/officeDocument/2006/relationships/queryTable" Target="../queryTables/queryTable2252.xml"/><Relationship Id="rId3" Type="http://schemas.openxmlformats.org/officeDocument/2006/relationships/queryTable" Target="../queryTables/queryTable1617.xml"/><Relationship Id="rId235" Type="http://schemas.openxmlformats.org/officeDocument/2006/relationships/queryTable" Target="../queryTables/queryTable1849.xml"/><Relationship Id="rId277" Type="http://schemas.openxmlformats.org/officeDocument/2006/relationships/queryTable" Target="../queryTables/queryTable1891.xml"/><Relationship Id="rId400" Type="http://schemas.openxmlformats.org/officeDocument/2006/relationships/queryTable" Target="../queryTables/queryTable2014.xml"/><Relationship Id="rId442" Type="http://schemas.openxmlformats.org/officeDocument/2006/relationships/queryTable" Target="../queryTables/queryTable2056.xml"/><Relationship Id="rId484" Type="http://schemas.openxmlformats.org/officeDocument/2006/relationships/queryTable" Target="../queryTables/queryTable2098.xml"/><Relationship Id="rId705" Type="http://schemas.openxmlformats.org/officeDocument/2006/relationships/queryTable" Target="../queryTables/queryTable2319.xml"/><Relationship Id="rId137" Type="http://schemas.openxmlformats.org/officeDocument/2006/relationships/queryTable" Target="../queryTables/queryTable1751.xml"/><Relationship Id="rId302" Type="http://schemas.openxmlformats.org/officeDocument/2006/relationships/queryTable" Target="../queryTables/queryTable1916.xml"/><Relationship Id="rId344" Type="http://schemas.openxmlformats.org/officeDocument/2006/relationships/queryTable" Target="../queryTables/queryTable1958.xml"/><Relationship Id="rId691" Type="http://schemas.openxmlformats.org/officeDocument/2006/relationships/queryTable" Target="../queryTables/queryTable2305.xml"/><Relationship Id="rId41" Type="http://schemas.openxmlformats.org/officeDocument/2006/relationships/queryTable" Target="../queryTables/queryTable1655.xml"/><Relationship Id="rId83" Type="http://schemas.openxmlformats.org/officeDocument/2006/relationships/queryTable" Target="../queryTables/queryTable1697.xml"/><Relationship Id="rId179" Type="http://schemas.openxmlformats.org/officeDocument/2006/relationships/queryTable" Target="../queryTables/queryTable1793.xml"/><Relationship Id="rId386" Type="http://schemas.openxmlformats.org/officeDocument/2006/relationships/queryTable" Target="../queryTables/queryTable2000.xml"/><Relationship Id="rId551" Type="http://schemas.openxmlformats.org/officeDocument/2006/relationships/queryTable" Target="../queryTables/queryTable2165.xml"/><Relationship Id="rId593" Type="http://schemas.openxmlformats.org/officeDocument/2006/relationships/queryTable" Target="../queryTables/queryTable2207.xml"/><Relationship Id="rId607" Type="http://schemas.openxmlformats.org/officeDocument/2006/relationships/queryTable" Target="../queryTables/queryTable2221.xml"/><Relationship Id="rId649" Type="http://schemas.openxmlformats.org/officeDocument/2006/relationships/queryTable" Target="../queryTables/queryTable2263.xml"/><Relationship Id="rId190" Type="http://schemas.openxmlformats.org/officeDocument/2006/relationships/queryTable" Target="../queryTables/queryTable1804.xml"/><Relationship Id="rId204" Type="http://schemas.openxmlformats.org/officeDocument/2006/relationships/queryTable" Target="../queryTables/queryTable1818.xml"/><Relationship Id="rId246" Type="http://schemas.openxmlformats.org/officeDocument/2006/relationships/queryTable" Target="../queryTables/queryTable1860.xml"/><Relationship Id="rId288" Type="http://schemas.openxmlformats.org/officeDocument/2006/relationships/queryTable" Target="../queryTables/queryTable1902.xml"/><Relationship Id="rId411" Type="http://schemas.openxmlformats.org/officeDocument/2006/relationships/queryTable" Target="../queryTables/queryTable2025.xml"/><Relationship Id="rId453" Type="http://schemas.openxmlformats.org/officeDocument/2006/relationships/queryTable" Target="../queryTables/queryTable2067.xml"/><Relationship Id="rId509" Type="http://schemas.openxmlformats.org/officeDocument/2006/relationships/queryTable" Target="../queryTables/queryTable2123.xml"/><Relationship Id="rId660" Type="http://schemas.openxmlformats.org/officeDocument/2006/relationships/queryTable" Target="../queryTables/queryTable2274.xml"/><Relationship Id="rId106" Type="http://schemas.openxmlformats.org/officeDocument/2006/relationships/queryTable" Target="../queryTables/queryTable1720.xml"/><Relationship Id="rId313" Type="http://schemas.openxmlformats.org/officeDocument/2006/relationships/queryTable" Target="../queryTables/queryTable1927.xml"/><Relationship Id="rId495" Type="http://schemas.openxmlformats.org/officeDocument/2006/relationships/queryTable" Target="../queryTables/queryTable2109.xml"/><Relationship Id="rId716" Type="http://schemas.openxmlformats.org/officeDocument/2006/relationships/queryTable" Target="../queryTables/queryTable2330.xml"/><Relationship Id="rId10" Type="http://schemas.openxmlformats.org/officeDocument/2006/relationships/queryTable" Target="../queryTables/queryTable1624.xml"/><Relationship Id="rId52" Type="http://schemas.openxmlformats.org/officeDocument/2006/relationships/queryTable" Target="../queryTables/queryTable1666.xml"/><Relationship Id="rId94" Type="http://schemas.openxmlformats.org/officeDocument/2006/relationships/queryTable" Target="../queryTables/queryTable1708.xml"/><Relationship Id="rId148" Type="http://schemas.openxmlformats.org/officeDocument/2006/relationships/queryTable" Target="../queryTables/queryTable1762.xml"/><Relationship Id="rId355" Type="http://schemas.openxmlformats.org/officeDocument/2006/relationships/queryTable" Target="../queryTables/queryTable1969.xml"/><Relationship Id="rId397" Type="http://schemas.openxmlformats.org/officeDocument/2006/relationships/queryTable" Target="../queryTables/queryTable2011.xml"/><Relationship Id="rId520" Type="http://schemas.openxmlformats.org/officeDocument/2006/relationships/queryTable" Target="../queryTables/queryTable2134.xml"/><Relationship Id="rId562" Type="http://schemas.openxmlformats.org/officeDocument/2006/relationships/queryTable" Target="../queryTables/queryTable2176.xml"/><Relationship Id="rId618" Type="http://schemas.openxmlformats.org/officeDocument/2006/relationships/queryTable" Target="../queryTables/queryTable2232.xml"/><Relationship Id="rId215" Type="http://schemas.openxmlformats.org/officeDocument/2006/relationships/queryTable" Target="../queryTables/queryTable1829.xml"/><Relationship Id="rId257" Type="http://schemas.openxmlformats.org/officeDocument/2006/relationships/queryTable" Target="../queryTables/queryTable1871.xml"/><Relationship Id="rId422" Type="http://schemas.openxmlformats.org/officeDocument/2006/relationships/queryTable" Target="../queryTables/queryTable2036.xml"/><Relationship Id="rId464" Type="http://schemas.openxmlformats.org/officeDocument/2006/relationships/queryTable" Target="../queryTables/queryTable2078.xml"/><Relationship Id="rId299" Type="http://schemas.openxmlformats.org/officeDocument/2006/relationships/queryTable" Target="../queryTables/queryTable1913.xml"/><Relationship Id="rId727" Type="http://schemas.openxmlformats.org/officeDocument/2006/relationships/queryTable" Target="../queryTables/queryTable2341.xml"/><Relationship Id="rId63" Type="http://schemas.openxmlformats.org/officeDocument/2006/relationships/queryTable" Target="../queryTables/queryTable1677.xml"/><Relationship Id="rId159" Type="http://schemas.openxmlformats.org/officeDocument/2006/relationships/queryTable" Target="../queryTables/queryTable1773.xml"/><Relationship Id="rId366" Type="http://schemas.openxmlformats.org/officeDocument/2006/relationships/queryTable" Target="../queryTables/queryTable1980.xml"/><Relationship Id="rId573" Type="http://schemas.openxmlformats.org/officeDocument/2006/relationships/queryTable" Target="../queryTables/queryTable2187.xml"/><Relationship Id="rId226" Type="http://schemas.openxmlformats.org/officeDocument/2006/relationships/queryTable" Target="../queryTables/queryTable1840.xml"/><Relationship Id="rId433" Type="http://schemas.openxmlformats.org/officeDocument/2006/relationships/queryTable" Target="../queryTables/queryTable2047.xml"/><Relationship Id="rId640" Type="http://schemas.openxmlformats.org/officeDocument/2006/relationships/queryTable" Target="../queryTables/queryTable2254.xml"/><Relationship Id="rId738" Type="http://schemas.openxmlformats.org/officeDocument/2006/relationships/queryTable" Target="../queryTables/queryTable2352.xml"/><Relationship Id="rId74" Type="http://schemas.openxmlformats.org/officeDocument/2006/relationships/queryTable" Target="../queryTables/queryTable1688.xml"/><Relationship Id="rId377" Type="http://schemas.openxmlformats.org/officeDocument/2006/relationships/queryTable" Target="../queryTables/queryTable1991.xml"/><Relationship Id="rId500" Type="http://schemas.openxmlformats.org/officeDocument/2006/relationships/queryTable" Target="../queryTables/queryTable2114.xml"/><Relationship Id="rId584" Type="http://schemas.openxmlformats.org/officeDocument/2006/relationships/queryTable" Target="../queryTables/queryTable2198.xml"/><Relationship Id="rId5" Type="http://schemas.openxmlformats.org/officeDocument/2006/relationships/queryTable" Target="../queryTables/queryTable1619.xml"/><Relationship Id="rId237" Type="http://schemas.openxmlformats.org/officeDocument/2006/relationships/queryTable" Target="../queryTables/queryTable1851.xml"/><Relationship Id="rId444" Type="http://schemas.openxmlformats.org/officeDocument/2006/relationships/queryTable" Target="../queryTables/queryTable2058.xml"/><Relationship Id="rId651" Type="http://schemas.openxmlformats.org/officeDocument/2006/relationships/queryTable" Target="../queryTables/queryTable2265.xml"/><Relationship Id="rId290" Type="http://schemas.openxmlformats.org/officeDocument/2006/relationships/queryTable" Target="../queryTables/queryTable1904.xml"/><Relationship Id="rId304" Type="http://schemas.openxmlformats.org/officeDocument/2006/relationships/queryTable" Target="../queryTables/queryTable1918.xml"/><Relationship Id="rId388" Type="http://schemas.openxmlformats.org/officeDocument/2006/relationships/queryTable" Target="../queryTables/queryTable2002.xml"/><Relationship Id="rId511" Type="http://schemas.openxmlformats.org/officeDocument/2006/relationships/queryTable" Target="../queryTables/queryTable2125.xml"/><Relationship Id="rId609" Type="http://schemas.openxmlformats.org/officeDocument/2006/relationships/queryTable" Target="../queryTables/queryTable2223.xml"/><Relationship Id="rId85" Type="http://schemas.openxmlformats.org/officeDocument/2006/relationships/queryTable" Target="../queryTables/queryTable1699.xml"/><Relationship Id="rId150" Type="http://schemas.openxmlformats.org/officeDocument/2006/relationships/queryTable" Target="../queryTables/queryTable1764.xml"/><Relationship Id="rId595" Type="http://schemas.openxmlformats.org/officeDocument/2006/relationships/queryTable" Target="../queryTables/queryTable2209.xml"/><Relationship Id="rId248" Type="http://schemas.openxmlformats.org/officeDocument/2006/relationships/queryTable" Target="../queryTables/queryTable1862.xml"/><Relationship Id="rId455" Type="http://schemas.openxmlformats.org/officeDocument/2006/relationships/queryTable" Target="../queryTables/queryTable2069.xml"/><Relationship Id="rId662" Type="http://schemas.openxmlformats.org/officeDocument/2006/relationships/queryTable" Target="../queryTables/queryTable2276.xml"/><Relationship Id="rId12" Type="http://schemas.openxmlformats.org/officeDocument/2006/relationships/queryTable" Target="../queryTables/queryTable1626.xml"/><Relationship Id="rId108" Type="http://schemas.openxmlformats.org/officeDocument/2006/relationships/queryTable" Target="../queryTables/queryTable1722.xml"/><Relationship Id="rId315" Type="http://schemas.openxmlformats.org/officeDocument/2006/relationships/queryTable" Target="../queryTables/queryTable1929.xml"/><Relationship Id="rId522" Type="http://schemas.openxmlformats.org/officeDocument/2006/relationships/queryTable" Target="../queryTables/queryTable2136.xml"/><Relationship Id="rId96" Type="http://schemas.openxmlformats.org/officeDocument/2006/relationships/queryTable" Target="../queryTables/queryTable1710.xml"/><Relationship Id="rId161" Type="http://schemas.openxmlformats.org/officeDocument/2006/relationships/queryTable" Target="../queryTables/queryTable1775.xml"/><Relationship Id="rId399" Type="http://schemas.openxmlformats.org/officeDocument/2006/relationships/queryTable" Target="../queryTables/queryTable2013.xml"/><Relationship Id="rId259" Type="http://schemas.openxmlformats.org/officeDocument/2006/relationships/queryTable" Target="../queryTables/queryTable1873.xml"/><Relationship Id="rId466" Type="http://schemas.openxmlformats.org/officeDocument/2006/relationships/queryTable" Target="../queryTables/queryTable2080.xml"/><Relationship Id="rId673" Type="http://schemas.openxmlformats.org/officeDocument/2006/relationships/queryTable" Target="../queryTables/queryTable2287.xml"/><Relationship Id="rId23" Type="http://schemas.openxmlformats.org/officeDocument/2006/relationships/queryTable" Target="../queryTables/queryTable1637.xml"/><Relationship Id="rId119" Type="http://schemas.openxmlformats.org/officeDocument/2006/relationships/queryTable" Target="../queryTables/queryTable1733.xml"/><Relationship Id="rId326" Type="http://schemas.openxmlformats.org/officeDocument/2006/relationships/queryTable" Target="../queryTables/queryTable1940.xml"/><Relationship Id="rId533" Type="http://schemas.openxmlformats.org/officeDocument/2006/relationships/queryTable" Target="../queryTables/queryTable2147.xml"/><Relationship Id="rId740" Type="http://schemas.openxmlformats.org/officeDocument/2006/relationships/queryTable" Target="../queryTables/queryTable2354.xml"/><Relationship Id="rId172" Type="http://schemas.openxmlformats.org/officeDocument/2006/relationships/queryTable" Target="../queryTables/queryTable1786.xml"/><Relationship Id="rId477" Type="http://schemas.openxmlformats.org/officeDocument/2006/relationships/queryTable" Target="../queryTables/queryTable2091.xml"/><Relationship Id="rId600" Type="http://schemas.openxmlformats.org/officeDocument/2006/relationships/queryTable" Target="../queryTables/queryTable2214.xml"/><Relationship Id="rId684" Type="http://schemas.openxmlformats.org/officeDocument/2006/relationships/queryTable" Target="../queryTables/queryTable2298.xml"/><Relationship Id="rId337" Type="http://schemas.openxmlformats.org/officeDocument/2006/relationships/queryTable" Target="../queryTables/queryTable1951.xml"/><Relationship Id="rId34" Type="http://schemas.openxmlformats.org/officeDocument/2006/relationships/queryTable" Target="../queryTables/queryTable1648.xml"/><Relationship Id="rId544" Type="http://schemas.openxmlformats.org/officeDocument/2006/relationships/queryTable" Target="../queryTables/queryTable2158.xml"/><Relationship Id="rId183" Type="http://schemas.openxmlformats.org/officeDocument/2006/relationships/queryTable" Target="../queryTables/queryTable1797.xml"/><Relationship Id="rId390" Type="http://schemas.openxmlformats.org/officeDocument/2006/relationships/queryTable" Target="../queryTables/queryTable2004.xml"/><Relationship Id="rId404" Type="http://schemas.openxmlformats.org/officeDocument/2006/relationships/queryTable" Target="../queryTables/queryTable2018.xml"/><Relationship Id="rId611" Type="http://schemas.openxmlformats.org/officeDocument/2006/relationships/queryTable" Target="../queryTables/queryTable2225.xml"/><Relationship Id="rId250" Type="http://schemas.openxmlformats.org/officeDocument/2006/relationships/queryTable" Target="../queryTables/queryTable1864.xml"/><Relationship Id="rId488" Type="http://schemas.openxmlformats.org/officeDocument/2006/relationships/queryTable" Target="../queryTables/queryTable2102.xml"/><Relationship Id="rId695" Type="http://schemas.openxmlformats.org/officeDocument/2006/relationships/queryTable" Target="../queryTables/queryTable2309.xml"/><Relationship Id="rId709" Type="http://schemas.openxmlformats.org/officeDocument/2006/relationships/queryTable" Target="../queryTables/queryTable2323.xml"/><Relationship Id="rId45" Type="http://schemas.openxmlformats.org/officeDocument/2006/relationships/queryTable" Target="../queryTables/queryTable1659.xml"/><Relationship Id="rId110" Type="http://schemas.openxmlformats.org/officeDocument/2006/relationships/queryTable" Target="../queryTables/queryTable1724.xml"/><Relationship Id="rId348" Type="http://schemas.openxmlformats.org/officeDocument/2006/relationships/queryTable" Target="../queryTables/queryTable1962.xml"/><Relationship Id="rId555" Type="http://schemas.openxmlformats.org/officeDocument/2006/relationships/queryTable" Target="../queryTables/queryTable2169.xml"/><Relationship Id="rId194" Type="http://schemas.openxmlformats.org/officeDocument/2006/relationships/queryTable" Target="../queryTables/queryTable1808.xml"/><Relationship Id="rId208" Type="http://schemas.openxmlformats.org/officeDocument/2006/relationships/queryTable" Target="../queryTables/queryTable1822.xml"/><Relationship Id="rId415" Type="http://schemas.openxmlformats.org/officeDocument/2006/relationships/queryTable" Target="../queryTables/queryTable2029.xml"/><Relationship Id="rId622" Type="http://schemas.openxmlformats.org/officeDocument/2006/relationships/queryTable" Target="../queryTables/queryTable2236.xml"/><Relationship Id="rId261" Type="http://schemas.openxmlformats.org/officeDocument/2006/relationships/queryTable" Target="../queryTables/queryTable1875.xml"/><Relationship Id="rId499" Type="http://schemas.openxmlformats.org/officeDocument/2006/relationships/queryTable" Target="../queryTables/queryTable2113.xml"/><Relationship Id="rId56" Type="http://schemas.openxmlformats.org/officeDocument/2006/relationships/queryTable" Target="../queryTables/queryTable1670.xml"/><Relationship Id="rId359" Type="http://schemas.openxmlformats.org/officeDocument/2006/relationships/queryTable" Target="../queryTables/queryTable1973.xml"/><Relationship Id="rId566" Type="http://schemas.openxmlformats.org/officeDocument/2006/relationships/queryTable" Target="../queryTables/queryTable2180.xml"/><Relationship Id="rId121" Type="http://schemas.openxmlformats.org/officeDocument/2006/relationships/queryTable" Target="../queryTables/queryTable1735.xml"/><Relationship Id="rId219" Type="http://schemas.openxmlformats.org/officeDocument/2006/relationships/queryTable" Target="../queryTables/queryTable1833.xml"/><Relationship Id="rId426" Type="http://schemas.openxmlformats.org/officeDocument/2006/relationships/queryTable" Target="../queryTables/queryTable2040.xml"/><Relationship Id="rId633" Type="http://schemas.openxmlformats.org/officeDocument/2006/relationships/queryTable" Target="../queryTables/queryTable2247.xml"/><Relationship Id="rId67" Type="http://schemas.openxmlformats.org/officeDocument/2006/relationships/queryTable" Target="../queryTables/queryTable1681.xml"/><Relationship Id="rId272" Type="http://schemas.openxmlformats.org/officeDocument/2006/relationships/queryTable" Target="../queryTables/queryTable1886.xml"/><Relationship Id="rId577" Type="http://schemas.openxmlformats.org/officeDocument/2006/relationships/queryTable" Target="../queryTables/queryTable2191.xml"/><Relationship Id="rId700" Type="http://schemas.openxmlformats.org/officeDocument/2006/relationships/queryTable" Target="../queryTables/queryTable2314.xml"/><Relationship Id="rId132" Type="http://schemas.openxmlformats.org/officeDocument/2006/relationships/queryTable" Target="../queryTables/queryTable1746.xml"/><Relationship Id="rId437" Type="http://schemas.openxmlformats.org/officeDocument/2006/relationships/queryTable" Target="../queryTables/queryTable2051.xml"/><Relationship Id="rId644" Type="http://schemas.openxmlformats.org/officeDocument/2006/relationships/queryTable" Target="../queryTables/queryTable2258.xml"/><Relationship Id="rId283" Type="http://schemas.openxmlformats.org/officeDocument/2006/relationships/queryTable" Target="../queryTables/queryTable1897.xml"/><Relationship Id="rId490" Type="http://schemas.openxmlformats.org/officeDocument/2006/relationships/queryTable" Target="../queryTables/queryTable2104.xml"/><Relationship Id="rId504" Type="http://schemas.openxmlformats.org/officeDocument/2006/relationships/queryTable" Target="../queryTables/queryTable2118.xml"/><Relationship Id="rId711" Type="http://schemas.openxmlformats.org/officeDocument/2006/relationships/queryTable" Target="../queryTables/queryTable2325.xml"/><Relationship Id="rId78" Type="http://schemas.openxmlformats.org/officeDocument/2006/relationships/queryTable" Target="../queryTables/queryTable1692.xml"/><Relationship Id="rId143" Type="http://schemas.openxmlformats.org/officeDocument/2006/relationships/queryTable" Target="../queryTables/queryTable1757.xml"/><Relationship Id="rId350" Type="http://schemas.openxmlformats.org/officeDocument/2006/relationships/queryTable" Target="../queryTables/queryTable1964.xml"/><Relationship Id="rId588" Type="http://schemas.openxmlformats.org/officeDocument/2006/relationships/queryTable" Target="../queryTables/queryTable2202.xml"/><Relationship Id="rId9" Type="http://schemas.openxmlformats.org/officeDocument/2006/relationships/queryTable" Target="../queryTables/queryTable1623.xml"/><Relationship Id="rId210" Type="http://schemas.openxmlformats.org/officeDocument/2006/relationships/queryTable" Target="../queryTables/queryTable1824.xml"/><Relationship Id="rId448" Type="http://schemas.openxmlformats.org/officeDocument/2006/relationships/queryTable" Target="../queryTables/queryTable2062.xml"/><Relationship Id="rId655" Type="http://schemas.openxmlformats.org/officeDocument/2006/relationships/queryTable" Target="../queryTables/queryTable2269.xml"/><Relationship Id="rId294" Type="http://schemas.openxmlformats.org/officeDocument/2006/relationships/queryTable" Target="../queryTables/queryTable1908.xml"/><Relationship Id="rId308" Type="http://schemas.openxmlformats.org/officeDocument/2006/relationships/queryTable" Target="../queryTables/queryTable1922.xml"/><Relationship Id="rId515" Type="http://schemas.openxmlformats.org/officeDocument/2006/relationships/queryTable" Target="../queryTables/queryTable2129.xml"/><Relationship Id="rId722" Type="http://schemas.openxmlformats.org/officeDocument/2006/relationships/queryTable" Target="../queryTables/queryTable2336.xml"/><Relationship Id="rId89" Type="http://schemas.openxmlformats.org/officeDocument/2006/relationships/queryTable" Target="../queryTables/queryTable1703.xml"/><Relationship Id="rId154" Type="http://schemas.openxmlformats.org/officeDocument/2006/relationships/queryTable" Target="../queryTables/queryTable1768.xml"/><Relationship Id="rId361" Type="http://schemas.openxmlformats.org/officeDocument/2006/relationships/queryTable" Target="../queryTables/queryTable1975.xml"/><Relationship Id="rId599" Type="http://schemas.openxmlformats.org/officeDocument/2006/relationships/queryTable" Target="../queryTables/queryTable2213.xml"/><Relationship Id="rId459" Type="http://schemas.openxmlformats.org/officeDocument/2006/relationships/queryTable" Target="../queryTables/queryTable2073.xml"/><Relationship Id="rId666" Type="http://schemas.openxmlformats.org/officeDocument/2006/relationships/queryTable" Target="../queryTables/queryTable2280.xml"/><Relationship Id="rId16" Type="http://schemas.openxmlformats.org/officeDocument/2006/relationships/queryTable" Target="../queryTables/queryTable1630.xml"/><Relationship Id="rId221" Type="http://schemas.openxmlformats.org/officeDocument/2006/relationships/queryTable" Target="../queryTables/queryTable1835.xml"/><Relationship Id="rId319" Type="http://schemas.openxmlformats.org/officeDocument/2006/relationships/queryTable" Target="../queryTables/queryTable1933.xml"/><Relationship Id="rId526" Type="http://schemas.openxmlformats.org/officeDocument/2006/relationships/queryTable" Target="../queryTables/queryTable2140.xml"/><Relationship Id="rId733" Type="http://schemas.openxmlformats.org/officeDocument/2006/relationships/queryTable" Target="../queryTables/queryTable2347.xml"/><Relationship Id="rId165" Type="http://schemas.openxmlformats.org/officeDocument/2006/relationships/queryTable" Target="../queryTables/queryTable1779.xml"/><Relationship Id="rId372" Type="http://schemas.openxmlformats.org/officeDocument/2006/relationships/queryTable" Target="../queryTables/queryTable1986.xml"/><Relationship Id="rId677" Type="http://schemas.openxmlformats.org/officeDocument/2006/relationships/queryTable" Target="../queryTables/queryTable2291.xml"/><Relationship Id="rId232" Type="http://schemas.openxmlformats.org/officeDocument/2006/relationships/queryTable" Target="../queryTables/queryTable1846.xml"/><Relationship Id="rId27" Type="http://schemas.openxmlformats.org/officeDocument/2006/relationships/queryTable" Target="../queryTables/queryTable1641.xml"/><Relationship Id="rId537" Type="http://schemas.openxmlformats.org/officeDocument/2006/relationships/queryTable" Target="../queryTables/queryTable2151.xml"/><Relationship Id="rId80" Type="http://schemas.openxmlformats.org/officeDocument/2006/relationships/queryTable" Target="../queryTables/queryTable1694.xml"/><Relationship Id="rId176" Type="http://schemas.openxmlformats.org/officeDocument/2006/relationships/queryTable" Target="../queryTables/queryTable1790.xml"/><Relationship Id="rId383" Type="http://schemas.openxmlformats.org/officeDocument/2006/relationships/queryTable" Target="../queryTables/queryTable1997.xml"/><Relationship Id="rId590" Type="http://schemas.openxmlformats.org/officeDocument/2006/relationships/queryTable" Target="../queryTables/queryTable2204.xml"/><Relationship Id="rId604" Type="http://schemas.openxmlformats.org/officeDocument/2006/relationships/queryTable" Target="../queryTables/queryTable2218.xml"/><Relationship Id="rId243" Type="http://schemas.openxmlformats.org/officeDocument/2006/relationships/queryTable" Target="../queryTables/queryTable1857.xml"/><Relationship Id="rId450" Type="http://schemas.openxmlformats.org/officeDocument/2006/relationships/queryTable" Target="../queryTables/queryTable2064.xml"/><Relationship Id="rId688" Type="http://schemas.openxmlformats.org/officeDocument/2006/relationships/queryTable" Target="../queryTables/queryTable2302.xml"/><Relationship Id="rId38" Type="http://schemas.openxmlformats.org/officeDocument/2006/relationships/queryTable" Target="../queryTables/queryTable1652.xml"/><Relationship Id="rId103" Type="http://schemas.openxmlformats.org/officeDocument/2006/relationships/queryTable" Target="../queryTables/queryTable1717.xml"/><Relationship Id="rId310" Type="http://schemas.openxmlformats.org/officeDocument/2006/relationships/queryTable" Target="../queryTables/queryTable1924.xml"/><Relationship Id="rId548" Type="http://schemas.openxmlformats.org/officeDocument/2006/relationships/queryTable" Target="../queryTables/queryTable2162.xml"/><Relationship Id="rId91" Type="http://schemas.openxmlformats.org/officeDocument/2006/relationships/queryTable" Target="../queryTables/queryTable1705.xml"/><Relationship Id="rId187" Type="http://schemas.openxmlformats.org/officeDocument/2006/relationships/queryTable" Target="../queryTables/queryTable1801.xml"/><Relationship Id="rId394" Type="http://schemas.openxmlformats.org/officeDocument/2006/relationships/queryTable" Target="../queryTables/queryTable2008.xml"/><Relationship Id="rId408" Type="http://schemas.openxmlformats.org/officeDocument/2006/relationships/queryTable" Target="../queryTables/queryTable2022.xml"/><Relationship Id="rId615" Type="http://schemas.openxmlformats.org/officeDocument/2006/relationships/queryTable" Target="../queryTables/queryTable2229.xml"/><Relationship Id="rId254" Type="http://schemas.openxmlformats.org/officeDocument/2006/relationships/queryTable" Target="../queryTables/queryTable1868.xml"/><Relationship Id="rId699" Type="http://schemas.openxmlformats.org/officeDocument/2006/relationships/queryTable" Target="../queryTables/queryTable2313.xml"/><Relationship Id="rId49" Type="http://schemas.openxmlformats.org/officeDocument/2006/relationships/queryTable" Target="../queryTables/queryTable1663.xml"/><Relationship Id="rId114" Type="http://schemas.openxmlformats.org/officeDocument/2006/relationships/queryTable" Target="../queryTables/queryTable1728.xml"/><Relationship Id="rId461" Type="http://schemas.openxmlformats.org/officeDocument/2006/relationships/queryTable" Target="../queryTables/queryTable2075.xml"/><Relationship Id="rId559" Type="http://schemas.openxmlformats.org/officeDocument/2006/relationships/queryTable" Target="../queryTables/queryTable2173.xml"/><Relationship Id="rId198" Type="http://schemas.openxmlformats.org/officeDocument/2006/relationships/queryTable" Target="../queryTables/queryTable1812.xml"/><Relationship Id="rId321" Type="http://schemas.openxmlformats.org/officeDocument/2006/relationships/queryTable" Target="../queryTables/queryTable1935.xml"/><Relationship Id="rId419" Type="http://schemas.openxmlformats.org/officeDocument/2006/relationships/queryTable" Target="../queryTables/queryTable2033.xml"/><Relationship Id="rId626" Type="http://schemas.openxmlformats.org/officeDocument/2006/relationships/queryTable" Target="../queryTables/queryTable2240.xml"/><Relationship Id="rId265" Type="http://schemas.openxmlformats.org/officeDocument/2006/relationships/queryTable" Target="../queryTables/queryTable1879.xml"/><Relationship Id="rId472" Type="http://schemas.openxmlformats.org/officeDocument/2006/relationships/queryTable" Target="../queryTables/queryTable2086.xml"/><Relationship Id="rId125" Type="http://schemas.openxmlformats.org/officeDocument/2006/relationships/queryTable" Target="../queryTables/queryTable1739.xml"/><Relationship Id="rId332" Type="http://schemas.openxmlformats.org/officeDocument/2006/relationships/queryTable" Target="../queryTables/queryTable1946.xml"/><Relationship Id="rId637" Type="http://schemas.openxmlformats.org/officeDocument/2006/relationships/queryTable" Target="../queryTables/queryTable2251.xml"/><Relationship Id="rId276" Type="http://schemas.openxmlformats.org/officeDocument/2006/relationships/queryTable" Target="../queryTables/queryTable1890.xml"/><Relationship Id="rId483" Type="http://schemas.openxmlformats.org/officeDocument/2006/relationships/queryTable" Target="../queryTables/queryTable2097.xml"/><Relationship Id="rId690" Type="http://schemas.openxmlformats.org/officeDocument/2006/relationships/queryTable" Target="../queryTables/queryTable2304.xml"/><Relationship Id="rId704" Type="http://schemas.openxmlformats.org/officeDocument/2006/relationships/queryTable" Target="../queryTables/queryTable2318.xml"/><Relationship Id="rId40" Type="http://schemas.openxmlformats.org/officeDocument/2006/relationships/queryTable" Target="../queryTables/queryTable1654.xml"/><Relationship Id="rId136" Type="http://schemas.openxmlformats.org/officeDocument/2006/relationships/queryTable" Target="../queryTables/queryTable1750.xml"/><Relationship Id="rId343" Type="http://schemas.openxmlformats.org/officeDocument/2006/relationships/queryTable" Target="../queryTables/queryTable1957.xml"/><Relationship Id="rId550" Type="http://schemas.openxmlformats.org/officeDocument/2006/relationships/queryTable" Target="../queryTables/queryTable2164.xml"/><Relationship Id="rId203" Type="http://schemas.openxmlformats.org/officeDocument/2006/relationships/queryTable" Target="../queryTables/queryTable1817.xml"/><Relationship Id="rId648" Type="http://schemas.openxmlformats.org/officeDocument/2006/relationships/queryTable" Target="../queryTables/queryTable2262.xml"/><Relationship Id="rId287" Type="http://schemas.openxmlformats.org/officeDocument/2006/relationships/queryTable" Target="../queryTables/queryTable1901.xml"/><Relationship Id="rId410" Type="http://schemas.openxmlformats.org/officeDocument/2006/relationships/queryTable" Target="../queryTables/queryTable2024.xml"/><Relationship Id="rId494" Type="http://schemas.openxmlformats.org/officeDocument/2006/relationships/queryTable" Target="../queryTables/queryTable2108.xml"/><Relationship Id="rId508" Type="http://schemas.openxmlformats.org/officeDocument/2006/relationships/queryTable" Target="../queryTables/queryTable2122.xml"/><Relationship Id="rId715" Type="http://schemas.openxmlformats.org/officeDocument/2006/relationships/queryTable" Target="../queryTables/queryTable2329.xml"/><Relationship Id="rId147" Type="http://schemas.openxmlformats.org/officeDocument/2006/relationships/queryTable" Target="../queryTables/queryTable1761.xml"/><Relationship Id="rId354" Type="http://schemas.openxmlformats.org/officeDocument/2006/relationships/queryTable" Target="../queryTables/queryTable1968.xml"/><Relationship Id="rId51" Type="http://schemas.openxmlformats.org/officeDocument/2006/relationships/queryTable" Target="../queryTables/queryTable1665.xml"/><Relationship Id="rId561" Type="http://schemas.openxmlformats.org/officeDocument/2006/relationships/queryTable" Target="../queryTables/queryTable2175.xml"/><Relationship Id="rId659" Type="http://schemas.openxmlformats.org/officeDocument/2006/relationships/queryTable" Target="../queryTables/queryTable2273.xml"/><Relationship Id="rId214" Type="http://schemas.openxmlformats.org/officeDocument/2006/relationships/queryTable" Target="../queryTables/queryTable1828.xml"/><Relationship Id="rId298" Type="http://schemas.openxmlformats.org/officeDocument/2006/relationships/queryTable" Target="../queryTables/queryTable1912.xml"/><Relationship Id="rId421" Type="http://schemas.openxmlformats.org/officeDocument/2006/relationships/queryTable" Target="../queryTables/queryTable2035.xml"/><Relationship Id="rId519" Type="http://schemas.openxmlformats.org/officeDocument/2006/relationships/queryTable" Target="../queryTables/queryTable2133.xml"/></Relationships>
</file>

<file path=xl/worksheets/_rels/sheet9.xml.rels><?xml version="1.0" encoding="UTF-8" standalone="yes"?>
<Relationships xmlns="http://schemas.openxmlformats.org/package/2006/relationships"><Relationship Id="rId117" Type="http://schemas.openxmlformats.org/officeDocument/2006/relationships/queryTable" Target="../queryTables/queryTable2471.xml"/><Relationship Id="rId299" Type="http://schemas.openxmlformats.org/officeDocument/2006/relationships/queryTable" Target="../queryTables/queryTable2653.xml"/><Relationship Id="rId21" Type="http://schemas.openxmlformats.org/officeDocument/2006/relationships/queryTable" Target="../queryTables/queryTable2375.xml"/><Relationship Id="rId63" Type="http://schemas.openxmlformats.org/officeDocument/2006/relationships/queryTable" Target="../queryTables/queryTable2417.xml"/><Relationship Id="rId159" Type="http://schemas.openxmlformats.org/officeDocument/2006/relationships/queryTable" Target="../queryTables/queryTable2513.xml"/><Relationship Id="rId324" Type="http://schemas.openxmlformats.org/officeDocument/2006/relationships/queryTable" Target="../queryTables/queryTable2678.xml"/><Relationship Id="rId366" Type="http://schemas.openxmlformats.org/officeDocument/2006/relationships/queryTable" Target="../queryTables/queryTable2720.xml"/><Relationship Id="rId170" Type="http://schemas.openxmlformats.org/officeDocument/2006/relationships/queryTable" Target="../queryTables/queryTable2524.xml"/><Relationship Id="rId226" Type="http://schemas.openxmlformats.org/officeDocument/2006/relationships/queryTable" Target="../queryTables/queryTable2580.xml"/><Relationship Id="rId433" Type="http://schemas.openxmlformats.org/officeDocument/2006/relationships/queryTable" Target="../queryTables/queryTable2787.xml"/><Relationship Id="rId268" Type="http://schemas.openxmlformats.org/officeDocument/2006/relationships/queryTable" Target="../queryTables/queryTable2622.xml"/><Relationship Id="rId475" Type="http://schemas.openxmlformats.org/officeDocument/2006/relationships/queryTable" Target="../queryTables/queryTable2829.xml"/><Relationship Id="rId32" Type="http://schemas.openxmlformats.org/officeDocument/2006/relationships/queryTable" Target="../queryTables/queryTable2386.xml"/><Relationship Id="rId74" Type="http://schemas.openxmlformats.org/officeDocument/2006/relationships/queryTable" Target="../queryTables/queryTable2428.xml"/><Relationship Id="rId128" Type="http://schemas.openxmlformats.org/officeDocument/2006/relationships/queryTable" Target="../queryTables/queryTable2482.xml"/><Relationship Id="rId335" Type="http://schemas.openxmlformats.org/officeDocument/2006/relationships/queryTable" Target="../queryTables/queryTable2689.xml"/><Relationship Id="rId377" Type="http://schemas.openxmlformats.org/officeDocument/2006/relationships/queryTable" Target="../queryTables/queryTable2731.xml"/><Relationship Id="rId500" Type="http://schemas.openxmlformats.org/officeDocument/2006/relationships/queryTable" Target="../queryTables/queryTable2854.xml"/><Relationship Id="rId5" Type="http://schemas.openxmlformats.org/officeDocument/2006/relationships/queryTable" Target="../queryTables/queryTable2359.xml"/><Relationship Id="rId181" Type="http://schemas.openxmlformats.org/officeDocument/2006/relationships/queryTable" Target="../queryTables/queryTable2535.xml"/><Relationship Id="rId237" Type="http://schemas.openxmlformats.org/officeDocument/2006/relationships/queryTable" Target="../queryTables/queryTable2591.xml"/><Relationship Id="rId402" Type="http://schemas.openxmlformats.org/officeDocument/2006/relationships/queryTable" Target="../queryTables/queryTable2756.xml"/><Relationship Id="rId279" Type="http://schemas.openxmlformats.org/officeDocument/2006/relationships/queryTable" Target="../queryTables/queryTable2633.xml"/><Relationship Id="rId444" Type="http://schemas.openxmlformats.org/officeDocument/2006/relationships/queryTable" Target="../queryTables/queryTable2798.xml"/><Relationship Id="rId486" Type="http://schemas.openxmlformats.org/officeDocument/2006/relationships/queryTable" Target="../queryTables/queryTable2840.xml"/><Relationship Id="rId43" Type="http://schemas.openxmlformats.org/officeDocument/2006/relationships/queryTable" Target="../queryTables/queryTable2397.xml"/><Relationship Id="rId139" Type="http://schemas.openxmlformats.org/officeDocument/2006/relationships/queryTable" Target="../queryTables/queryTable2493.xml"/><Relationship Id="rId290" Type="http://schemas.openxmlformats.org/officeDocument/2006/relationships/queryTable" Target="../queryTables/queryTable2644.xml"/><Relationship Id="rId304" Type="http://schemas.openxmlformats.org/officeDocument/2006/relationships/queryTable" Target="../queryTables/queryTable2658.xml"/><Relationship Id="rId346" Type="http://schemas.openxmlformats.org/officeDocument/2006/relationships/queryTable" Target="../queryTables/queryTable2700.xml"/><Relationship Id="rId388" Type="http://schemas.openxmlformats.org/officeDocument/2006/relationships/queryTable" Target="../queryTables/queryTable2742.xml"/><Relationship Id="rId511" Type="http://schemas.openxmlformats.org/officeDocument/2006/relationships/queryTable" Target="../queryTables/queryTable2865.xml"/><Relationship Id="rId85" Type="http://schemas.openxmlformats.org/officeDocument/2006/relationships/queryTable" Target="../queryTables/queryTable2439.xml"/><Relationship Id="rId150" Type="http://schemas.openxmlformats.org/officeDocument/2006/relationships/queryTable" Target="../queryTables/queryTable2504.xml"/><Relationship Id="rId192" Type="http://schemas.openxmlformats.org/officeDocument/2006/relationships/queryTable" Target="../queryTables/queryTable2546.xml"/><Relationship Id="rId206" Type="http://schemas.openxmlformats.org/officeDocument/2006/relationships/queryTable" Target="../queryTables/queryTable2560.xml"/><Relationship Id="rId413" Type="http://schemas.openxmlformats.org/officeDocument/2006/relationships/queryTable" Target="../queryTables/queryTable2767.xml"/><Relationship Id="rId248" Type="http://schemas.openxmlformats.org/officeDocument/2006/relationships/queryTable" Target="../queryTables/queryTable2602.xml"/><Relationship Id="rId455" Type="http://schemas.openxmlformats.org/officeDocument/2006/relationships/queryTable" Target="../queryTables/queryTable2809.xml"/><Relationship Id="rId497" Type="http://schemas.openxmlformats.org/officeDocument/2006/relationships/queryTable" Target="../queryTables/queryTable2851.xml"/><Relationship Id="rId12" Type="http://schemas.openxmlformats.org/officeDocument/2006/relationships/queryTable" Target="../queryTables/queryTable2366.xml"/><Relationship Id="rId108" Type="http://schemas.openxmlformats.org/officeDocument/2006/relationships/queryTable" Target="../queryTables/queryTable2462.xml"/><Relationship Id="rId315" Type="http://schemas.openxmlformats.org/officeDocument/2006/relationships/queryTable" Target="../queryTables/queryTable2669.xml"/><Relationship Id="rId357" Type="http://schemas.openxmlformats.org/officeDocument/2006/relationships/queryTable" Target="../queryTables/queryTable2711.xml"/><Relationship Id="rId54" Type="http://schemas.openxmlformats.org/officeDocument/2006/relationships/queryTable" Target="../queryTables/queryTable2408.xml"/><Relationship Id="rId96" Type="http://schemas.openxmlformats.org/officeDocument/2006/relationships/queryTable" Target="../queryTables/queryTable2450.xml"/><Relationship Id="rId161" Type="http://schemas.openxmlformats.org/officeDocument/2006/relationships/queryTable" Target="../queryTables/queryTable2515.xml"/><Relationship Id="rId217" Type="http://schemas.openxmlformats.org/officeDocument/2006/relationships/queryTable" Target="../queryTables/queryTable2571.xml"/><Relationship Id="rId399" Type="http://schemas.openxmlformats.org/officeDocument/2006/relationships/queryTable" Target="../queryTables/queryTable2753.xml"/><Relationship Id="rId259" Type="http://schemas.openxmlformats.org/officeDocument/2006/relationships/queryTable" Target="../queryTables/queryTable2613.xml"/><Relationship Id="rId424" Type="http://schemas.openxmlformats.org/officeDocument/2006/relationships/queryTable" Target="../queryTables/queryTable2778.xml"/><Relationship Id="rId466" Type="http://schemas.openxmlformats.org/officeDocument/2006/relationships/queryTable" Target="../queryTables/queryTable2820.xml"/><Relationship Id="rId23" Type="http://schemas.openxmlformats.org/officeDocument/2006/relationships/queryTable" Target="../queryTables/queryTable2377.xml"/><Relationship Id="rId119" Type="http://schemas.openxmlformats.org/officeDocument/2006/relationships/queryTable" Target="../queryTables/queryTable2473.xml"/><Relationship Id="rId270" Type="http://schemas.openxmlformats.org/officeDocument/2006/relationships/queryTable" Target="../queryTables/queryTable2624.xml"/><Relationship Id="rId326" Type="http://schemas.openxmlformats.org/officeDocument/2006/relationships/queryTable" Target="../queryTables/queryTable2680.xml"/><Relationship Id="rId65" Type="http://schemas.openxmlformats.org/officeDocument/2006/relationships/queryTable" Target="../queryTables/queryTable2419.xml"/><Relationship Id="rId130" Type="http://schemas.openxmlformats.org/officeDocument/2006/relationships/queryTable" Target="../queryTables/queryTable2484.xml"/><Relationship Id="rId368" Type="http://schemas.openxmlformats.org/officeDocument/2006/relationships/queryTable" Target="../queryTables/queryTable2722.xml"/><Relationship Id="rId172" Type="http://schemas.openxmlformats.org/officeDocument/2006/relationships/queryTable" Target="../queryTables/queryTable2526.xml"/><Relationship Id="rId228" Type="http://schemas.openxmlformats.org/officeDocument/2006/relationships/queryTable" Target="../queryTables/queryTable2582.xml"/><Relationship Id="rId435" Type="http://schemas.openxmlformats.org/officeDocument/2006/relationships/queryTable" Target="../queryTables/queryTable2789.xml"/><Relationship Id="rId477" Type="http://schemas.openxmlformats.org/officeDocument/2006/relationships/queryTable" Target="../queryTables/queryTable2831.xml"/><Relationship Id="rId281" Type="http://schemas.openxmlformats.org/officeDocument/2006/relationships/queryTable" Target="../queryTables/queryTable2635.xml"/><Relationship Id="rId337" Type="http://schemas.openxmlformats.org/officeDocument/2006/relationships/queryTable" Target="../queryTables/queryTable2691.xml"/><Relationship Id="rId502" Type="http://schemas.openxmlformats.org/officeDocument/2006/relationships/queryTable" Target="../queryTables/queryTable2856.xml"/><Relationship Id="rId34" Type="http://schemas.openxmlformats.org/officeDocument/2006/relationships/queryTable" Target="../queryTables/queryTable2388.xml"/><Relationship Id="rId76" Type="http://schemas.openxmlformats.org/officeDocument/2006/relationships/queryTable" Target="../queryTables/queryTable2430.xml"/><Relationship Id="rId141" Type="http://schemas.openxmlformats.org/officeDocument/2006/relationships/queryTable" Target="../queryTables/queryTable2495.xml"/><Relationship Id="rId379" Type="http://schemas.openxmlformats.org/officeDocument/2006/relationships/queryTable" Target="../queryTables/queryTable2733.xml"/><Relationship Id="rId7" Type="http://schemas.openxmlformats.org/officeDocument/2006/relationships/queryTable" Target="../queryTables/queryTable2361.xml"/><Relationship Id="rId183" Type="http://schemas.openxmlformats.org/officeDocument/2006/relationships/queryTable" Target="../queryTables/queryTable2537.xml"/><Relationship Id="rId239" Type="http://schemas.openxmlformats.org/officeDocument/2006/relationships/queryTable" Target="../queryTables/queryTable2593.xml"/><Relationship Id="rId390" Type="http://schemas.openxmlformats.org/officeDocument/2006/relationships/queryTable" Target="../queryTables/queryTable2744.xml"/><Relationship Id="rId404" Type="http://schemas.openxmlformats.org/officeDocument/2006/relationships/queryTable" Target="../queryTables/queryTable2758.xml"/><Relationship Id="rId446" Type="http://schemas.openxmlformats.org/officeDocument/2006/relationships/queryTable" Target="../queryTables/queryTable2800.xml"/><Relationship Id="rId250" Type="http://schemas.openxmlformats.org/officeDocument/2006/relationships/queryTable" Target="../queryTables/queryTable2604.xml"/><Relationship Id="rId292" Type="http://schemas.openxmlformats.org/officeDocument/2006/relationships/queryTable" Target="../queryTables/queryTable2646.xml"/><Relationship Id="rId306" Type="http://schemas.openxmlformats.org/officeDocument/2006/relationships/queryTable" Target="../queryTables/queryTable2660.xml"/><Relationship Id="rId488" Type="http://schemas.openxmlformats.org/officeDocument/2006/relationships/queryTable" Target="../queryTables/queryTable2842.xml"/><Relationship Id="rId45" Type="http://schemas.openxmlformats.org/officeDocument/2006/relationships/queryTable" Target="../queryTables/queryTable2399.xml"/><Relationship Id="rId87" Type="http://schemas.openxmlformats.org/officeDocument/2006/relationships/queryTable" Target="../queryTables/queryTable2441.xml"/><Relationship Id="rId110" Type="http://schemas.openxmlformats.org/officeDocument/2006/relationships/queryTable" Target="../queryTables/queryTable2464.xml"/><Relationship Id="rId348" Type="http://schemas.openxmlformats.org/officeDocument/2006/relationships/queryTable" Target="../queryTables/queryTable2702.xml"/><Relationship Id="rId152" Type="http://schemas.openxmlformats.org/officeDocument/2006/relationships/queryTable" Target="../queryTables/queryTable2506.xml"/><Relationship Id="rId194" Type="http://schemas.openxmlformats.org/officeDocument/2006/relationships/queryTable" Target="../queryTables/queryTable2548.xml"/><Relationship Id="rId208" Type="http://schemas.openxmlformats.org/officeDocument/2006/relationships/queryTable" Target="../queryTables/queryTable2562.xml"/><Relationship Id="rId415" Type="http://schemas.openxmlformats.org/officeDocument/2006/relationships/queryTable" Target="../queryTables/queryTable2769.xml"/><Relationship Id="rId457" Type="http://schemas.openxmlformats.org/officeDocument/2006/relationships/queryTable" Target="../queryTables/queryTable2811.xml"/><Relationship Id="rId261" Type="http://schemas.openxmlformats.org/officeDocument/2006/relationships/queryTable" Target="../queryTables/queryTable2615.xml"/><Relationship Id="rId499" Type="http://schemas.openxmlformats.org/officeDocument/2006/relationships/queryTable" Target="../queryTables/queryTable2853.xml"/><Relationship Id="rId14" Type="http://schemas.openxmlformats.org/officeDocument/2006/relationships/queryTable" Target="../queryTables/queryTable2368.xml"/><Relationship Id="rId56" Type="http://schemas.openxmlformats.org/officeDocument/2006/relationships/queryTable" Target="../queryTables/queryTable2410.xml"/><Relationship Id="rId317" Type="http://schemas.openxmlformats.org/officeDocument/2006/relationships/queryTable" Target="../queryTables/queryTable2671.xml"/><Relationship Id="rId359" Type="http://schemas.openxmlformats.org/officeDocument/2006/relationships/queryTable" Target="../queryTables/queryTable2713.xml"/><Relationship Id="rId98" Type="http://schemas.openxmlformats.org/officeDocument/2006/relationships/queryTable" Target="../queryTables/queryTable2452.xml"/><Relationship Id="rId121" Type="http://schemas.openxmlformats.org/officeDocument/2006/relationships/queryTable" Target="../queryTables/queryTable2475.xml"/><Relationship Id="rId163" Type="http://schemas.openxmlformats.org/officeDocument/2006/relationships/queryTable" Target="../queryTables/queryTable2517.xml"/><Relationship Id="rId219" Type="http://schemas.openxmlformats.org/officeDocument/2006/relationships/queryTable" Target="../queryTables/queryTable2573.xml"/><Relationship Id="rId370" Type="http://schemas.openxmlformats.org/officeDocument/2006/relationships/queryTable" Target="../queryTables/queryTable2724.xml"/><Relationship Id="rId426" Type="http://schemas.openxmlformats.org/officeDocument/2006/relationships/queryTable" Target="../queryTables/queryTable2780.xml"/><Relationship Id="rId230" Type="http://schemas.openxmlformats.org/officeDocument/2006/relationships/queryTable" Target="../queryTables/queryTable2584.xml"/><Relationship Id="rId468" Type="http://schemas.openxmlformats.org/officeDocument/2006/relationships/queryTable" Target="../queryTables/queryTable2822.xml"/><Relationship Id="rId25" Type="http://schemas.openxmlformats.org/officeDocument/2006/relationships/queryTable" Target="../queryTables/queryTable2379.xml"/><Relationship Id="rId67" Type="http://schemas.openxmlformats.org/officeDocument/2006/relationships/queryTable" Target="../queryTables/queryTable2421.xml"/><Relationship Id="rId272" Type="http://schemas.openxmlformats.org/officeDocument/2006/relationships/queryTable" Target="../queryTables/queryTable2626.xml"/><Relationship Id="rId328" Type="http://schemas.openxmlformats.org/officeDocument/2006/relationships/queryTable" Target="../queryTables/queryTable2682.xml"/><Relationship Id="rId132" Type="http://schemas.openxmlformats.org/officeDocument/2006/relationships/queryTable" Target="../queryTables/queryTable2486.xml"/><Relationship Id="rId174" Type="http://schemas.openxmlformats.org/officeDocument/2006/relationships/queryTable" Target="../queryTables/queryTable2528.xml"/><Relationship Id="rId381" Type="http://schemas.openxmlformats.org/officeDocument/2006/relationships/queryTable" Target="../queryTables/queryTable2735.xml"/><Relationship Id="rId241" Type="http://schemas.openxmlformats.org/officeDocument/2006/relationships/queryTable" Target="../queryTables/queryTable2595.xml"/><Relationship Id="rId437" Type="http://schemas.openxmlformats.org/officeDocument/2006/relationships/queryTable" Target="../queryTables/queryTable2791.xml"/><Relationship Id="rId479" Type="http://schemas.openxmlformats.org/officeDocument/2006/relationships/queryTable" Target="../queryTables/queryTable2833.xml"/><Relationship Id="rId36" Type="http://schemas.openxmlformats.org/officeDocument/2006/relationships/queryTable" Target="../queryTables/queryTable2390.xml"/><Relationship Id="rId283" Type="http://schemas.openxmlformats.org/officeDocument/2006/relationships/queryTable" Target="../queryTables/queryTable2637.xml"/><Relationship Id="rId339" Type="http://schemas.openxmlformats.org/officeDocument/2006/relationships/queryTable" Target="../queryTables/queryTable2693.xml"/><Relationship Id="rId490" Type="http://schemas.openxmlformats.org/officeDocument/2006/relationships/queryTable" Target="../queryTables/queryTable2844.xml"/><Relationship Id="rId504" Type="http://schemas.openxmlformats.org/officeDocument/2006/relationships/queryTable" Target="../queryTables/queryTable2858.xml"/><Relationship Id="rId78" Type="http://schemas.openxmlformats.org/officeDocument/2006/relationships/queryTable" Target="../queryTables/queryTable2432.xml"/><Relationship Id="rId101" Type="http://schemas.openxmlformats.org/officeDocument/2006/relationships/queryTable" Target="../queryTables/queryTable2455.xml"/><Relationship Id="rId143" Type="http://schemas.openxmlformats.org/officeDocument/2006/relationships/queryTable" Target="../queryTables/queryTable2497.xml"/><Relationship Id="rId185" Type="http://schemas.openxmlformats.org/officeDocument/2006/relationships/queryTable" Target="../queryTables/queryTable2539.xml"/><Relationship Id="rId350" Type="http://schemas.openxmlformats.org/officeDocument/2006/relationships/queryTable" Target="../queryTables/queryTable2704.xml"/><Relationship Id="rId406" Type="http://schemas.openxmlformats.org/officeDocument/2006/relationships/queryTable" Target="../queryTables/queryTable2760.xml"/><Relationship Id="rId9" Type="http://schemas.openxmlformats.org/officeDocument/2006/relationships/queryTable" Target="../queryTables/queryTable2363.xml"/><Relationship Id="rId210" Type="http://schemas.openxmlformats.org/officeDocument/2006/relationships/queryTable" Target="../queryTables/queryTable2564.xml"/><Relationship Id="rId392" Type="http://schemas.openxmlformats.org/officeDocument/2006/relationships/queryTable" Target="../queryTables/queryTable2746.xml"/><Relationship Id="rId448" Type="http://schemas.openxmlformats.org/officeDocument/2006/relationships/queryTable" Target="../queryTables/queryTable2802.xml"/><Relationship Id="rId252" Type="http://schemas.openxmlformats.org/officeDocument/2006/relationships/queryTable" Target="../queryTables/queryTable2606.xml"/><Relationship Id="rId294" Type="http://schemas.openxmlformats.org/officeDocument/2006/relationships/queryTable" Target="../queryTables/queryTable2648.xml"/><Relationship Id="rId308" Type="http://schemas.openxmlformats.org/officeDocument/2006/relationships/queryTable" Target="../queryTables/queryTable2662.xml"/><Relationship Id="rId47" Type="http://schemas.openxmlformats.org/officeDocument/2006/relationships/queryTable" Target="../queryTables/queryTable2401.xml"/><Relationship Id="rId89" Type="http://schemas.openxmlformats.org/officeDocument/2006/relationships/queryTable" Target="../queryTables/queryTable2443.xml"/><Relationship Id="rId112" Type="http://schemas.openxmlformats.org/officeDocument/2006/relationships/queryTable" Target="../queryTables/queryTable2466.xml"/><Relationship Id="rId154" Type="http://schemas.openxmlformats.org/officeDocument/2006/relationships/queryTable" Target="../queryTables/queryTable2508.xml"/><Relationship Id="rId361" Type="http://schemas.openxmlformats.org/officeDocument/2006/relationships/queryTable" Target="../queryTables/queryTable2715.xml"/><Relationship Id="rId196" Type="http://schemas.openxmlformats.org/officeDocument/2006/relationships/queryTable" Target="../queryTables/queryTable2550.xml"/><Relationship Id="rId417" Type="http://schemas.openxmlformats.org/officeDocument/2006/relationships/queryTable" Target="../queryTables/queryTable2771.xml"/><Relationship Id="rId459" Type="http://schemas.openxmlformats.org/officeDocument/2006/relationships/queryTable" Target="../queryTables/queryTable2813.xml"/><Relationship Id="rId16" Type="http://schemas.openxmlformats.org/officeDocument/2006/relationships/queryTable" Target="../queryTables/queryTable2370.xml"/><Relationship Id="rId221" Type="http://schemas.openxmlformats.org/officeDocument/2006/relationships/queryTable" Target="../queryTables/queryTable2575.xml"/><Relationship Id="rId263" Type="http://schemas.openxmlformats.org/officeDocument/2006/relationships/queryTable" Target="../queryTables/queryTable2617.xml"/><Relationship Id="rId319" Type="http://schemas.openxmlformats.org/officeDocument/2006/relationships/queryTable" Target="../queryTables/queryTable2673.xml"/><Relationship Id="rId470" Type="http://schemas.openxmlformats.org/officeDocument/2006/relationships/queryTable" Target="../queryTables/queryTable2824.xml"/><Relationship Id="rId58" Type="http://schemas.openxmlformats.org/officeDocument/2006/relationships/queryTable" Target="../queryTables/queryTable2412.xml"/><Relationship Id="rId123" Type="http://schemas.openxmlformats.org/officeDocument/2006/relationships/queryTable" Target="../queryTables/queryTable2477.xml"/><Relationship Id="rId330" Type="http://schemas.openxmlformats.org/officeDocument/2006/relationships/queryTable" Target="../queryTables/queryTable2684.xml"/><Relationship Id="rId165" Type="http://schemas.openxmlformats.org/officeDocument/2006/relationships/queryTable" Target="../queryTables/queryTable2519.xml"/><Relationship Id="rId372" Type="http://schemas.openxmlformats.org/officeDocument/2006/relationships/queryTable" Target="../queryTables/queryTable2726.xml"/><Relationship Id="rId428" Type="http://schemas.openxmlformats.org/officeDocument/2006/relationships/queryTable" Target="../queryTables/queryTable2782.xml"/><Relationship Id="rId232" Type="http://schemas.openxmlformats.org/officeDocument/2006/relationships/queryTable" Target="../queryTables/queryTable2586.xml"/><Relationship Id="rId274" Type="http://schemas.openxmlformats.org/officeDocument/2006/relationships/queryTable" Target="../queryTables/queryTable2628.xml"/><Relationship Id="rId481" Type="http://schemas.openxmlformats.org/officeDocument/2006/relationships/queryTable" Target="../queryTables/queryTable2835.xml"/><Relationship Id="rId27" Type="http://schemas.openxmlformats.org/officeDocument/2006/relationships/queryTable" Target="../queryTables/queryTable2381.xml"/><Relationship Id="rId69" Type="http://schemas.openxmlformats.org/officeDocument/2006/relationships/queryTable" Target="../queryTables/queryTable2423.xml"/><Relationship Id="rId134" Type="http://schemas.openxmlformats.org/officeDocument/2006/relationships/queryTable" Target="../queryTables/queryTable2488.xml"/><Relationship Id="rId80" Type="http://schemas.openxmlformats.org/officeDocument/2006/relationships/queryTable" Target="../queryTables/queryTable2434.xml"/><Relationship Id="rId176" Type="http://schemas.openxmlformats.org/officeDocument/2006/relationships/queryTable" Target="../queryTables/queryTable2530.xml"/><Relationship Id="rId341" Type="http://schemas.openxmlformats.org/officeDocument/2006/relationships/queryTable" Target="../queryTables/queryTable2695.xml"/><Relationship Id="rId383" Type="http://schemas.openxmlformats.org/officeDocument/2006/relationships/queryTable" Target="../queryTables/queryTable2737.xml"/><Relationship Id="rId439" Type="http://schemas.openxmlformats.org/officeDocument/2006/relationships/queryTable" Target="../queryTables/queryTable2793.xml"/><Relationship Id="rId201" Type="http://schemas.openxmlformats.org/officeDocument/2006/relationships/queryTable" Target="../queryTables/queryTable2555.xml"/><Relationship Id="rId243" Type="http://schemas.openxmlformats.org/officeDocument/2006/relationships/queryTable" Target="../queryTables/queryTable2597.xml"/><Relationship Id="rId285" Type="http://schemas.openxmlformats.org/officeDocument/2006/relationships/queryTable" Target="../queryTables/queryTable2639.xml"/><Relationship Id="rId450" Type="http://schemas.openxmlformats.org/officeDocument/2006/relationships/queryTable" Target="../queryTables/queryTable2804.xml"/><Relationship Id="rId506" Type="http://schemas.openxmlformats.org/officeDocument/2006/relationships/queryTable" Target="../queryTables/queryTable2860.xml"/><Relationship Id="rId38" Type="http://schemas.openxmlformats.org/officeDocument/2006/relationships/queryTable" Target="../queryTables/queryTable2392.xml"/><Relationship Id="rId103" Type="http://schemas.openxmlformats.org/officeDocument/2006/relationships/queryTable" Target="../queryTables/queryTable2457.xml"/><Relationship Id="rId310" Type="http://schemas.openxmlformats.org/officeDocument/2006/relationships/queryTable" Target="../queryTables/queryTable2664.xml"/><Relationship Id="rId492" Type="http://schemas.openxmlformats.org/officeDocument/2006/relationships/queryTable" Target="../queryTables/queryTable2846.xml"/><Relationship Id="rId91" Type="http://schemas.openxmlformats.org/officeDocument/2006/relationships/queryTable" Target="../queryTables/queryTable2445.xml"/><Relationship Id="rId145" Type="http://schemas.openxmlformats.org/officeDocument/2006/relationships/queryTable" Target="../queryTables/queryTable2499.xml"/><Relationship Id="rId187" Type="http://schemas.openxmlformats.org/officeDocument/2006/relationships/queryTable" Target="../queryTables/queryTable2541.xml"/><Relationship Id="rId352" Type="http://schemas.openxmlformats.org/officeDocument/2006/relationships/queryTable" Target="../queryTables/queryTable2706.xml"/><Relationship Id="rId394" Type="http://schemas.openxmlformats.org/officeDocument/2006/relationships/queryTable" Target="../queryTables/queryTable2748.xml"/><Relationship Id="rId408" Type="http://schemas.openxmlformats.org/officeDocument/2006/relationships/queryTable" Target="../queryTables/queryTable2762.xml"/><Relationship Id="rId212" Type="http://schemas.openxmlformats.org/officeDocument/2006/relationships/queryTable" Target="../queryTables/queryTable2566.xml"/><Relationship Id="rId254" Type="http://schemas.openxmlformats.org/officeDocument/2006/relationships/queryTable" Target="../queryTables/queryTable2608.xml"/><Relationship Id="rId49" Type="http://schemas.openxmlformats.org/officeDocument/2006/relationships/queryTable" Target="../queryTables/queryTable2403.xml"/><Relationship Id="rId114" Type="http://schemas.openxmlformats.org/officeDocument/2006/relationships/queryTable" Target="../queryTables/queryTable2468.xml"/><Relationship Id="rId296" Type="http://schemas.openxmlformats.org/officeDocument/2006/relationships/queryTable" Target="../queryTables/queryTable2650.xml"/><Relationship Id="rId461" Type="http://schemas.openxmlformats.org/officeDocument/2006/relationships/queryTable" Target="../queryTables/queryTable2815.xml"/><Relationship Id="rId60" Type="http://schemas.openxmlformats.org/officeDocument/2006/relationships/queryTable" Target="../queryTables/queryTable2414.xml"/><Relationship Id="rId156" Type="http://schemas.openxmlformats.org/officeDocument/2006/relationships/queryTable" Target="../queryTables/queryTable2510.xml"/><Relationship Id="rId198" Type="http://schemas.openxmlformats.org/officeDocument/2006/relationships/queryTable" Target="../queryTables/queryTable2552.xml"/><Relationship Id="rId321" Type="http://schemas.openxmlformats.org/officeDocument/2006/relationships/queryTable" Target="../queryTables/queryTable2675.xml"/><Relationship Id="rId363" Type="http://schemas.openxmlformats.org/officeDocument/2006/relationships/queryTable" Target="../queryTables/queryTable2717.xml"/><Relationship Id="rId419" Type="http://schemas.openxmlformats.org/officeDocument/2006/relationships/queryTable" Target="../queryTables/queryTable2773.xml"/><Relationship Id="rId223" Type="http://schemas.openxmlformats.org/officeDocument/2006/relationships/queryTable" Target="../queryTables/queryTable2577.xml"/><Relationship Id="rId430" Type="http://schemas.openxmlformats.org/officeDocument/2006/relationships/queryTable" Target="../queryTables/queryTable2784.xml"/><Relationship Id="rId18" Type="http://schemas.openxmlformats.org/officeDocument/2006/relationships/queryTable" Target="../queryTables/queryTable2372.xml"/><Relationship Id="rId265" Type="http://schemas.openxmlformats.org/officeDocument/2006/relationships/queryTable" Target="../queryTables/queryTable2619.xml"/><Relationship Id="rId472" Type="http://schemas.openxmlformats.org/officeDocument/2006/relationships/queryTable" Target="../queryTables/queryTable2826.xml"/><Relationship Id="rId125" Type="http://schemas.openxmlformats.org/officeDocument/2006/relationships/queryTable" Target="../queryTables/queryTable2479.xml"/><Relationship Id="rId167" Type="http://schemas.openxmlformats.org/officeDocument/2006/relationships/queryTable" Target="../queryTables/queryTable2521.xml"/><Relationship Id="rId332" Type="http://schemas.openxmlformats.org/officeDocument/2006/relationships/queryTable" Target="../queryTables/queryTable2686.xml"/><Relationship Id="rId374" Type="http://schemas.openxmlformats.org/officeDocument/2006/relationships/queryTable" Target="../queryTables/queryTable2728.xml"/><Relationship Id="rId71" Type="http://schemas.openxmlformats.org/officeDocument/2006/relationships/queryTable" Target="../queryTables/queryTable2425.xml"/><Relationship Id="rId234" Type="http://schemas.openxmlformats.org/officeDocument/2006/relationships/queryTable" Target="../queryTables/queryTable2588.xml"/><Relationship Id="rId2" Type="http://schemas.openxmlformats.org/officeDocument/2006/relationships/queryTable" Target="../queryTables/queryTable2356.xml"/><Relationship Id="rId29" Type="http://schemas.openxmlformats.org/officeDocument/2006/relationships/queryTable" Target="../queryTables/queryTable2383.xml"/><Relationship Id="rId276" Type="http://schemas.openxmlformats.org/officeDocument/2006/relationships/queryTable" Target="../queryTables/queryTable2630.xml"/><Relationship Id="rId441" Type="http://schemas.openxmlformats.org/officeDocument/2006/relationships/queryTable" Target="../queryTables/queryTable2795.xml"/><Relationship Id="rId483" Type="http://schemas.openxmlformats.org/officeDocument/2006/relationships/queryTable" Target="../queryTables/queryTable2837.xml"/><Relationship Id="rId40" Type="http://schemas.openxmlformats.org/officeDocument/2006/relationships/queryTable" Target="../queryTables/queryTable2394.xml"/><Relationship Id="rId136" Type="http://schemas.openxmlformats.org/officeDocument/2006/relationships/queryTable" Target="../queryTables/queryTable2490.xml"/><Relationship Id="rId178" Type="http://schemas.openxmlformats.org/officeDocument/2006/relationships/queryTable" Target="../queryTables/queryTable2532.xml"/><Relationship Id="rId301" Type="http://schemas.openxmlformats.org/officeDocument/2006/relationships/queryTable" Target="../queryTables/queryTable2655.xml"/><Relationship Id="rId343" Type="http://schemas.openxmlformats.org/officeDocument/2006/relationships/queryTable" Target="../queryTables/queryTable2697.xml"/><Relationship Id="rId82" Type="http://schemas.openxmlformats.org/officeDocument/2006/relationships/queryTable" Target="../queryTables/queryTable2436.xml"/><Relationship Id="rId203" Type="http://schemas.openxmlformats.org/officeDocument/2006/relationships/queryTable" Target="../queryTables/queryTable2557.xml"/><Relationship Id="rId385" Type="http://schemas.openxmlformats.org/officeDocument/2006/relationships/queryTable" Target="../queryTables/queryTable2739.xml"/><Relationship Id="rId245" Type="http://schemas.openxmlformats.org/officeDocument/2006/relationships/queryTable" Target="../queryTables/queryTable2599.xml"/><Relationship Id="rId287" Type="http://schemas.openxmlformats.org/officeDocument/2006/relationships/queryTable" Target="../queryTables/queryTable2641.xml"/><Relationship Id="rId410" Type="http://schemas.openxmlformats.org/officeDocument/2006/relationships/queryTable" Target="../queryTables/queryTable2764.xml"/><Relationship Id="rId452" Type="http://schemas.openxmlformats.org/officeDocument/2006/relationships/queryTable" Target="../queryTables/queryTable2806.xml"/><Relationship Id="rId494" Type="http://schemas.openxmlformats.org/officeDocument/2006/relationships/queryTable" Target="../queryTables/queryTable2848.xml"/><Relationship Id="rId508" Type="http://schemas.openxmlformats.org/officeDocument/2006/relationships/queryTable" Target="../queryTables/queryTable2862.xml"/><Relationship Id="rId105" Type="http://schemas.openxmlformats.org/officeDocument/2006/relationships/queryTable" Target="../queryTables/queryTable2459.xml"/><Relationship Id="rId147" Type="http://schemas.openxmlformats.org/officeDocument/2006/relationships/queryTable" Target="../queryTables/queryTable2501.xml"/><Relationship Id="rId312" Type="http://schemas.openxmlformats.org/officeDocument/2006/relationships/queryTable" Target="../queryTables/queryTable2666.xml"/><Relationship Id="rId354" Type="http://schemas.openxmlformats.org/officeDocument/2006/relationships/queryTable" Target="../queryTables/queryTable2708.xml"/><Relationship Id="rId51" Type="http://schemas.openxmlformats.org/officeDocument/2006/relationships/queryTable" Target="../queryTables/queryTable2405.xml"/><Relationship Id="rId93" Type="http://schemas.openxmlformats.org/officeDocument/2006/relationships/queryTable" Target="../queryTables/queryTable2447.xml"/><Relationship Id="rId189" Type="http://schemas.openxmlformats.org/officeDocument/2006/relationships/queryTable" Target="../queryTables/queryTable2543.xml"/><Relationship Id="rId396" Type="http://schemas.openxmlformats.org/officeDocument/2006/relationships/queryTable" Target="../queryTables/queryTable2750.xml"/><Relationship Id="rId214" Type="http://schemas.openxmlformats.org/officeDocument/2006/relationships/queryTable" Target="../queryTables/queryTable2568.xml"/><Relationship Id="rId256" Type="http://schemas.openxmlformats.org/officeDocument/2006/relationships/queryTable" Target="../queryTables/queryTable2610.xml"/><Relationship Id="rId298" Type="http://schemas.openxmlformats.org/officeDocument/2006/relationships/queryTable" Target="../queryTables/queryTable2652.xml"/><Relationship Id="rId421" Type="http://schemas.openxmlformats.org/officeDocument/2006/relationships/queryTable" Target="../queryTables/queryTable2775.xml"/><Relationship Id="rId463" Type="http://schemas.openxmlformats.org/officeDocument/2006/relationships/queryTable" Target="../queryTables/queryTable2817.xml"/><Relationship Id="rId116" Type="http://schemas.openxmlformats.org/officeDocument/2006/relationships/queryTable" Target="../queryTables/queryTable2470.xml"/><Relationship Id="rId158" Type="http://schemas.openxmlformats.org/officeDocument/2006/relationships/queryTable" Target="../queryTables/queryTable2512.xml"/><Relationship Id="rId323" Type="http://schemas.openxmlformats.org/officeDocument/2006/relationships/queryTable" Target="../queryTables/queryTable2677.xml"/><Relationship Id="rId20" Type="http://schemas.openxmlformats.org/officeDocument/2006/relationships/queryTable" Target="../queryTables/queryTable2374.xml"/><Relationship Id="rId62" Type="http://schemas.openxmlformats.org/officeDocument/2006/relationships/queryTable" Target="../queryTables/queryTable2416.xml"/><Relationship Id="rId365" Type="http://schemas.openxmlformats.org/officeDocument/2006/relationships/queryTable" Target="../queryTables/queryTable2719.xml"/><Relationship Id="rId225" Type="http://schemas.openxmlformats.org/officeDocument/2006/relationships/queryTable" Target="../queryTables/queryTable2579.xml"/><Relationship Id="rId267" Type="http://schemas.openxmlformats.org/officeDocument/2006/relationships/queryTable" Target="../queryTables/queryTable2621.xml"/><Relationship Id="rId432" Type="http://schemas.openxmlformats.org/officeDocument/2006/relationships/queryTable" Target="../queryTables/queryTable2786.xml"/><Relationship Id="rId474" Type="http://schemas.openxmlformats.org/officeDocument/2006/relationships/queryTable" Target="../queryTables/queryTable2828.xml"/><Relationship Id="rId127" Type="http://schemas.openxmlformats.org/officeDocument/2006/relationships/queryTable" Target="../queryTables/queryTable2481.xml"/><Relationship Id="rId31" Type="http://schemas.openxmlformats.org/officeDocument/2006/relationships/queryTable" Target="../queryTables/queryTable2385.xml"/><Relationship Id="rId73" Type="http://schemas.openxmlformats.org/officeDocument/2006/relationships/queryTable" Target="../queryTables/queryTable2427.xml"/><Relationship Id="rId169" Type="http://schemas.openxmlformats.org/officeDocument/2006/relationships/queryTable" Target="../queryTables/queryTable2523.xml"/><Relationship Id="rId334" Type="http://schemas.openxmlformats.org/officeDocument/2006/relationships/queryTable" Target="../queryTables/queryTable2688.xml"/><Relationship Id="rId376" Type="http://schemas.openxmlformats.org/officeDocument/2006/relationships/queryTable" Target="../queryTables/queryTable2730.xml"/><Relationship Id="rId4" Type="http://schemas.openxmlformats.org/officeDocument/2006/relationships/queryTable" Target="../queryTables/queryTable2358.xml"/><Relationship Id="rId180" Type="http://schemas.openxmlformats.org/officeDocument/2006/relationships/queryTable" Target="../queryTables/queryTable2534.xml"/><Relationship Id="rId236" Type="http://schemas.openxmlformats.org/officeDocument/2006/relationships/queryTable" Target="../queryTables/queryTable2590.xml"/><Relationship Id="rId278" Type="http://schemas.openxmlformats.org/officeDocument/2006/relationships/queryTable" Target="../queryTables/queryTable2632.xml"/><Relationship Id="rId401" Type="http://schemas.openxmlformats.org/officeDocument/2006/relationships/queryTable" Target="../queryTables/queryTable2755.xml"/><Relationship Id="rId443" Type="http://schemas.openxmlformats.org/officeDocument/2006/relationships/queryTable" Target="../queryTables/queryTable2797.xml"/><Relationship Id="rId303" Type="http://schemas.openxmlformats.org/officeDocument/2006/relationships/queryTable" Target="../queryTables/queryTable2657.xml"/><Relationship Id="rId485" Type="http://schemas.openxmlformats.org/officeDocument/2006/relationships/queryTable" Target="../queryTables/queryTable2839.xml"/><Relationship Id="rId42" Type="http://schemas.openxmlformats.org/officeDocument/2006/relationships/queryTable" Target="../queryTables/queryTable2396.xml"/><Relationship Id="rId84" Type="http://schemas.openxmlformats.org/officeDocument/2006/relationships/queryTable" Target="../queryTables/queryTable2438.xml"/><Relationship Id="rId138" Type="http://schemas.openxmlformats.org/officeDocument/2006/relationships/queryTable" Target="../queryTables/queryTable2492.xml"/><Relationship Id="rId345" Type="http://schemas.openxmlformats.org/officeDocument/2006/relationships/queryTable" Target="../queryTables/queryTable2699.xml"/><Relationship Id="rId387" Type="http://schemas.openxmlformats.org/officeDocument/2006/relationships/queryTable" Target="../queryTables/queryTable2741.xml"/><Relationship Id="rId510" Type="http://schemas.openxmlformats.org/officeDocument/2006/relationships/queryTable" Target="../queryTables/queryTable2864.xml"/><Relationship Id="rId191" Type="http://schemas.openxmlformats.org/officeDocument/2006/relationships/queryTable" Target="../queryTables/queryTable2545.xml"/><Relationship Id="rId205" Type="http://schemas.openxmlformats.org/officeDocument/2006/relationships/queryTable" Target="../queryTables/queryTable2559.xml"/><Relationship Id="rId247" Type="http://schemas.openxmlformats.org/officeDocument/2006/relationships/queryTable" Target="../queryTables/queryTable2601.xml"/><Relationship Id="rId412" Type="http://schemas.openxmlformats.org/officeDocument/2006/relationships/queryTable" Target="../queryTables/queryTable2766.xml"/><Relationship Id="rId107" Type="http://schemas.openxmlformats.org/officeDocument/2006/relationships/queryTable" Target="../queryTables/queryTable2461.xml"/><Relationship Id="rId289" Type="http://schemas.openxmlformats.org/officeDocument/2006/relationships/queryTable" Target="../queryTables/queryTable2643.xml"/><Relationship Id="rId454" Type="http://schemas.openxmlformats.org/officeDocument/2006/relationships/queryTable" Target="../queryTables/queryTable2808.xml"/><Relationship Id="rId496" Type="http://schemas.openxmlformats.org/officeDocument/2006/relationships/queryTable" Target="../queryTables/queryTable2850.xml"/><Relationship Id="rId11" Type="http://schemas.openxmlformats.org/officeDocument/2006/relationships/queryTable" Target="../queryTables/queryTable2365.xml"/><Relationship Id="rId53" Type="http://schemas.openxmlformats.org/officeDocument/2006/relationships/queryTable" Target="../queryTables/queryTable2407.xml"/><Relationship Id="rId149" Type="http://schemas.openxmlformats.org/officeDocument/2006/relationships/queryTable" Target="../queryTables/queryTable2503.xml"/><Relationship Id="rId314" Type="http://schemas.openxmlformats.org/officeDocument/2006/relationships/queryTable" Target="../queryTables/queryTable2668.xml"/><Relationship Id="rId356" Type="http://schemas.openxmlformats.org/officeDocument/2006/relationships/queryTable" Target="../queryTables/queryTable2710.xml"/><Relationship Id="rId398" Type="http://schemas.openxmlformats.org/officeDocument/2006/relationships/queryTable" Target="../queryTables/queryTable2752.xml"/><Relationship Id="rId95" Type="http://schemas.openxmlformats.org/officeDocument/2006/relationships/queryTable" Target="../queryTables/queryTable2449.xml"/><Relationship Id="rId160" Type="http://schemas.openxmlformats.org/officeDocument/2006/relationships/queryTable" Target="../queryTables/queryTable2514.xml"/><Relationship Id="rId216" Type="http://schemas.openxmlformats.org/officeDocument/2006/relationships/queryTable" Target="../queryTables/queryTable2570.xml"/><Relationship Id="rId423" Type="http://schemas.openxmlformats.org/officeDocument/2006/relationships/queryTable" Target="../queryTables/queryTable2777.xml"/><Relationship Id="rId258" Type="http://schemas.openxmlformats.org/officeDocument/2006/relationships/queryTable" Target="../queryTables/queryTable2612.xml"/><Relationship Id="rId465" Type="http://schemas.openxmlformats.org/officeDocument/2006/relationships/queryTable" Target="../queryTables/queryTable2819.xml"/><Relationship Id="rId22" Type="http://schemas.openxmlformats.org/officeDocument/2006/relationships/queryTable" Target="../queryTables/queryTable2376.xml"/><Relationship Id="rId64" Type="http://schemas.openxmlformats.org/officeDocument/2006/relationships/queryTable" Target="../queryTables/queryTable2418.xml"/><Relationship Id="rId118" Type="http://schemas.openxmlformats.org/officeDocument/2006/relationships/queryTable" Target="../queryTables/queryTable2472.xml"/><Relationship Id="rId325" Type="http://schemas.openxmlformats.org/officeDocument/2006/relationships/queryTable" Target="../queryTables/queryTable2679.xml"/><Relationship Id="rId367" Type="http://schemas.openxmlformats.org/officeDocument/2006/relationships/queryTable" Target="../queryTables/queryTable2721.xml"/><Relationship Id="rId171" Type="http://schemas.openxmlformats.org/officeDocument/2006/relationships/queryTable" Target="../queryTables/queryTable2525.xml"/><Relationship Id="rId227" Type="http://schemas.openxmlformats.org/officeDocument/2006/relationships/queryTable" Target="../queryTables/queryTable2581.xml"/><Relationship Id="rId269" Type="http://schemas.openxmlformats.org/officeDocument/2006/relationships/queryTable" Target="../queryTables/queryTable2623.xml"/><Relationship Id="rId434" Type="http://schemas.openxmlformats.org/officeDocument/2006/relationships/queryTable" Target="../queryTables/queryTable2788.xml"/><Relationship Id="rId476" Type="http://schemas.openxmlformats.org/officeDocument/2006/relationships/queryTable" Target="../queryTables/queryTable2830.xml"/><Relationship Id="rId33" Type="http://schemas.openxmlformats.org/officeDocument/2006/relationships/queryTable" Target="../queryTables/queryTable2387.xml"/><Relationship Id="rId129" Type="http://schemas.openxmlformats.org/officeDocument/2006/relationships/queryTable" Target="../queryTables/queryTable2483.xml"/><Relationship Id="rId280" Type="http://schemas.openxmlformats.org/officeDocument/2006/relationships/queryTable" Target="../queryTables/queryTable2634.xml"/><Relationship Id="rId336" Type="http://schemas.openxmlformats.org/officeDocument/2006/relationships/queryTable" Target="../queryTables/queryTable2690.xml"/><Relationship Id="rId501" Type="http://schemas.openxmlformats.org/officeDocument/2006/relationships/queryTable" Target="../queryTables/queryTable2855.xml"/><Relationship Id="rId75" Type="http://schemas.openxmlformats.org/officeDocument/2006/relationships/queryTable" Target="../queryTables/queryTable2429.xml"/><Relationship Id="rId140" Type="http://schemas.openxmlformats.org/officeDocument/2006/relationships/queryTable" Target="../queryTables/queryTable2494.xml"/><Relationship Id="rId182" Type="http://schemas.openxmlformats.org/officeDocument/2006/relationships/queryTable" Target="../queryTables/queryTable2536.xml"/><Relationship Id="rId378" Type="http://schemas.openxmlformats.org/officeDocument/2006/relationships/queryTable" Target="../queryTables/queryTable2732.xml"/><Relationship Id="rId403" Type="http://schemas.openxmlformats.org/officeDocument/2006/relationships/queryTable" Target="../queryTables/queryTable2757.xml"/><Relationship Id="rId6" Type="http://schemas.openxmlformats.org/officeDocument/2006/relationships/queryTable" Target="../queryTables/queryTable2360.xml"/><Relationship Id="rId238" Type="http://schemas.openxmlformats.org/officeDocument/2006/relationships/queryTable" Target="../queryTables/queryTable2592.xml"/><Relationship Id="rId445" Type="http://schemas.openxmlformats.org/officeDocument/2006/relationships/queryTable" Target="../queryTables/queryTable2799.xml"/><Relationship Id="rId487" Type="http://schemas.openxmlformats.org/officeDocument/2006/relationships/queryTable" Target="../queryTables/queryTable2841.xml"/><Relationship Id="rId291" Type="http://schemas.openxmlformats.org/officeDocument/2006/relationships/queryTable" Target="../queryTables/queryTable2645.xml"/><Relationship Id="rId305" Type="http://schemas.openxmlformats.org/officeDocument/2006/relationships/queryTable" Target="../queryTables/queryTable2659.xml"/><Relationship Id="rId347" Type="http://schemas.openxmlformats.org/officeDocument/2006/relationships/queryTable" Target="../queryTables/queryTable2701.xml"/><Relationship Id="rId512" Type="http://schemas.openxmlformats.org/officeDocument/2006/relationships/queryTable" Target="../queryTables/queryTable2866.xml"/><Relationship Id="rId44" Type="http://schemas.openxmlformats.org/officeDocument/2006/relationships/queryTable" Target="../queryTables/queryTable2398.xml"/><Relationship Id="rId86" Type="http://schemas.openxmlformats.org/officeDocument/2006/relationships/queryTable" Target="../queryTables/queryTable2440.xml"/><Relationship Id="rId151" Type="http://schemas.openxmlformats.org/officeDocument/2006/relationships/queryTable" Target="../queryTables/queryTable2505.xml"/><Relationship Id="rId389" Type="http://schemas.openxmlformats.org/officeDocument/2006/relationships/queryTable" Target="../queryTables/queryTable2743.xml"/><Relationship Id="rId193" Type="http://schemas.openxmlformats.org/officeDocument/2006/relationships/queryTable" Target="../queryTables/queryTable2547.xml"/><Relationship Id="rId207" Type="http://schemas.openxmlformats.org/officeDocument/2006/relationships/queryTable" Target="../queryTables/queryTable2561.xml"/><Relationship Id="rId249" Type="http://schemas.openxmlformats.org/officeDocument/2006/relationships/queryTable" Target="../queryTables/queryTable2603.xml"/><Relationship Id="rId414" Type="http://schemas.openxmlformats.org/officeDocument/2006/relationships/queryTable" Target="../queryTables/queryTable2768.xml"/><Relationship Id="rId456" Type="http://schemas.openxmlformats.org/officeDocument/2006/relationships/queryTable" Target="../queryTables/queryTable2810.xml"/><Relationship Id="rId498" Type="http://schemas.openxmlformats.org/officeDocument/2006/relationships/queryTable" Target="../queryTables/queryTable2852.xml"/><Relationship Id="rId13" Type="http://schemas.openxmlformats.org/officeDocument/2006/relationships/queryTable" Target="../queryTables/queryTable2367.xml"/><Relationship Id="rId109" Type="http://schemas.openxmlformats.org/officeDocument/2006/relationships/queryTable" Target="../queryTables/queryTable2463.xml"/><Relationship Id="rId260" Type="http://schemas.openxmlformats.org/officeDocument/2006/relationships/queryTable" Target="../queryTables/queryTable2614.xml"/><Relationship Id="rId316" Type="http://schemas.openxmlformats.org/officeDocument/2006/relationships/queryTable" Target="../queryTables/queryTable2670.xml"/><Relationship Id="rId55" Type="http://schemas.openxmlformats.org/officeDocument/2006/relationships/queryTable" Target="../queryTables/queryTable2409.xml"/><Relationship Id="rId97" Type="http://schemas.openxmlformats.org/officeDocument/2006/relationships/queryTable" Target="../queryTables/queryTable2451.xml"/><Relationship Id="rId120" Type="http://schemas.openxmlformats.org/officeDocument/2006/relationships/queryTable" Target="../queryTables/queryTable2474.xml"/><Relationship Id="rId358" Type="http://schemas.openxmlformats.org/officeDocument/2006/relationships/queryTable" Target="../queryTables/queryTable2712.xml"/><Relationship Id="rId162" Type="http://schemas.openxmlformats.org/officeDocument/2006/relationships/queryTable" Target="../queryTables/queryTable2516.xml"/><Relationship Id="rId218" Type="http://schemas.openxmlformats.org/officeDocument/2006/relationships/queryTable" Target="../queryTables/queryTable2572.xml"/><Relationship Id="rId425" Type="http://schemas.openxmlformats.org/officeDocument/2006/relationships/queryTable" Target="../queryTables/queryTable2779.xml"/><Relationship Id="rId467" Type="http://schemas.openxmlformats.org/officeDocument/2006/relationships/queryTable" Target="../queryTables/queryTable2821.xml"/><Relationship Id="rId271" Type="http://schemas.openxmlformats.org/officeDocument/2006/relationships/queryTable" Target="../queryTables/queryTable2625.xml"/><Relationship Id="rId24" Type="http://schemas.openxmlformats.org/officeDocument/2006/relationships/queryTable" Target="../queryTables/queryTable2378.xml"/><Relationship Id="rId66" Type="http://schemas.openxmlformats.org/officeDocument/2006/relationships/queryTable" Target="../queryTables/queryTable2420.xml"/><Relationship Id="rId131" Type="http://schemas.openxmlformats.org/officeDocument/2006/relationships/queryTable" Target="../queryTables/queryTable2485.xml"/><Relationship Id="rId327" Type="http://schemas.openxmlformats.org/officeDocument/2006/relationships/queryTable" Target="../queryTables/queryTable2681.xml"/><Relationship Id="rId369" Type="http://schemas.openxmlformats.org/officeDocument/2006/relationships/queryTable" Target="../queryTables/queryTable2723.xml"/><Relationship Id="rId173" Type="http://schemas.openxmlformats.org/officeDocument/2006/relationships/queryTable" Target="../queryTables/queryTable2527.xml"/><Relationship Id="rId229" Type="http://schemas.openxmlformats.org/officeDocument/2006/relationships/queryTable" Target="../queryTables/queryTable2583.xml"/><Relationship Id="rId380" Type="http://schemas.openxmlformats.org/officeDocument/2006/relationships/queryTable" Target="../queryTables/queryTable2734.xml"/><Relationship Id="rId436" Type="http://schemas.openxmlformats.org/officeDocument/2006/relationships/queryTable" Target="../queryTables/queryTable2790.xml"/><Relationship Id="rId240" Type="http://schemas.openxmlformats.org/officeDocument/2006/relationships/queryTable" Target="../queryTables/queryTable2594.xml"/><Relationship Id="rId478" Type="http://schemas.openxmlformats.org/officeDocument/2006/relationships/queryTable" Target="../queryTables/queryTable2832.xml"/><Relationship Id="rId35" Type="http://schemas.openxmlformats.org/officeDocument/2006/relationships/queryTable" Target="../queryTables/queryTable2389.xml"/><Relationship Id="rId77" Type="http://schemas.openxmlformats.org/officeDocument/2006/relationships/queryTable" Target="../queryTables/queryTable2431.xml"/><Relationship Id="rId100" Type="http://schemas.openxmlformats.org/officeDocument/2006/relationships/queryTable" Target="../queryTables/queryTable2454.xml"/><Relationship Id="rId282" Type="http://schemas.openxmlformats.org/officeDocument/2006/relationships/queryTable" Target="../queryTables/queryTable2636.xml"/><Relationship Id="rId338" Type="http://schemas.openxmlformats.org/officeDocument/2006/relationships/queryTable" Target="../queryTables/queryTable2692.xml"/><Relationship Id="rId503" Type="http://schemas.openxmlformats.org/officeDocument/2006/relationships/queryTable" Target="../queryTables/queryTable2857.xml"/><Relationship Id="rId8" Type="http://schemas.openxmlformats.org/officeDocument/2006/relationships/queryTable" Target="../queryTables/queryTable2362.xml"/><Relationship Id="rId142" Type="http://schemas.openxmlformats.org/officeDocument/2006/relationships/queryTable" Target="../queryTables/queryTable2496.xml"/><Relationship Id="rId184" Type="http://schemas.openxmlformats.org/officeDocument/2006/relationships/queryTable" Target="../queryTables/queryTable2538.xml"/><Relationship Id="rId391" Type="http://schemas.openxmlformats.org/officeDocument/2006/relationships/queryTable" Target="../queryTables/queryTable2745.xml"/><Relationship Id="rId405" Type="http://schemas.openxmlformats.org/officeDocument/2006/relationships/queryTable" Target="../queryTables/queryTable2759.xml"/><Relationship Id="rId447" Type="http://schemas.openxmlformats.org/officeDocument/2006/relationships/queryTable" Target="../queryTables/queryTable2801.xml"/><Relationship Id="rId251" Type="http://schemas.openxmlformats.org/officeDocument/2006/relationships/queryTable" Target="../queryTables/queryTable2605.xml"/><Relationship Id="rId489" Type="http://schemas.openxmlformats.org/officeDocument/2006/relationships/queryTable" Target="../queryTables/queryTable2843.xml"/><Relationship Id="rId46" Type="http://schemas.openxmlformats.org/officeDocument/2006/relationships/queryTable" Target="../queryTables/queryTable2400.xml"/><Relationship Id="rId293" Type="http://schemas.openxmlformats.org/officeDocument/2006/relationships/queryTable" Target="../queryTables/queryTable2647.xml"/><Relationship Id="rId307" Type="http://schemas.openxmlformats.org/officeDocument/2006/relationships/queryTable" Target="../queryTables/queryTable2661.xml"/><Relationship Id="rId349" Type="http://schemas.openxmlformats.org/officeDocument/2006/relationships/queryTable" Target="../queryTables/queryTable2703.xml"/><Relationship Id="rId88" Type="http://schemas.openxmlformats.org/officeDocument/2006/relationships/queryTable" Target="../queryTables/queryTable2442.xml"/><Relationship Id="rId111" Type="http://schemas.openxmlformats.org/officeDocument/2006/relationships/queryTable" Target="../queryTables/queryTable2465.xml"/><Relationship Id="rId153" Type="http://schemas.openxmlformats.org/officeDocument/2006/relationships/queryTable" Target="../queryTables/queryTable2507.xml"/><Relationship Id="rId195" Type="http://schemas.openxmlformats.org/officeDocument/2006/relationships/queryTable" Target="../queryTables/queryTable2549.xml"/><Relationship Id="rId209" Type="http://schemas.openxmlformats.org/officeDocument/2006/relationships/queryTable" Target="../queryTables/queryTable2563.xml"/><Relationship Id="rId360" Type="http://schemas.openxmlformats.org/officeDocument/2006/relationships/queryTable" Target="../queryTables/queryTable2714.xml"/><Relationship Id="rId416" Type="http://schemas.openxmlformats.org/officeDocument/2006/relationships/queryTable" Target="../queryTables/queryTable2770.xml"/><Relationship Id="rId220" Type="http://schemas.openxmlformats.org/officeDocument/2006/relationships/queryTable" Target="../queryTables/queryTable2574.xml"/><Relationship Id="rId458" Type="http://schemas.openxmlformats.org/officeDocument/2006/relationships/queryTable" Target="../queryTables/queryTable2812.xml"/><Relationship Id="rId15" Type="http://schemas.openxmlformats.org/officeDocument/2006/relationships/queryTable" Target="../queryTables/queryTable2369.xml"/><Relationship Id="rId57" Type="http://schemas.openxmlformats.org/officeDocument/2006/relationships/queryTable" Target="../queryTables/queryTable2411.xml"/><Relationship Id="rId262" Type="http://schemas.openxmlformats.org/officeDocument/2006/relationships/queryTable" Target="../queryTables/queryTable2616.xml"/><Relationship Id="rId318" Type="http://schemas.openxmlformats.org/officeDocument/2006/relationships/queryTable" Target="../queryTables/queryTable2672.xml"/><Relationship Id="rId99" Type="http://schemas.openxmlformats.org/officeDocument/2006/relationships/queryTable" Target="../queryTables/queryTable2453.xml"/><Relationship Id="rId122" Type="http://schemas.openxmlformats.org/officeDocument/2006/relationships/queryTable" Target="../queryTables/queryTable2476.xml"/><Relationship Id="rId164" Type="http://schemas.openxmlformats.org/officeDocument/2006/relationships/queryTable" Target="../queryTables/queryTable2518.xml"/><Relationship Id="rId371" Type="http://schemas.openxmlformats.org/officeDocument/2006/relationships/queryTable" Target="../queryTables/queryTable2725.xml"/><Relationship Id="rId427" Type="http://schemas.openxmlformats.org/officeDocument/2006/relationships/queryTable" Target="../queryTables/queryTable2781.xml"/><Relationship Id="rId469" Type="http://schemas.openxmlformats.org/officeDocument/2006/relationships/queryTable" Target="../queryTables/queryTable2823.xml"/><Relationship Id="rId26" Type="http://schemas.openxmlformats.org/officeDocument/2006/relationships/queryTable" Target="../queryTables/queryTable2380.xml"/><Relationship Id="rId231" Type="http://schemas.openxmlformats.org/officeDocument/2006/relationships/queryTable" Target="../queryTables/queryTable2585.xml"/><Relationship Id="rId273" Type="http://schemas.openxmlformats.org/officeDocument/2006/relationships/queryTable" Target="../queryTables/queryTable2627.xml"/><Relationship Id="rId329" Type="http://schemas.openxmlformats.org/officeDocument/2006/relationships/queryTable" Target="../queryTables/queryTable2683.xml"/><Relationship Id="rId480" Type="http://schemas.openxmlformats.org/officeDocument/2006/relationships/queryTable" Target="../queryTables/queryTable2834.xml"/><Relationship Id="rId68" Type="http://schemas.openxmlformats.org/officeDocument/2006/relationships/queryTable" Target="../queryTables/queryTable2422.xml"/><Relationship Id="rId133" Type="http://schemas.openxmlformats.org/officeDocument/2006/relationships/queryTable" Target="../queryTables/queryTable2487.xml"/><Relationship Id="rId175" Type="http://schemas.openxmlformats.org/officeDocument/2006/relationships/queryTable" Target="../queryTables/queryTable2529.xml"/><Relationship Id="rId340" Type="http://schemas.openxmlformats.org/officeDocument/2006/relationships/queryTable" Target="../queryTables/queryTable2694.xml"/><Relationship Id="rId200" Type="http://schemas.openxmlformats.org/officeDocument/2006/relationships/queryTable" Target="../queryTables/queryTable2554.xml"/><Relationship Id="rId382" Type="http://schemas.openxmlformats.org/officeDocument/2006/relationships/queryTable" Target="../queryTables/queryTable2736.xml"/><Relationship Id="rId438" Type="http://schemas.openxmlformats.org/officeDocument/2006/relationships/queryTable" Target="../queryTables/queryTable2792.xml"/><Relationship Id="rId242" Type="http://schemas.openxmlformats.org/officeDocument/2006/relationships/queryTable" Target="../queryTables/queryTable2596.xml"/><Relationship Id="rId284" Type="http://schemas.openxmlformats.org/officeDocument/2006/relationships/queryTable" Target="../queryTables/queryTable2638.xml"/><Relationship Id="rId491" Type="http://schemas.openxmlformats.org/officeDocument/2006/relationships/queryTable" Target="../queryTables/queryTable2845.xml"/><Relationship Id="rId505" Type="http://schemas.openxmlformats.org/officeDocument/2006/relationships/queryTable" Target="../queryTables/queryTable2859.xml"/><Relationship Id="rId37" Type="http://schemas.openxmlformats.org/officeDocument/2006/relationships/queryTable" Target="../queryTables/queryTable2391.xml"/><Relationship Id="rId79" Type="http://schemas.openxmlformats.org/officeDocument/2006/relationships/queryTable" Target="../queryTables/queryTable2433.xml"/><Relationship Id="rId102" Type="http://schemas.openxmlformats.org/officeDocument/2006/relationships/queryTable" Target="../queryTables/queryTable2456.xml"/><Relationship Id="rId144" Type="http://schemas.openxmlformats.org/officeDocument/2006/relationships/queryTable" Target="../queryTables/queryTable2498.xml"/><Relationship Id="rId90" Type="http://schemas.openxmlformats.org/officeDocument/2006/relationships/queryTable" Target="../queryTables/queryTable2444.xml"/><Relationship Id="rId186" Type="http://schemas.openxmlformats.org/officeDocument/2006/relationships/queryTable" Target="../queryTables/queryTable2540.xml"/><Relationship Id="rId351" Type="http://schemas.openxmlformats.org/officeDocument/2006/relationships/queryTable" Target="../queryTables/queryTable2705.xml"/><Relationship Id="rId393" Type="http://schemas.openxmlformats.org/officeDocument/2006/relationships/queryTable" Target="../queryTables/queryTable2747.xml"/><Relationship Id="rId407" Type="http://schemas.openxmlformats.org/officeDocument/2006/relationships/queryTable" Target="../queryTables/queryTable2761.xml"/><Relationship Id="rId449" Type="http://schemas.openxmlformats.org/officeDocument/2006/relationships/queryTable" Target="../queryTables/queryTable2803.xml"/><Relationship Id="rId211" Type="http://schemas.openxmlformats.org/officeDocument/2006/relationships/queryTable" Target="../queryTables/queryTable2565.xml"/><Relationship Id="rId253" Type="http://schemas.openxmlformats.org/officeDocument/2006/relationships/queryTable" Target="../queryTables/queryTable2607.xml"/><Relationship Id="rId295" Type="http://schemas.openxmlformats.org/officeDocument/2006/relationships/queryTable" Target="../queryTables/queryTable2649.xml"/><Relationship Id="rId309" Type="http://schemas.openxmlformats.org/officeDocument/2006/relationships/queryTable" Target="../queryTables/queryTable2663.xml"/><Relationship Id="rId460" Type="http://schemas.openxmlformats.org/officeDocument/2006/relationships/queryTable" Target="../queryTables/queryTable2814.xml"/><Relationship Id="rId48" Type="http://schemas.openxmlformats.org/officeDocument/2006/relationships/queryTable" Target="../queryTables/queryTable2402.xml"/><Relationship Id="rId113" Type="http://schemas.openxmlformats.org/officeDocument/2006/relationships/queryTable" Target="../queryTables/queryTable2467.xml"/><Relationship Id="rId320" Type="http://schemas.openxmlformats.org/officeDocument/2006/relationships/queryTable" Target="../queryTables/queryTable2674.xml"/><Relationship Id="rId155" Type="http://schemas.openxmlformats.org/officeDocument/2006/relationships/queryTable" Target="../queryTables/queryTable2509.xml"/><Relationship Id="rId197" Type="http://schemas.openxmlformats.org/officeDocument/2006/relationships/queryTable" Target="../queryTables/queryTable2551.xml"/><Relationship Id="rId362" Type="http://schemas.openxmlformats.org/officeDocument/2006/relationships/queryTable" Target="../queryTables/queryTable2716.xml"/><Relationship Id="rId418" Type="http://schemas.openxmlformats.org/officeDocument/2006/relationships/queryTable" Target="../queryTables/queryTable2772.xml"/><Relationship Id="rId222" Type="http://schemas.openxmlformats.org/officeDocument/2006/relationships/queryTable" Target="../queryTables/queryTable2576.xml"/><Relationship Id="rId264" Type="http://schemas.openxmlformats.org/officeDocument/2006/relationships/queryTable" Target="../queryTables/queryTable2618.xml"/><Relationship Id="rId471" Type="http://schemas.openxmlformats.org/officeDocument/2006/relationships/queryTable" Target="../queryTables/queryTable2825.xml"/><Relationship Id="rId17" Type="http://schemas.openxmlformats.org/officeDocument/2006/relationships/queryTable" Target="../queryTables/queryTable2371.xml"/><Relationship Id="rId59" Type="http://schemas.openxmlformats.org/officeDocument/2006/relationships/queryTable" Target="../queryTables/queryTable2413.xml"/><Relationship Id="rId124" Type="http://schemas.openxmlformats.org/officeDocument/2006/relationships/queryTable" Target="../queryTables/queryTable2478.xml"/><Relationship Id="rId70" Type="http://schemas.openxmlformats.org/officeDocument/2006/relationships/queryTable" Target="../queryTables/queryTable2424.xml"/><Relationship Id="rId166" Type="http://schemas.openxmlformats.org/officeDocument/2006/relationships/queryTable" Target="../queryTables/queryTable2520.xml"/><Relationship Id="rId331" Type="http://schemas.openxmlformats.org/officeDocument/2006/relationships/queryTable" Target="../queryTables/queryTable2685.xml"/><Relationship Id="rId373" Type="http://schemas.openxmlformats.org/officeDocument/2006/relationships/queryTable" Target="../queryTables/queryTable2727.xml"/><Relationship Id="rId429" Type="http://schemas.openxmlformats.org/officeDocument/2006/relationships/queryTable" Target="../queryTables/queryTable2783.xml"/><Relationship Id="rId1" Type="http://schemas.openxmlformats.org/officeDocument/2006/relationships/printerSettings" Target="../printerSettings/printerSettings7.bin"/><Relationship Id="rId233" Type="http://schemas.openxmlformats.org/officeDocument/2006/relationships/queryTable" Target="../queryTables/queryTable2587.xml"/><Relationship Id="rId440" Type="http://schemas.openxmlformats.org/officeDocument/2006/relationships/queryTable" Target="../queryTables/queryTable2794.xml"/><Relationship Id="rId28" Type="http://schemas.openxmlformats.org/officeDocument/2006/relationships/queryTable" Target="../queryTables/queryTable2382.xml"/><Relationship Id="rId275" Type="http://schemas.openxmlformats.org/officeDocument/2006/relationships/queryTable" Target="../queryTables/queryTable2629.xml"/><Relationship Id="rId300" Type="http://schemas.openxmlformats.org/officeDocument/2006/relationships/queryTable" Target="../queryTables/queryTable2654.xml"/><Relationship Id="rId482" Type="http://schemas.openxmlformats.org/officeDocument/2006/relationships/queryTable" Target="../queryTables/queryTable2836.xml"/><Relationship Id="rId81" Type="http://schemas.openxmlformats.org/officeDocument/2006/relationships/queryTable" Target="../queryTables/queryTable2435.xml"/><Relationship Id="rId135" Type="http://schemas.openxmlformats.org/officeDocument/2006/relationships/queryTable" Target="../queryTables/queryTable2489.xml"/><Relationship Id="rId177" Type="http://schemas.openxmlformats.org/officeDocument/2006/relationships/queryTable" Target="../queryTables/queryTable2531.xml"/><Relationship Id="rId342" Type="http://schemas.openxmlformats.org/officeDocument/2006/relationships/queryTable" Target="../queryTables/queryTable2696.xml"/><Relationship Id="rId384" Type="http://schemas.openxmlformats.org/officeDocument/2006/relationships/queryTable" Target="../queryTables/queryTable2738.xml"/><Relationship Id="rId202" Type="http://schemas.openxmlformats.org/officeDocument/2006/relationships/queryTable" Target="../queryTables/queryTable2556.xml"/><Relationship Id="rId244" Type="http://schemas.openxmlformats.org/officeDocument/2006/relationships/queryTable" Target="../queryTables/queryTable2598.xml"/><Relationship Id="rId39" Type="http://schemas.openxmlformats.org/officeDocument/2006/relationships/queryTable" Target="../queryTables/queryTable2393.xml"/><Relationship Id="rId286" Type="http://schemas.openxmlformats.org/officeDocument/2006/relationships/queryTable" Target="../queryTables/queryTable2640.xml"/><Relationship Id="rId451" Type="http://schemas.openxmlformats.org/officeDocument/2006/relationships/queryTable" Target="../queryTables/queryTable2805.xml"/><Relationship Id="rId493" Type="http://schemas.openxmlformats.org/officeDocument/2006/relationships/queryTable" Target="../queryTables/queryTable2847.xml"/><Relationship Id="rId507" Type="http://schemas.openxmlformats.org/officeDocument/2006/relationships/queryTable" Target="../queryTables/queryTable2861.xml"/><Relationship Id="rId50" Type="http://schemas.openxmlformats.org/officeDocument/2006/relationships/queryTable" Target="../queryTables/queryTable2404.xml"/><Relationship Id="rId104" Type="http://schemas.openxmlformats.org/officeDocument/2006/relationships/queryTable" Target="../queryTables/queryTable2458.xml"/><Relationship Id="rId146" Type="http://schemas.openxmlformats.org/officeDocument/2006/relationships/queryTable" Target="../queryTables/queryTable2500.xml"/><Relationship Id="rId188" Type="http://schemas.openxmlformats.org/officeDocument/2006/relationships/queryTable" Target="../queryTables/queryTable2542.xml"/><Relationship Id="rId311" Type="http://schemas.openxmlformats.org/officeDocument/2006/relationships/queryTable" Target="../queryTables/queryTable2665.xml"/><Relationship Id="rId353" Type="http://schemas.openxmlformats.org/officeDocument/2006/relationships/queryTable" Target="../queryTables/queryTable2707.xml"/><Relationship Id="rId395" Type="http://schemas.openxmlformats.org/officeDocument/2006/relationships/queryTable" Target="../queryTables/queryTable2749.xml"/><Relationship Id="rId409" Type="http://schemas.openxmlformats.org/officeDocument/2006/relationships/queryTable" Target="../queryTables/queryTable2763.xml"/><Relationship Id="rId92" Type="http://schemas.openxmlformats.org/officeDocument/2006/relationships/queryTable" Target="../queryTables/queryTable2446.xml"/><Relationship Id="rId213" Type="http://schemas.openxmlformats.org/officeDocument/2006/relationships/queryTable" Target="../queryTables/queryTable2567.xml"/><Relationship Id="rId420" Type="http://schemas.openxmlformats.org/officeDocument/2006/relationships/queryTable" Target="../queryTables/queryTable2774.xml"/><Relationship Id="rId255" Type="http://schemas.openxmlformats.org/officeDocument/2006/relationships/queryTable" Target="../queryTables/queryTable2609.xml"/><Relationship Id="rId297" Type="http://schemas.openxmlformats.org/officeDocument/2006/relationships/queryTable" Target="../queryTables/queryTable2651.xml"/><Relationship Id="rId462" Type="http://schemas.openxmlformats.org/officeDocument/2006/relationships/queryTable" Target="../queryTables/queryTable2816.xml"/><Relationship Id="rId115" Type="http://schemas.openxmlformats.org/officeDocument/2006/relationships/queryTable" Target="../queryTables/queryTable2469.xml"/><Relationship Id="rId157" Type="http://schemas.openxmlformats.org/officeDocument/2006/relationships/queryTable" Target="../queryTables/queryTable2511.xml"/><Relationship Id="rId322" Type="http://schemas.openxmlformats.org/officeDocument/2006/relationships/queryTable" Target="../queryTables/queryTable2676.xml"/><Relationship Id="rId364" Type="http://schemas.openxmlformats.org/officeDocument/2006/relationships/queryTable" Target="../queryTables/queryTable2718.xml"/><Relationship Id="rId61" Type="http://schemas.openxmlformats.org/officeDocument/2006/relationships/queryTable" Target="../queryTables/queryTable2415.xml"/><Relationship Id="rId199" Type="http://schemas.openxmlformats.org/officeDocument/2006/relationships/queryTable" Target="../queryTables/queryTable2553.xml"/><Relationship Id="rId19" Type="http://schemas.openxmlformats.org/officeDocument/2006/relationships/queryTable" Target="../queryTables/queryTable2373.xml"/><Relationship Id="rId224" Type="http://schemas.openxmlformats.org/officeDocument/2006/relationships/queryTable" Target="../queryTables/queryTable2578.xml"/><Relationship Id="rId266" Type="http://schemas.openxmlformats.org/officeDocument/2006/relationships/queryTable" Target="../queryTables/queryTable2620.xml"/><Relationship Id="rId431" Type="http://schemas.openxmlformats.org/officeDocument/2006/relationships/queryTable" Target="../queryTables/queryTable2785.xml"/><Relationship Id="rId473" Type="http://schemas.openxmlformats.org/officeDocument/2006/relationships/queryTable" Target="../queryTables/queryTable2827.xml"/><Relationship Id="rId30" Type="http://schemas.openxmlformats.org/officeDocument/2006/relationships/queryTable" Target="../queryTables/queryTable2384.xml"/><Relationship Id="rId126" Type="http://schemas.openxmlformats.org/officeDocument/2006/relationships/queryTable" Target="../queryTables/queryTable2480.xml"/><Relationship Id="rId168" Type="http://schemas.openxmlformats.org/officeDocument/2006/relationships/queryTable" Target="../queryTables/queryTable2522.xml"/><Relationship Id="rId333" Type="http://schemas.openxmlformats.org/officeDocument/2006/relationships/queryTable" Target="../queryTables/queryTable2687.xml"/><Relationship Id="rId72" Type="http://schemas.openxmlformats.org/officeDocument/2006/relationships/queryTable" Target="../queryTables/queryTable2426.xml"/><Relationship Id="rId375" Type="http://schemas.openxmlformats.org/officeDocument/2006/relationships/queryTable" Target="../queryTables/queryTable2729.xml"/><Relationship Id="rId3" Type="http://schemas.openxmlformats.org/officeDocument/2006/relationships/queryTable" Target="../queryTables/queryTable2357.xml"/><Relationship Id="rId235" Type="http://schemas.openxmlformats.org/officeDocument/2006/relationships/queryTable" Target="../queryTables/queryTable2589.xml"/><Relationship Id="rId277" Type="http://schemas.openxmlformats.org/officeDocument/2006/relationships/queryTable" Target="../queryTables/queryTable2631.xml"/><Relationship Id="rId400" Type="http://schemas.openxmlformats.org/officeDocument/2006/relationships/queryTable" Target="../queryTables/queryTable2754.xml"/><Relationship Id="rId442" Type="http://schemas.openxmlformats.org/officeDocument/2006/relationships/queryTable" Target="../queryTables/queryTable2796.xml"/><Relationship Id="rId484" Type="http://schemas.openxmlformats.org/officeDocument/2006/relationships/queryTable" Target="../queryTables/queryTable2838.xml"/><Relationship Id="rId137" Type="http://schemas.openxmlformats.org/officeDocument/2006/relationships/queryTable" Target="../queryTables/queryTable2491.xml"/><Relationship Id="rId302" Type="http://schemas.openxmlformats.org/officeDocument/2006/relationships/queryTable" Target="../queryTables/queryTable2656.xml"/><Relationship Id="rId344" Type="http://schemas.openxmlformats.org/officeDocument/2006/relationships/queryTable" Target="../queryTables/queryTable2698.xml"/><Relationship Id="rId41" Type="http://schemas.openxmlformats.org/officeDocument/2006/relationships/queryTable" Target="../queryTables/queryTable2395.xml"/><Relationship Id="rId83" Type="http://schemas.openxmlformats.org/officeDocument/2006/relationships/queryTable" Target="../queryTables/queryTable2437.xml"/><Relationship Id="rId179" Type="http://schemas.openxmlformats.org/officeDocument/2006/relationships/queryTable" Target="../queryTables/queryTable2533.xml"/><Relationship Id="rId386" Type="http://schemas.openxmlformats.org/officeDocument/2006/relationships/queryTable" Target="../queryTables/queryTable2740.xml"/><Relationship Id="rId190" Type="http://schemas.openxmlformats.org/officeDocument/2006/relationships/queryTable" Target="../queryTables/queryTable2544.xml"/><Relationship Id="rId204" Type="http://schemas.openxmlformats.org/officeDocument/2006/relationships/queryTable" Target="../queryTables/queryTable2558.xml"/><Relationship Id="rId246" Type="http://schemas.openxmlformats.org/officeDocument/2006/relationships/queryTable" Target="../queryTables/queryTable2600.xml"/><Relationship Id="rId288" Type="http://schemas.openxmlformats.org/officeDocument/2006/relationships/queryTable" Target="../queryTables/queryTable2642.xml"/><Relationship Id="rId411" Type="http://schemas.openxmlformats.org/officeDocument/2006/relationships/queryTable" Target="../queryTables/queryTable2765.xml"/><Relationship Id="rId453" Type="http://schemas.openxmlformats.org/officeDocument/2006/relationships/queryTable" Target="../queryTables/queryTable2807.xml"/><Relationship Id="rId509" Type="http://schemas.openxmlformats.org/officeDocument/2006/relationships/queryTable" Target="../queryTables/queryTable2863.xml"/><Relationship Id="rId106" Type="http://schemas.openxmlformats.org/officeDocument/2006/relationships/queryTable" Target="../queryTables/queryTable2460.xml"/><Relationship Id="rId313" Type="http://schemas.openxmlformats.org/officeDocument/2006/relationships/queryTable" Target="../queryTables/queryTable2667.xml"/><Relationship Id="rId495" Type="http://schemas.openxmlformats.org/officeDocument/2006/relationships/queryTable" Target="../queryTables/queryTable2849.xml"/><Relationship Id="rId10" Type="http://schemas.openxmlformats.org/officeDocument/2006/relationships/queryTable" Target="../queryTables/queryTable2364.xml"/><Relationship Id="rId52" Type="http://schemas.openxmlformats.org/officeDocument/2006/relationships/queryTable" Target="../queryTables/queryTable2406.xml"/><Relationship Id="rId94" Type="http://schemas.openxmlformats.org/officeDocument/2006/relationships/queryTable" Target="../queryTables/queryTable2448.xml"/><Relationship Id="rId148" Type="http://schemas.openxmlformats.org/officeDocument/2006/relationships/queryTable" Target="../queryTables/queryTable2502.xml"/><Relationship Id="rId355" Type="http://schemas.openxmlformats.org/officeDocument/2006/relationships/queryTable" Target="../queryTables/queryTable2709.xml"/><Relationship Id="rId397" Type="http://schemas.openxmlformats.org/officeDocument/2006/relationships/queryTable" Target="../queryTables/queryTable2751.xml"/><Relationship Id="rId215" Type="http://schemas.openxmlformats.org/officeDocument/2006/relationships/queryTable" Target="../queryTables/queryTable2569.xml"/><Relationship Id="rId257" Type="http://schemas.openxmlformats.org/officeDocument/2006/relationships/queryTable" Target="../queryTables/queryTable2611.xml"/><Relationship Id="rId422" Type="http://schemas.openxmlformats.org/officeDocument/2006/relationships/queryTable" Target="../queryTables/queryTable2776.xml"/><Relationship Id="rId464" Type="http://schemas.openxmlformats.org/officeDocument/2006/relationships/queryTable" Target="../queryTables/queryTable281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theme="6"/>
  </sheetPr>
  <dimension ref="B1:R16"/>
  <sheetViews>
    <sheetView workbookViewId="0">
      <selection activeCell="D16" sqref="D16"/>
    </sheetView>
  </sheetViews>
  <sheetFormatPr defaultColWidth="9.44140625" defaultRowHeight="13.2" x14ac:dyDescent="0.25"/>
  <cols>
    <col min="2" max="2" width="21.5546875" bestFit="1" customWidth="1"/>
    <col min="3" max="4" width="17.5546875" bestFit="1" customWidth="1"/>
    <col min="5" max="5" width="2.5546875" customWidth="1"/>
    <col min="9" max="9" width="2.5546875" customWidth="1"/>
    <col min="15" max="15" width="2.5546875" customWidth="1"/>
  </cols>
  <sheetData>
    <row r="1" spans="2:18" ht="13.8" thickBot="1" x14ac:dyDescent="0.3">
      <c r="B1" s="168"/>
      <c r="C1" s="168"/>
      <c r="D1" s="168"/>
    </row>
    <row r="2" spans="2:18" ht="20.100000000000001" customHeight="1" x14ac:dyDescent="0.25">
      <c r="B2" s="169" t="s">
        <v>59</v>
      </c>
      <c r="C2" s="170" t="s">
        <v>60</v>
      </c>
      <c r="D2" s="171" t="s">
        <v>61</v>
      </c>
    </row>
    <row r="3" spans="2:18" ht="20.100000000000001" customHeight="1" thickBot="1" x14ac:dyDescent="0.3">
      <c r="B3" s="122">
        <v>1001722</v>
      </c>
      <c r="C3" s="123">
        <v>1001620</v>
      </c>
      <c r="D3" s="124">
        <v>1001621</v>
      </c>
      <c r="R3" s="4"/>
    </row>
    <row r="4" spans="2:18" x14ac:dyDescent="0.25">
      <c r="B4" s="168"/>
      <c r="C4" s="168"/>
      <c r="D4" s="168"/>
    </row>
    <row r="5" spans="2:18" x14ac:dyDescent="0.25">
      <c r="L5" s="2"/>
    </row>
    <row r="6" spans="2:18" x14ac:dyDescent="0.25">
      <c r="L6" s="2"/>
    </row>
    <row r="7" spans="2:18" x14ac:dyDescent="0.25">
      <c r="L7" s="2"/>
    </row>
    <row r="8" spans="2:18" x14ac:dyDescent="0.25">
      <c r="L8" s="2"/>
    </row>
    <row r="9" spans="2:18" x14ac:dyDescent="0.25">
      <c r="L9" s="2"/>
    </row>
    <row r="10" spans="2:18" x14ac:dyDescent="0.25">
      <c r="L10" s="2"/>
    </row>
    <row r="11" spans="2:18" x14ac:dyDescent="0.25">
      <c r="L11" s="2"/>
    </row>
    <row r="12" spans="2:18" x14ac:dyDescent="0.25">
      <c r="B12" s="167"/>
      <c r="L12" s="2"/>
    </row>
    <row r="13" spans="2:18" x14ac:dyDescent="0.25">
      <c r="J13" s="27"/>
      <c r="L13" s="2"/>
    </row>
    <row r="14" spans="2:18" x14ac:dyDescent="0.25">
      <c r="L14" s="2"/>
    </row>
    <row r="15" spans="2:18" x14ac:dyDescent="0.25">
      <c r="L15" s="2"/>
    </row>
    <row r="16" spans="2:18" x14ac:dyDescent="0.25">
      <c r="L16" s="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Z_CurrentYear">
                <anchor moveWithCells="1" sizeWithCells="1">
                  <from>
                    <xdr:col>5</xdr:col>
                    <xdr:colOff>30480</xdr:colOff>
                    <xdr:row>1</xdr:row>
                    <xdr:rowOff>30480</xdr:rowOff>
                  </from>
                  <to>
                    <xdr:col>8</xdr:col>
                    <xdr:colOff>0</xdr:colOff>
                    <xdr:row>5</xdr:row>
                    <xdr:rowOff>0</xdr:rowOff>
                  </to>
                </anchor>
              </controlPr>
            </control>
          </mc:Choice>
        </mc:AlternateContent>
        <mc:AlternateContent xmlns:mc="http://schemas.openxmlformats.org/markup-compatibility/2006">
          <mc:Choice Requires="x14">
            <control shapeId="7170" r:id="rId5" name="Button 2">
              <controlPr defaultSize="0" print="0" autoFill="0" autoPict="0" macro="[0]!AZ_OutYear">
                <anchor moveWithCells="1" sizeWithCells="1">
                  <from>
                    <xdr:col>5</xdr:col>
                    <xdr:colOff>30480</xdr:colOff>
                    <xdr:row>6</xdr:row>
                    <xdr:rowOff>30480</xdr:rowOff>
                  </from>
                  <to>
                    <xdr:col>8</xdr:col>
                    <xdr:colOff>0</xdr:colOff>
                    <xdr:row>10</xdr:row>
                    <xdr:rowOff>182880</xdr:rowOff>
                  </to>
                </anchor>
              </controlPr>
            </control>
          </mc:Choice>
        </mc:AlternateContent>
        <mc:AlternateContent xmlns:mc="http://schemas.openxmlformats.org/markup-compatibility/2006">
          <mc:Choice Requires="x14">
            <control shapeId="7171" r:id="rId6" name="Button 3">
              <controlPr defaultSize="0" print="0" autoFill="0" autoPict="0" macro="[0]!CA_CurrentYear">
                <anchor moveWithCells="1" sizeWithCells="1">
                  <from>
                    <xdr:col>5</xdr:col>
                    <xdr:colOff>30480</xdr:colOff>
                    <xdr:row>12</xdr:row>
                    <xdr:rowOff>30480</xdr:rowOff>
                  </from>
                  <to>
                    <xdr:col>8</xdr:col>
                    <xdr:colOff>0</xdr:colOff>
                    <xdr:row>16</xdr:row>
                    <xdr:rowOff>182880</xdr:rowOff>
                  </to>
                </anchor>
              </controlPr>
            </control>
          </mc:Choice>
        </mc:AlternateContent>
        <mc:AlternateContent xmlns:mc="http://schemas.openxmlformats.org/markup-compatibility/2006">
          <mc:Choice Requires="x14">
            <control shapeId="7172" r:id="rId7" name="Button 4">
              <controlPr defaultSize="0" print="0" autoFill="0" autoPict="0" macro="[0]!CA_OutYear">
                <anchor moveWithCells="1" sizeWithCells="1">
                  <from>
                    <xdr:col>5</xdr:col>
                    <xdr:colOff>30480</xdr:colOff>
                    <xdr:row>18</xdr:row>
                    <xdr:rowOff>0</xdr:rowOff>
                  </from>
                  <to>
                    <xdr:col>8</xdr:col>
                    <xdr:colOff>0</xdr:colOff>
                    <xdr:row>22</xdr:row>
                    <xdr:rowOff>182880</xdr:rowOff>
                  </to>
                </anchor>
              </controlPr>
            </control>
          </mc:Choice>
        </mc:AlternateContent>
        <mc:AlternateContent xmlns:mc="http://schemas.openxmlformats.org/markup-compatibility/2006">
          <mc:Choice Requires="x14">
            <control shapeId="7173" r:id="rId8" name="Button 5">
              <controlPr defaultSize="0" print="0" autoFill="0" autoPict="0" macro="[0]!MX_Hist">
                <anchor moveWithCells="1" sizeWithCells="1">
                  <from>
                    <xdr:col>5</xdr:col>
                    <xdr:colOff>30480</xdr:colOff>
                    <xdr:row>30</xdr:row>
                    <xdr:rowOff>30480</xdr:rowOff>
                  </from>
                  <to>
                    <xdr:col>8</xdr:col>
                    <xdr:colOff>0</xdr:colOff>
                    <xdr:row>34</xdr:row>
                    <xdr:rowOff>182880</xdr:rowOff>
                  </to>
                </anchor>
              </controlPr>
            </control>
          </mc:Choice>
        </mc:AlternateContent>
        <mc:AlternateContent xmlns:mc="http://schemas.openxmlformats.org/markup-compatibility/2006">
          <mc:Choice Requires="x14">
            <control shapeId="7174" r:id="rId9" name="Button 6">
              <controlPr defaultSize="0" print="0" autoFill="0" autoPict="0" macro="[0]!Reset">
                <anchor moveWithCells="1" sizeWithCells="1">
                  <from>
                    <xdr:col>5</xdr:col>
                    <xdr:colOff>30480</xdr:colOff>
                    <xdr:row>36</xdr:row>
                    <xdr:rowOff>30480</xdr:rowOff>
                  </from>
                  <to>
                    <xdr:col>8</xdr:col>
                    <xdr:colOff>0</xdr:colOff>
                    <xdr:row>40</xdr:row>
                    <xdr:rowOff>182880</xdr:rowOff>
                  </to>
                </anchor>
              </controlPr>
            </control>
          </mc:Choice>
        </mc:AlternateContent>
        <mc:AlternateContent xmlns:mc="http://schemas.openxmlformats.org/markup-compatibility/2006">
          <mc:Choice Requires="x14">
            <control shapeId="7175" r:id="rId10" name="Button 7">
              <controlPr defaultSize="0" print="0" autoFill="0" autoPict="0" macro="[0]!BHOPS_ReleaseChanges">
                <anchor moveWithCells="1" sizeWithCells="1">
                  <from>
                    <xdr:col>5</xdr:col>
                    <xdr:colOff>30480</xdr:colOff>
                    <xdr:row>24</xdr:row>
                    <xdr:rowOff>0</xdr:rowOff>
                  </from>
                  <to>
                    <xdr:col>8</xdr:col>
                    <xdr:colOff>0</xdr:colOff>
                    <xdr:row>28</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N40"/>
  <sheetViews>
    <sheetView tabSelected="1" workbookViewId="0">
      <selection activeCell="N15" sqref="N15"/>
    </sheetView>
  </sheetViews>
  <sheetFormatPr defaultRowHeight="13.2" x14ac:dyDescent="0.25"/>
  <cols>
    <col min="1" max="1" width="5.5546875" customWidth="1"/>
    <col min="2" max="2" width="26.44140625" customWidth="1"/>
    <col min="3" max="3" width="10" customWidth="1"/>
    <col min="4" max="4" width="2.5546875" customWidth="1"/>
    <col min="5" max="5" width="14.5546875" customWidth="1"/>
    <col min="6" max="6" width="17.5546875" customWidth="1"/>
    <col min="7" max="7" width="12" customWidth="1"/>
    <col min="8" max="8" width="14.44140625" bestFit="1" customWidth="1"/>
    <col min="9" max="9" width="1.5546875" customWidth="1"/>
    <col min="10" max="10" width="11" bestFit="1" customWidth="1"/>
    <col min="17" max="17" width="22" hidden="1" customWidth="1"/>
    <col min="18" max="18" width="12.5546875" hidden="1" customWidth="1"/>
    <col min="19" max="19" width="2.44140625" hidden="1" customWidth="1"/>
    <col min="20" max="20" width="16.44140625" hidden="1" customWidth="1"/>
    <col min="21" max="21" width="14.44140625" hidden="1" customWidth="1"/>
    <col min="22" max="22" width="11.5546875" hidden="1" customWidth="1"/>
    <col min="23" max="23" width="13.44140625" hidden="1" customWidth="1"/>
    <col min="24" max="24" width="0" hidden="1" customWidth="1"/>
    <col min="25" max="25" width="24.5546875" hidden="1" customWidth="1"/>
    <col min="26" max="26" width="12" hidden="1" customWidth="1"/>
    <col min="27" max="27" width="2" hidden="1" customWidth="1"/>
    <col min="28" max="28" width="15.44140625" hidden="1" customWidth="1"/>
    <col min="29" max="29" width="14.44140625" hidden="1" customWidth="1"/>
    <col min="30" max="30" width="11.5546875" hidden="1" customWidth="1"/>
    <col min="31" max="31" width="13.44140625" hidden="1" customWidth="1"/>
    <col min="32" max="33" width="0" hidden="1" customWidth="1"/>
    <col min="34" max="34" width="24.5546875" hidden="1" customWidth="1"/>
    <col min="35" max="35" width="12" hidden="1" customWidth="1"/>
    <col min="36" max="36" width="2" hidden="1" customWidth="1"/>
    <col min="37" max="37" width="15.44140625" hidden="1" customWidth="1"/>
    <col min="38" max="38" width="14.44140625" hidden="1" customWidth="1"/>
    <col min="39" max="39" width="11.5546875" hidden="1" customWidth="1"/>
    <col min="40" max="40" width="13.44140625" hidden="1" customWidth="1"/>
  </cols>
  <sheetData>
    <row r="1" spans="2:40" x14ac:dyDescent="0.25">
      <c r="B1" s="9" t="s">
        <v>21</v>
      </c>
      <c r="H1" s="22" t="s">
        <v>33</v>
      </c>
      <c r="I1" s="22"/>
      <c r="J1" s="9"/>
      <c r="Q1" s="9" t="s">
        <v>145</v>
      </c>
      <c r="W1" s="22" t="s">
        <v>149</v>
      </c>
      <c r="Y1" s="9" t="s">
        <v>146</v>
      </c>
      <c r="AE1" s="22" t="s">
        <v>147</v>
      </c>
      <c r="AH1" s="9" t="s">
        <v>148</v>
      </c>
      <c r="AN1" s="22" t="s">
        <v>150</v>
      </c>
    </row>
    <row r="2" spans="2:40" x14ac:dyDescent="0.25">
      <c r="B2" s="4" t="s">
        <v>23</v>
      </c>
      <c r="H2" s="10" t="s">
        <v>34</v>
      </c>
      <c r="I2" s="10"/>
      <c r="J2" s="1"/>
      <c r="Q2" s="4" t="s">
        <v>23</v>
      </c>
      <c r="W2" s="10"/>
      <c r="Y2" s="4" t="s">
        <v>23</v>
      </c>
      <c r="AE2" s="10"/>
      <c r="AH2" s="4" t="s">
        <v>23</v>
      </c>
      <c r="AN2" s="10"/>
    </row>
    <row r="3" spans="2:40" ht="13.8" thickBot="1" x14ac:dyDescent="0.3">
      <c r="B3" s="4"/>
      <c r="F3" s="111" t="s">
        <v>53</v>
      </c>
      <c r="H3" s="10"/>
      <c r="I3" s="10"/>
      <c r="J3" s="1"/>
      <c r="Q3" s="4"/>
      <c r="U3" s="111" t="s">
        <v>53</v>
      </c>
      <c r="W3" s="10"/>
      <c r="Y3" s="4"/>
      <c r="AC3" s="111" t="s">
        <v>53</v>
      </c>
      <c r="AE3" s="10"/>
      <c r="AH3" s="4"/>
      <c r="AL3" s="111" t="s">
        <v>53</v>
      </c>
      <c r="AN3" s="10"/>
    </row>
    <row r="4" spans="2:40" ht="13.8" thickBot="1" x14ac:dyDescent="0.3">
      <c r="B4" s="13" t="s">
        <v>10</v>
      </c>
      <c r="C4" s="15"/>
      <c r="D4" s="14"/>
      <c r="E4" s="157" t="s">
        <v>6</v>
      </c>
      <c r="F4" s="57" t="s">
        <v>2</v>
      </c>
      <c r="G4" s="57" t="s">
        <v>0</v>
      </c>
      <c r="H4" s="104" t="s">
        <v>5</v>
      </c>
      <c r="I4" s="9"/>
      <c r="Q4" s="13" t="s">
        <v>10</v>
      </c>
      <c r="R4" s="15"/>
      <c r="S4" s="14"/>
      <c r="T4" s="157" t="s">
        <v>6</v>
      </c>
      <c r="U4" s="57" t="s">
        <v>2</v>
      </c>
      <c r="V4" s="57" t="s">
        <v>0</v>
      </c>
      <c r="W4" s="104" t="s">
        <v>5</v>
      </c>
      <c r="Y4" s="13" t="s">
        <v>10</v>
      </c>
      <c r="Z4" s="15"/>
      <c r="AA4" s="14"/>
      <c r="AB4" s="157" t="s">
        <v>6</v>
      </c>
      <c r="AC4" s="57" t="s">
        <v>2</v>
      </c>
      <c r="AD4" s="57" t="s">
        <v>0</v>
      </c>
      <c r="AE4" s="104" t="s">
        <v>5</v>
      </c>
      <c r="AH4" s="13" t="s">
        <v>10</v>
      </c>
      <c r="AI4" s="15"/>
      <c r="AJ4" s="14"/>
      <c r="AK4" s="157" t="s">
        <v>6</v>
      </c>
      <c r="AL4" s="57" t="s">
        <v>2</v>
      </c>
      <c r="AM4" s="57" t="s">
        <v>0</v>
      </c>
      <c r="AN4" s="104" t="s">
        <v>5</v>
      </c>
    </row>
    <row r="5" spans="2:40" x14ac:dyDescent="0.25">
      <c r="B5" s="46" t="str">
        <f xml:space="preserve"> YEAR(E5) &amp; " Estimate"</f>
        <v>2026 Estimate</v>
      </c>
      <c r="C5" s="106">
        <v>796000</v>
      </c>
      <c r="D5" s="17"/>
      <c r="E5" s="256">
        <v>46053</v>
      </c>
      <c r="F5" s="205">
        <f>'Arizona Data'!B7</f>
        <v>69947.000020000007</v>
      </c>
      <c r="G5" s="205"/>
      <c r="H5" s="257">
        <f>F5+G5</f>
        <v>69947.000020000007</v>
      </c>
      <c r="I5" s="1"/>
      <c r="J5" s="121" t="s">
        <v>171</v>
      </c>
      <c r="Q5" s="46" t="str">
        <f xml:space="preserve"> YEAR(T5) &amp; " Estimate"</f>
        <v>2022 Estimate</v>
      </c>
      <c r="R5" s="106">
        <v>227841</v>
      </c>
      <c r="S5" s="17"/>
      <c r="T5" s="256">
        <v>44592</v>
      </c>
      <c r="U5" s="205">
        <v>4602</v>
      </c>
      <c r="V5" s="205"/>
      <c r="W5" s="257">
        <f>U5+V5</f>
        <v>4602</v>
      </c>
      <c r="Y5" s="46" t="str">
        <f xml:space="preserve"> YEAR(AB5) &amp; " Estimate"</f>
        <v>2022 Estimate</v>
      </c>
      <c r="Z5" s="106">
        <v>278000</v>
      </c>
      <c r="AA5" s="17"/>
      <c r="AB5" s="256">
        <v>44592</v>
      </c>
      <c r="AC5" s="205">
        <v>9885</v>
      </c>
      <c r="AD5" s="205"/>
      <c r="AE5" s="257">
        <f>AC5+AD5</f>
        <v>9885</v>
      </c>
      <c r="AH5" s="46" t="str">
        <f xml:space="preserve"> YEAR(AK5) &amp; " Estimate"</f>
        <v>2022 Estimate</v>
      </c>
      <c r="AI5" s="106">
        <v>13637</v>
      </c>
      <c r="AJ5" s="17"/>
      <c r="AK5" s="256">
        <v>44592</v>
      </c>
      <c r="AL5" s="205">
        <v>395</v>
      </c>
      <c r="AM5" s="205"/>
      <c r="AN5" s="257">
        <f>AL5+AM5</f>
        <v>395</v>
      </c>
    </row>
    <row r="6" spans="2:40" x14ac:dyDescent="0.25">
      <c r="B6" s="47" t="s">
        <v>4</v>
      </c>
      <c r="C6" s="11">
        <f>SUM(F5:F16)</f>
        <v>984011.99991999997</v>
      </c>
      <c r="D6" s="1"/>
      <c r="E6" s="259">
        <v>46081</v>
      </c>
      <c r="F6" s="422">
        <f>'Arizona Data'!B8</f>
        <v>42159</v>
      </c>
      <c r="G6" s="422"/>
      <c r="H6" s="210">
        <f t="shared" ref="H6:H10" si="0">F6+G6</f>
        <v>42159</v>
      </c>
      <c r="I6" s="1"/>
      <c r="J6" s="120"/>
      <c r="K6" s="2"/>
      <c r="Q6" s="47" t="s">
        <v>4</v>
      </c>
      <c r="R6" s="11">
        <f>SUM(U5:U16)</f>
        <v>253917</v>
      </c>
      <c r="S6" s="1"/>
      <c r="T6" s="259">
        <v>44620</v>
      </c>
      <c r="U6" s="206">
        <v>16929</v>
      </c>
      <c r="V6" s="206"/>
      <c r="W6" s="210">
        <f t="shared" ref="W6:W16" si="1">U6+V6</f>
        <v>16929</v>
      </c>
      <c r="Y6" s="47" t="s">
        <v>4</v>
      </c>
      <c r="Z6" s="11">
        <f>SUM(AC5:AC16)</f>
        <v>270618</v>
      </c>
      <c r="AA6" s="1"/>
      <c r="AB6" s="259">
        <v>44620</v>
      </c>
      <c r="AC6" s="206">
        <v>16347</v>
      </c>
      <c r="AD6" s="206"/>
      <c r="AE6" s="210">
        <f t="shared" ref="AE6:AE16" si="2">AC6+AD6</f>
        <v>16347</v>
      </c>
      <c r="AH6" s="47" t="s">
        <v>4</v>
      </c>
      <c r="AI6" s="11">
        <f>SUM(AL5:AL16)</f>
        <v>14567</v>
      </c>
      <c r="AJ6" s="1"/>
      <c r="AK6" s="259">
        <v>44620</v>
      </c>
      <c r="AL6" s="206">
        <v>541</v>
      </c>
      <c r="AM6" s="206"/>
      <c r="AN6" s="210">
        <f t="shared" ref="AN6:AN16" si="3">AL6+AM6</f>
        <v>541</v>
      </c>
    </row>
    <row r="7" spans="2:40" x14ac:dyDescent="0.25">
      <c r="B7" s="48" t="s">
        <v>11</v>
      </c>
      <c r="C7" s="11">
        <v>-97705</v>
      </c>
      <c r="D7" s="1"/>
      <c r="E7" s="263">
        <v>46112</v>
      </c>
      <c r="F7" s="422">
        <f>'Arizona Data'!B9</f>
        <v>73777.999949999998</v>
      </c>
      <c r="G7" s="423"/>
      <c r="H7" s="210">
        <f t="shared" si="0"/>
        <v>73777.999949999998</v>
      </c>
      <c r="I7" s="1"/>
      <c r="J7" s="121" t="s">
        <v>172</v>
      </c>
      <c r="K7" s="2"/>
      <c r="Q7" s="48" t="s">
        <v>11</v>
      </c>
      <c r="R7" s="11">
        <v>17048</v>
      </c>
      <c r="S7" s="1"/>
      <c r="T7" s="263">
        <v>44651</v>
      </c>
      <c r="U7" s="206">
        <v>22692</v>
      </c>
      <c r="V7" s="206"/>
      <c r="W7" s="210">
        <f t="shared" si="1"/>
        <v>22692</v>
      </c>
      <c r="Y7" s="48" t="s">
        <v>11</v>
      </c>
      <c r="Z7" s="11">
        <f>Z6-Z5</f>
        <v>-7382</v>
      </c>
      <c r="AA7" s="1"/>
      <c r="AB7" s="263">
        <v>44651</v>
      </c>
      <c r="AC7" s="206">
        <v>31252</v>
      </c>
      <c r="AD7" s="206"/>
      <c r="AE7" s="210">
        <f t="shared" si="2"/>
        <v>31252</v>
      </c>
      <c r="AH7" s="48" t="s">
        <v>11</v>
      </c>
      <c r="AI7" s="11">
        <f>AI6-AI5</f>
        <v>930</v>
      </c>
      <c r="AJ7" s="1"/>
      <c r="AK7" s="263">
        <v>44651</v>
      </c>
      <c r="AL7" s="206">
        <v>1218</v>
      </c>
      <c r="AM7" s="206"/>
      <c r="AN7" s="210">
        <f t="shared" si="3"/>
        <v>1218</v>
      </c>
    </row>
    <row r="8" spans="2:40" ht="13.8" thickBot="1" x14ac:dyDescent="0.3">
      <c r="B8" s="32" t="s">
        <v>3</v>
      </c>
      <c r="C8" s="108">
        <f>C7/C9</f>
        <v>-32568.333333333332</v>
      </c>
      <c r="D8" s="1"/>
      <c r="E8" s="264">
        <v>46142</v>
      </c>
      <c r="F8" s="248">
        <f>'Arizona Data'!B10</f>
        <v>129313.99995</v>
      </c>
      <c r="G8" s="318"/>
      <c r="H8" s="258">
        <f t="shared" si="0"/>
        <v>129313.99995</v>
      </c>
      <c r="I8" s="1"/>
      <c r="Q8" s="32" t="s">
        <v>3</v>
      </c>
      <c r="R8" s="108">
        <f>-R7/R9</f>
        <v>-4262</v>
      </c>
      <c r="S8" s="1"/>
      <c r="T8" s="259">
        <v>44681</v>
      </c>
      <c r="U8" s="206">
        <v>29793</v>
      </c>
      <c r="V8" s="206"/>
      <c r="W8" s="210">
        <f t="shared" si="1"/>
        <v>29793</v>
      </c>
      <c r="Y8" s="32" t="s">
        <v>3</v>
      </c>
      <c r="Z8" s="108">
        <f>-Z7/Z9</f>
        <v>1230.3333333333333</v>
      </c>
      <c r="AA8" s="1"/>
      <c r="AB8" s="259">
        <v>44681</v>
      </c>
      <c r="AC8" s="206">
        <v>37924</v>
      </c>
      <c r="AD8" s="206"/>
      <c r="AE8" s="210">
        <f t="shared" si="2"/>
        <v>37924</v>
      </c>
      <c r="AH8" s="32" t="s">
        <v>3</v>
      </c>
      <c r="AI8" s="108">
        <f>-AI7/AI9</f>
        <v>-465</v>
      </c>
      <c r="AJ8" s="1"/>
      <c r="AK8" s="259">
        <v>44681</v>
      </c>
      <c r="AL8" s="206">
        <v>1322</v>
      </c>
      <c r="AM8" s="206"/>
      <c r="AN8" s="210">
        <f t="shared" si="3"/>
        <v>1322</v>
      </c>
    </row>
    <row r="9" spans="2:40" x14ac:dyDescent="0.25">
      <c r="B9" s="48" t="s">
        <v>19</v>
      </c>
      <c r="C9" s="11">
        <v>3</v>
      </c>
      <c r="D9" s="1"/>
      <c r="E9" s="418">
        <v>46173</v>
      </c>
      <c r="F9" s="420">
        <f>'Arizona Data'!E7</f>
        <v>175699</v>
      </c>
      <c r="G9" s="421"/>
      <c r="H9" s="414">
        <f>F9+G9</f>
        <v>175699</v>
      </c>
      <c r="I9" s="1"/>
      <c r="Q9" s="48" t="s">
        <v>19</v>
      </c>
      <c r="R9" s="11">
        <v>4</v>
      </c>
      <c r="S9" s="1"/>
      <c r="T9" s="263">
        <v>44712</v>
      </c>
      <c r="U9" s="206">
        <v>36453</v>
      </c>
      <c r="V9" s="206"/>
      <c r="W9" s="210">
        <f t="shared" si="1"/>
        <v>36453</v>
      </c>
      <c r="Y9" s="48" t="s">
        <v>19</v>
      </c>
      <c r="Z9" s="11">
        <v>6</v>
      </c>
      <c r="AA9" s="1"/>
      <c r="AB9" s="263">
        <v>44712</v>
      </c>
      <c r="AC9" s="206">
        <v>32095</v>
      </c>
      <c r="AD9" s="206"/>
      <c r="AE9" s="210">
        <f t="shared" si="2"/>
        <v>32095</v>
      </c>
      <c r="AH9" s="48" t="s">
        <v>19</v>
      </c>
      <c r="AI9" s="11">
        <v>2</v>
      </c>
      <c r="AJ9" s="1"/>
      <c r="AK9" s="259">
        <v>44712</v>
      </c>
      <c r="AL9" s="206">
        <v>1665</v>
      </c>
      <c r="AM9" s="206"/>
      <c r="AN9" s="210">
        <f t="shared" si="3"/>
        <v>1665</v>
      </c>
    </row>
    <row r="10" spans="2:40" ht="13.8" thickBot="1" x14ac:dyDescent="0.3">
      <c r="B10" s="49"/>
      <c r="C10" s="11"/>
      <c r="D10" s="1"/>
      <c r="E10" s="413">
        <v>46203</v>
      </c>
      <c r="F10" s="420">
        <f>'Arizona Data'!E8</f>
        <v>105605</v>
      </c>
      <c r="G10" s="421"/>
      <c r="H10" s="414">
        <f t="shared" si="0"/>
        <v>105605</v>
      </c>
      <c r="I10" s="1"/>
      <c r="Q10" s="49"/>
      <c r="R10" s="11"/>
      <c r="S10" s="1"/>
      <c r="T10" s="264">
        <v>44742</v>
      </c>
      <c r="U10" s="248">
        <v>36863</v>
      </c>
      <c r="V10" s="248"/>
      <c r="W10" s="258">
        <f>U10+V10</f>
        <v>36863</v>
      </c>
      <c r="Y10" s="49"/>
      <c r="Z10" s="11"/>
      <c r="AA10" s="1"/>
      <c r="AB10" s="264">
        <v>44742</v>
      </c>
      <c r="AC10" s="248">
        <v>20795</v>
      </c>
      <c r="AD10" s="248"/>
      <c r="AE10" s="258">
        <f t="shared" si="2"/>
        <v>20795</v>
      </c>
      <c r="AH10" s="49"/>
      <c r="AI10" s="11"/>
      <c r="AJ10" s="1"/>
      <c r="AK10" s="259">
        <v>44742</v>
      </c>
      <c r="AL10" s="206">
        <v>2267</v>
      </c>
      <c r="AM10" s="206"/>
      <c r="AN10" s="210">
        <f t="shared" si="3"/>
        <v>2267</v>
      </c>
    </row>
    <row r="11" spans="2:40" ht="13.8" thickBot="1" x14ac:dyDescent="0.3">
      <c r="B11" s="33" t="s">
        <v>7</v>
      </c>
      <c r="C11" s="109">
        <f>SUM(H5:H16)</f>
        <v>886306.99991999986</v>
      </c>
      <c r="D11" s="1"/>
      <c r="E11" s="418">
        <v>46234</v>
      </c>
      <c r="F11" s="420">
        <f>'Arizona Data'!E9</f>
        <v>31000</v>
      </c>
      <c r="G11" s="421"/>
      <c r="H11" s="414">
        <f>F11+G11</f>
        <v>31000</v>
      </c>
      <c r="I11" s="1"/>
      <c r="L11" s="1"/>
      <c r="Q11" s="33" t="s">
        <v>7</v>
      </c>
      <c r="R11" s="109">
        <f>SUM(W5:W16)</f>
        <v>236869</v>
      </c>
      <c r="S11" s="1"/>
      <c r="T11" s="264">
        <v>44773</v>
      </c>
      <c r="U11" s="248">
        <v>39149</v>
      </c>
      <c r="V11" s="248"/>
      <c r="W11" s="258">
        <f t="shared" si="1"/>
        <v>39149</v>
      </c>
      <c r="Y11" s="33" t="s">
        <v>7</v>
      </c>
      <c r="Z11" s="109">
        <f>SUM(AE5:AE16)</f>
        <v>278000</v>
      </c>
      <c r="AA11" s="1"/>
      <c r="AB11" s="246">
        <v>44773</v>
      </c>
      <c r="AC11" s="1">
        <v>25976</v>
      </c>
      <c r="AD11" s="1">
        <f t="shared" ref="AD11:AD16" si="4">$Z$8</f>
        <v>1230.3333333333333</v>
      </c>
      <c r="AE11" s="11">
        <f t="shared" si="2"/>
        <v>27206.333333333332</v>
      </c>
      <c r="AH11" s="33" t="s">
        <v>7</v>
      </c>
      <c r="AI11" s="109">
        <f>SUM(AN5:AN16)</f>
        <v>13637</v>
      </c>
      <c r="AJ11" s="1"/>
      <c r="AK11" s="259">
        <v>44773</v>
      </c>
      <c r="AL11" s="206">
        <v>2181</v>
      </c>
      <c r="AM11" s="206"/>
      <c r="AN11" s="210">
        <f t="shared" si="3"/>
        <v>2181</v>
      </c>
    </row>
    <row r="12" spans="2:40" x14ac:dyDescent="0.25">
      <c r="B12" s="53"/>
      <c r="C12" s="11"/>
      <c r="D12" s="1"/>
      <c r="E12" s="413">
        <v>46265</v>
      </c>
      <c r="F12" s="420">
        <f>'Arizona Data'!E10</f>
        <v>22000</v>
      </c>
      <c r="G12" s="421"/>
      <c r="H12" s="414">
        <f t="shared" ref="H12:H16" si="5">F12+G12</f>
        <v>22000</v>
      </c>
      <c r="I12" s="1"/>
      <c r="J12" s="4"/>
      <c r="K12" s="1"/>
      <c r="L12" s="1"/>
      <c r="Q12" s="53"/>
      <c r="R12" s="11"/>
      <c r="S12" s="1"/>
      <c r="T12" s="245">
        <v>44804</v>
      </c>
      <c r="U12" s="1">
        <v>32476</v>
      </c>
      <c r="V12" s="1">
        <f t="shared" ref="V12:V13" si="6">$R$8</f>
        <v>-4262</v>
      </c>
      <c r="W12" s="11">
        <f t="shared" si="1"/>
        <v>28214</v>
      </c>
      <c r="Y12" s="53"/>
      <c r="Z12" s="11"/>
      <c r="AA12" s="1"/>
      <c r="AB12" s="245">
        <v>44804</v>
      </c>
      <c r="AC12" s="1">
        <v>25810</v>
      </c>
      <c r="AD12" s="1">
        <f t="shared" si="4"/>
        <v>1230.3333333333333</v>
      </c>
      <c r="AE12" s="11">
        <f t="shared" si="2"/>
        <v>27040.333333333332</v>
      </c>
      <c r="AH12" s="53"/>
      <c r="AI12" s="11"/>
      <c r="AJ12" s="1"/>
      <c r="AK12" s="263">
        <v>44804</v>
      </c>
      <c r="AL12" s="206">
        <v>1579</v>
      </c>
      <c r="AM12" s="206"/>
      <c r="AN12" s="210">
        <f t="shared" si="3"/>
        <v>1579</v>
      </c>
    </row>
    <row r="13" spans="2:40" ht="13.8" thickBot="1" x14ac:dyDescent="0.3">
      <c r="B13" s="49"/>
      <c r="C13" s="11"/>
      <c r="D13" s="1"/>
      <c r="E13" s="418">
        <v>46295</v>
      </c>
      <c r="F13" s="420">
        <f>'Arizona Data'!E11</f>
        <v>91500</v>
      </c>
      <c r="G13" s="421">
        <f>C8</f>
        <v>-32568.333333333332</v>
      </c>
      <c r="H13" s="414">
        <f t="shared" si="5"/>
        <v>58931.666666666672</v>
      </c>
      <c r="I13" s="1"/>
      <c r="K13" s="19"/>
      <c r="L13" s="1"/>
      <c r="Q13" s="49"/>
      <c r="R13" s="11"/>
      <c r="S13" s="1"/>
      <c r="T13" s="246">
        <v>44834</v>
      </c>
      <c r="U13" s="1">
        <v>21148</v>
      </c>
      <c r="V13" s="1">
        <f t="shared" si="6"/>
        <v>-4262</v>
      </c>
      <c r="W13" s="11">
        <f t="shared" si="1"/>
        <v>16886</v>
      </c>
      <c r="Y13" s="49"/>
      <c r="Z13" s="11"/>
      <c r="AA13" s="1"/>
      <c r="AB13" s="246">
        <v>44834</v>
      </c>
      <c r="AC13" s="1">
        <v>27948</v>
      </c>
      <c r="AD13" s="1">
        <f t="shared" si="4"/>
        <v>1230.3333333333333</v>
      </c>
      <c r="AE13" s="11">
        <f t="shared" si="2"/>
        <v>29178.333333333332</v>
      </c>
      <c r="AH13" s="49"/>
      <c r="AI13" s="11"/>
      <c r="AJ13" s="1"/>
      <c r="AK13" s="264">
        <v>44834</v>
      </c>
      <c r="AL13" s="248">
        <v>1511</v>
      </c>
      <c r="AM13" s="248"/>
      <c r="AN13" s="258">
        <f t="shared" si="3"/>
        <v>1511</v>
      </c>
    </row>
    <row r="14" spans="2:40" x14ac:dyDescent="0.25">
      <c r="B14" s="49"/>
      <c r="C14" s="11">
        <f>SUM(H5:H16)</f>
        <v>886306.99991999986</v>
      </c>
      <c r="D14" s="1"/>
      <c r="E14" s="413">
        <v>46326</v>
      </c>
      <c r="F14" s="420">
        <f>'Arizona Data'!E12</f>
        <v>80000</v>
      </c>
      <c r="G14" s="421">
        <f>C8</f>
        <v>-32568.333333333332</v>
      </c>
      <c r="H14" s="414">
        <f t="shared" si="5"/>
        <v>47431.666666666672</v>
      </c>
      <c r="I14" s="1"/>
      <c r="K14" s="1"/>
      <c r="Q14" s="49"/>
      <c r="R14" s="11">
        <f>SUM(W5:W16)</f>
        <v>236869</v>
      </c>
      <c r="S14" s="1"/>
      <c r="T14" s="245">
        <v>44865</v>
      </c>
      <c r="U14" s="1">
        <v>8882</v>
      </c>
      <c r="V14" s="1">
        <v>-4262</v>
      </c>
      <c r="W14" s="11">
        <f t="shared" si="1"/>
        <v>4620</v>
      </c>
      <c r="Y14" s="49"/>
      <c r="Z14" s="11">
        <f>SUM(AE5:AE16)</f>
        <v>278000</v>
      </c>
      <c r="AA14" s="1"/>
      <c r="AB14" s="245">
        <v>44865</v>
      </c>
      <c r="AC14" s="1">
        <v>23451</v>
      </c>
      <c r="AD14" s="1">
        <f t="shared" si="4"/>
        <v>1230.3333333333333</v>
      </c>
      <c r="AE14" s="11">
        <f t="shared" si="2"/>
        <v>24681.333333333332</v>
      </c>
      <c r="AH14" s="49"/>
      <c r="AI14" s="11">
        <f>SUM(AN5:AN16)</f>
        <v>13637</v>
      </c>
      <c r="AJ14" s="1"/>
      <c r="AK14" s="245">
        <v>44865</v>
      </c>
      <c r="AL14" s="1">
        <v>1047</v>
      </c>
      <c r="AM14" s="1">
        <f t="shared" ref="AM14:AM15" si="7">$AI$8</f>
        <v>-465</v>
      </c>
      <c r="AN14" s="11">
        <f t="shared" si="3"/>
        <v>582</v>
      </c>
    </row>
    <row r="15" spans="2:40" x14ac:dyDescent="0.25">
      <c r="B15" s="49"/>
      <c r="C15" s="11">
        <f>C14-C5</f>
        <v>90306.999919999857</v>
      </c>
      <c r="E15" s="418">
        <v>46356</v>
      </c>
      <c r="F15" s="420">
        <f>'Arizona Data'!E13</f>
        <v>119000</v>
      </c>
      <c r="G15" s="421">
        <f>C8</f>
        <v>-32568.333333333332</v>
      </c>
      <c r="H15" s="414">
        <f t="shared" si="5"/>
        <v>86431.666666666672</v>
      </c>
      <c r="I15" s="1"/>
      <c r="K15" s="1"/>
      <c r="L15">
        <f>29203/0.9</f>
        <v>32447.777777777777</v>
      </c>
      <c r="M15" s="1"/>
      <c r="Q15" s="49"/>
      <c r="R15" s="11">
        <f>R14-R5</f>
        <v>9028</v>
      </c>
      <c r="T15" s="246">
        <v>44895</v>
      </c>
      <c r="U15" s="1">
        <v>4736</v>
      </c>
      <c r="V15" s="1">
        <v>-4262</v>
      </c>
      <c r="W15" s="11">
        <f t="shared" si="1"/>
        <v>474</v>
      </c>
      <c r="Y15" s="49"/>
      <c r="Z15" s="11">
        <f>Z14-Z5</f>
        <v>0</v>
      </c>
      <c r="AB15" s="246">
        <v>44895</v>
      </c>
      <c r="AC15" s="1">
        <v>13548</v>
      </c>
      <c r="AD15" s="1">
        <f t="shared" si="4"/>
        <v>1230.3333333333333</v>
      </c>
      <c r="AE15" s="11">
        <f t="shared" si="2"/>
        <v>14778.333333333334</v>
      </c>
      <c r="AH15" s="49"/>
      <c r="AI15" s="11">
        <f>AI14-AI5</f>
        <v>0</v>
      </c>
      <c r="AK15" s="246">
        <v>44895</v>
      </c>
      <c r="AL15" s="1">
        <v>767</v>
      </c>
      <c r="AM15" s="1">
        <f t="shared" si="7"/>
        <v>-465</v>
      </c>
      <c r="AN15" s="11">
        <f t="shared" si="3"/>
        <v>302</v>
      </c>
    </row>
    <row r="16" spans="2:40" ht="13.8" thickBot="1" x14ac:dyDescent="0.3">
      <c r="B16" s="34"/>
      <c r="C16" s="45"/>
      <c r="D16" s="110"/>
      <c r="E16" s="419">
        <v>46387</v>
      </c>
      <c r="F16" s="415">
        <f>'Arizona Data'!E14</f>
        <v>44010</v>
      </c>
      <c r="G16" s="416"/>
      <c r="H16" s="417">
        <f t="shared" si="5"/>
        <v>44010</v>
      </c>
      <c r="I16" s="1"/>
      <c r="K16" s="1"/>
      <c r="M16" s="4"/>
      <c r="Q16" s="34"/>
      <c r="R16" s="45"/>
      <c r="S16" s="110"/>
      <c r="T16" s="129">
        <v>44926</v>
      </c>
      <c r="U16" s="35">
        <v>194</v>
      </c>
      <c r="V16" s="1">
        <v>0</v>
      </c>
      <c r="W16" s="11">
        <f t="shared" si="1"/>
        <v>194</v>
      </c>
      <c r="Y16" s="34"/>
      <c r="Z16" s="45"/>
      <c r="AA16" s="110"/>
      <c r="AB16" s="129">
        <v>44926</v>
      </c>
      <c r="AC16" s="35">
        <v>5587</v>
      </c>
      <c r="AD16" s="1">
        <f t="shared" si="4"/>
        <v>1230.3333333333333</v>
      </c>
      <c r="AE16" s="11">
        <f t="shared" si="2"/>
        <v>6817.333333333333</v>
      </c>
      <c r="AH16" s="34"/>
      <c r="AI16" s="45"/>
      <c r="AJ16" s="110"/>
      <c r="AK16" s="129">
        <v>44926</v>
      </c>
      <c r="AL16" s="35">
        <v>74</v>
      </c>
      <c r="AM16" s="1">
        <v>0</v>
      </c>
      <c r="AN16" s="11">
        <f t="shared" si="3"/>
        <v>74</v>
      </c>
    </row>
    <row r="17" spans="2:40" x14ac:dyDescent="0.25">
      <c r="B17" s="46" t="str">
        <f xml:space="preserve"> YEAR(E17) &amp; " Estimate"</f>
        <v>2027 Estimate</v>
      </c>
      <c r="C17" s="106">
        <v>1556457</v>
      </c>
      <c r="D17" s="17"/>
      <c r="E17" s="156">
        <v>46418</v>
      </c>
      <c r="F17" s="164">
        <f>'Arizona Data'!J7</f>
        <v>92831</v>
      </c>
      <c r="G17" s="17"/>
      <c r="H17" s="16">
        <f>F17+G17</f>
        <v>92831</v>
      </c>
      <c r="I17" s="1"/>
      <c r="J17" s="4"/>
      <c r="L17" s="1"/>
      <c r="M17" s="1"/>
      <c r="N17" s="3"/>
      <c r="O17" s="3"/>
      <c r="P17" s="3"/>
      <c r="Q17" s="46" t="str">
        <f xml:space="preserve"> YEAR(T17) &amp; " Estimate"</f>
        <v>2023 Estimate</v>
      </c>
      <c r="R17" s="106">
        <v>1556457</v>
      </c>
      <c r="S17" s="17"/>
      <c r="T17" s="154">
        <v>44957</v>
      </c>
      <c r="U17" s="260">
        <v>2623</v>
      </c>
      <c r="V17" s="17"/>
      <c r="W17" s="16">
        <f>U17+V17</f>
        <v>2623</v>
      </c>
      <c r="X17" s="3"/>
      <c r="Y17" s="46" t="str">
        <f xml:space="preserve"> YEAR(AB17) &amp; " Estimate"</f>
        <v>2023 Estimate</v>
      </c>
      <c r="Z17" s="106"/>
      <c r="AA17" s="17"/>
      <c r="AB17" s="154">
        <v>44957</v>
      </c>
      <c r="AC17" s="260">
        <v>8314</v>
      </c>
      <c r="AD17" s="17"/>
      <c r="AE17" s="16">
        <f>AC17+AD17</f>
        <v>8314</v>
      </c>
      <c r="AH17" s="46" t="str">
        <f xml:space="preserve"> YEAR(AK17) &amp; " Estimate"</f>
        <v>1900 Estimate</v>
      </c>
      <c r="AI17" s="106"/>
      <c r="AJ17" s="17"/>
      <c r="AK17" s="154"/>
      <c r="AL17" s="260"/>
      <c r="AM17" s="17"/>
      <c r="AN17" s="16"/>
    </row>
    <row r="18" spans="2:40" x14ac:dyDescent="0.25">
      <c r="B18" s="47" t="s">
        <v>4</v>
      </c>
      <c r="C18" s="11">
        <f>SUM(F17:F28)</f>
        <v>1449571</v>
      </c>
      <c r="D18" s="1"/>
      <c r="E18" s="155">
        <v>46446</v>
      </c>
      <c r="F18" s="165">
        <f>'Arizona Data'!J8</f>
        <v>87284</v>
      </c>
      <c r="G18" s="1"/>
      <c r="H18" s="11">
        <f t="shared" ref="H18:H40" si="8">F18+G18</f>
        <v>87284</v>
      </c>
      <c r="I18" s="1"/>
      <c r="L18" s="1"/>
      <c r="Q18" s="47" t="s">
        <v>4</v>
      </c>
      <c r="R18" s="11">
        <f>SUM(U17:U28)</f>
        <v>335969</v>
      </c>
      <c r="S18" s="1"/>
      <c r="T18" s="155">
        <v>44985</v>
      </c>
      <c r="U18" s="261">
        <v>11507</v>
      </c>
      <c r="V18" s="1"/>
      <c r="W18" s="11">
        <f t="shared" ref="W18:W24" si="9">U18+V18</f>
        <v>11507</v>
      </c>
      <c r="Y18" s="47" t="s">
        <v>4</v>
      </c>
      <c r="Z18" s="11">
        <f>SUM(AC17:AC28)</f>
        <v>278000</v>
      </c>
      <c r="AA18" s="1"/>
      <c r="AB18" s="155">
        <v>44985</v>
      </c>
      <c r="AC18" s="261">
        <v>13773</v>
      </c>
      <c r="AD18" s="1"/>
      <c r="AE18" s="11">
        <f t="shared" ref="AE18:AE24" si="10">AC18+AD18</f>
        <v>13773</v>
      </c>
      <c r="AH18" s="47" t="s">
        <v>4</v>
      </c>
      <c r="AI18" s="11">
        <f>SUM(AL17:AL28)</f>
        <v>0</v>
      </c>
      <c r="AJ18" s="1"/>
      <c r="AK18" s="155"/>
      <c r="AL18" s="261"/>
      <c r="AM18" s="1"/>
      <c r="AN18" s="11"/>
    </row>
    <row r="19" spans="2:40" x14ac:dyDescent="0.25">
      <c r="B19" s="48" t="s">
        <v>11</v>
      </c>
      <c r="C19" s="11">
        <f>C18-C17</f>
        <v>-106886</v>
      </c>
      <c r="D19" s="1"/>
      <c r="E19" s="156">
        <v>46477</v>
      </c>
      <c r="F19" s="165">
        <f>'Arizona Data'!J9</f>
        <v>246844</v>
      </c>
      <c r="G19" s="1"/>
      <c r="H19" s="11">
        <f t="shared" si="8"/>
        <v>246844</v>
      </c>
      <c r="I19" s="1"/>
      <c r="L19" s="1"/>
      <c r="Q19" s="48" t="s">
        <v>11</v>
      </c>
      <c r="R19" s="11">
        <f>R18-R17</f>
        <v>-1220488</v>
      </c>
      <c r="S19" s="1"/>
      <c r="T19" s="156">
        <v>45016</v>
      </c>
      <c r="U19" s="261">
        <v>28009</v>
      </c>
      <c r="V19" s="1"/>
      <c r="W19" s="11">
        <f t="shared" si="9"/>
        <v>28009</v>
      </c>
      <c r="Y19" s="48" t="s">
        <v>11</v>
      </c>
      <c r="Z19" s="11">
        <f>Z18-Z17</f>
        <v>278000</v>
      </c>
      <c r="AA19" s="1"/>
      <c r="AB19" s="156">
        <v>45016</v>
      </c>
      <c r="AC19" s="261">
        <v>25673</v>
      </c>
      <c r="AD19" s="1"/>
      <c r="AE19" s="11">
        <f t="shared" si="10"/>
        <v>25673</v>
      </c>
      <c r="AH19" s="48" t="s">
        <v>11</v>
      </c>
      <c r="AI19" s="11">
        <f>AI18-AI17</f>
        <v>0</v>
      </c>
      <c r="AJ19" s="1"/>
      <c r="AK19" s="156"/>
      <c r="AL19" s="261"/>
      <c r="AM19" s="1"/>
      <c r="AN19" s="11"/>
    </row>
    <row r="20" spans="2:40" x14ac:dyDescent="0.25">
      <c r="B20" s="32" t="s">
        <v>3</v>
      </c>
      <c r="C20" s="108">
        <f>-C19/C21</f>
        <v>8907.1666666666661</v>
      </c>
      <c r="D20" s="1"/>
      <c r="E20" s="155">
        <v>46507</v>
      </c>
      <c r="F20" s="165">
        <f>'Arizona Data'!J10</f>
        <v>280615</v>
      </c>
      <c r="G20" s="1"/>
      <c r="H20" s="11">
        <f t="shared" si="8"/>
        <v>280615</v>
      </c>
      <c r="I20" s="1"/>
      <c r="L20" s="1"/>
      <c r="N20" s="3"/>
      <c r="Q20" s="32" t="s">
        <v>3</v>
      </c>
      <c r="R20" s="108">
        <f>-R19/R21</f>
        <v>101707.33333333333</v>
      </c>
      <c r="S20" s="1"/>
      <c r="T20" s="155">
        <v>45046</v>
      </c>
      <c r="U20" s="261">
        <v>39190</v>
      </c>
      <c r="V20" s="1"/>
      <c r="W20" s="11">
        <f t="shared" si="9"/>
        <v>39190</v>
      </c>
      <c r="Y20" s="32" t="s">
        <v>3</v>
      </c>
      <c r="Z20" s="108">
        <f>-Z19/Z21</f>
        <v>-23166.666666666668</v>
      </c>
      <c r="AA20" s="1"/>
      <c r="AB20" s="155">
        <v>45046</v>
      </c>
      <c r="AC20" s="261">
        <v>36273</v>
      </c>
      <c r="AD20" s="1"/>
      <c r="AE20" s="11">
        <f t="shared" si="10"/>
        <v>36273</v>
      </c>
      <c r="AH20" s="32" t="s">
        <v>3</v>
      </c>
      <c r="AI20" s="108">
        <f>-AI19/AI21</f>
        <v>0</v>
      </c>
      <c r="AJ20" s="1"/>
      <c r="AK20" s="155"/>
      <c r="AL20" s="261"/>
      <c r="AM20" s="1"/>
      <c r="AN20" s="11"/>
    </row>
    <row r="21" spans="2:40" x14ac:dyDescent="0.25">
      <c r="B21" s="48" t="s">
        <v>19</v>
      </c>
      <c r="C21" s="11">
        <v>12</v>
      </c>
      <c r="D21" s="1"/>
      <c r="E21" s="156">
        <v>46538</v>
      </c>
      <c r="F21" s="165">
        <f>'Arizona Data'!J11</f>
        <v>284042</v>
      </c>
      <c r="G21" s="1"/>
      <c r="H21" s="11">
        <f t="shared" si="8"/>
        <v>284042</v>
      </c>
      <c r="I21" s="1"/>
      <c r="L21" s="1"/>
      <c r="Q21" s="48" t="s">
        <v>19</v>
      </c>
      <c r="R21" s="11">
        <v>12</v>
      </c>
      <c r="S21" s="1"/>
      <c r="T21" s="156">
        <v>45077</v>
      </c>
      <c r="U21" s="261">
        <v>46096</v>
      </c>
      <c r="V21" s="1"/>
      <c r="W21" s="11">
        <f t="shared" si="9"/>
        <v>46096</v>
      </c>
      <c r="Y21" s="48" t="s">
        <v>19</v>
      </c>
      <c r="Z21" s="11">
        <v>12</v>
      </c>
      <c r="AA21" s="1"/>
      <c r="AB21" s="156">
        <v>45077</v>
      </c>
      <c r="AC21" s="261">
        <v>36969</v>
      </c>
      <c r="AD21" s="1"/>
      <c r="AE21" s="11">
        <f t="shared" si="10"/>
        <v>36969</v>
      </c>
      <c r="AH21" s="48" t="s">
        <v>19</v>
      </c>
      <c r="AI21" s="11">
        <v>12</v>
      </c>
      <c r="AJ21" s="1"/>
      <c r="AK21" s="156"/>
      <c r="AL21" s="261"/>
      <c r="AM21" s="1"/>
      <c r="AN21" s="11"/>
    </row>
    <row r="22" spans="2:40" x14ac:dyDescent="0.25">
      <c r="B22" s="49"/>
      <c r="C22" s="11"/>
      <c r="D22" s="1"/>
      <c r="E22" s="155">
        <v>46568</v>
      </c>
      <c r="F22" s="165">
        <f>'Arizona Data'!J12</f>
        <v>117956</v>
      </c>
      <c r="G22" s="1"/>
      <c r="H22" s="11">
        <f t="shared" si="8"/>
        <v>117956</v>
      </c>
      <c r="I22" s="1"/>
      <c r="L22" s="1"/>
      <c r="Q22" s="49"/>
      <c r="R22" s="11"/>
      <c r="S22" s="1"/>
      <c r="T22" s="155">
        <v>45107</v>
      </c>
      <c r="U22" s="261">
        <v>50983</v>
      </c>
      <c r="V22" s="1"/>
      <c r="W22" s="11">
        <f t="shared" si="9"/>
        <v>50983</v>
      </c>
      <c r="Y22" s="49"/>
      <c r="Z22" s="11"/>
      <c r="AA22" s="1"/>
      <c r="AB22" s="155">
        <v>45107</v>
      </c>
      <c r="AC22" s="261">
        <v>34678</v>
      </c>
      <c r="AD22" s="1"/>
      <c r="AE22" s="11">
        <f t="shared" si="10"/>
        <v>34678</v>
      </c>
      <c r="AH22" s="49"/>
      <c r="AI22" s="11"/>
      <c r="AJ22" s="1"/>
      <c r="AK22" s="155"/>
      <c r="AL22" s="261"/>
      <c r="AM22" s="1"/>
      <c r="AN22" s="11"/>
    </row>
    <row r="23" spans="2:40" x14ac:dyDescent="0.25">
      <c r="B23" s="33" t="s">
        <v>7</v>
      </c>
      <c r="C23" s="109">
        <f>SUM(H17:H28)</f>
        <v>1449571</v>
      </c>
      <c r="D23" s="1"/>
      <c r="E23" s="156">
        <v>46599</v>
      </c>
      <c r="F23" s="165">
        <f>'Arizona Data'!J13</f>
        <v>18599</v>
      </c>
      <c r="G23" s="1"/>
      <c r="H23" s="11">
        <f t="shared" si="8"/>
        <v>18599</v>
      </c>
      <c r="I23" s="1"/>
      <c r="L23" s="1"/>
      <c r="Q23" s="33" t="s">
        <v>7</v>
      </c>
      <c r="R23" s="109">
        <f>SUM(W17:W28)</f>
        <v>335969</v>
      </c>
      <c r="S23" s="1"/>
      <c r="T23" s="156">
        <v>45138</v>
      </c>
      <c r="U23" s="261">
        <v>51594</v>
      </c>
      <c r="V23" s="1"/>
      <c r="W23" s="11">
        <f t="shared" si="9"/>
        <v>51594</v>
      </c>
      <c r="Y23" s="33" t="s">
        <v>7</v>
      </c>
      <c r="Z23" s="109">
        <f>SUM(AE17:AE28)</f>
        <v>278000</v>
      </c>
      <c r="AA23" s="1"/>
      <c r="AB23" s="156">
        <v>45138</v>
      </c>
      <c r="AC23" s="261">
        <v>25976</v>
      </c>
      <c r="AD23" s="1"/>
      <c r="AE23" s="11">
        <f t="shared" si="10"/>
        <v>25976</v>
      </c>
      <c r="AH23" s="33" t="s">
        <v>7</v>
      </c>
      <c r="AI23" s="109">
        <f>SUM(AN17:AN28)</f>
        <v>0</v>
      </c>
      <c r="AJ23" s="1"/>
      <c r="AK23" s="156"/>
      <c r="AL23" s="261"/>
      <c r="AM23" s="1"/>
      <c r="AN23" s="11"/>
    </row>
    <row r="24" spans="2:40" x14ac:dyDescent="0.25">
      <c r="B24" s="53"/>
      <c r="C24" s="11"/>
      <c r="D24" s="1"/>
      <c r="E24" s="155">
        <v>46630</v>
      </c>
      <c r="F24" s="165">
        <f>'Arizona Data'!J14</f>
        <v>31161</v>
      </c>
      <c r="G24" s="1"/>
      <c r="H24" s="11">
        <f t="shared" si="8"/>
        <v>31161</v>
      </c>
      <c r="I24" s="1"/>
      <c r="L24" s="1"/>
      <c r="Q24" s="53"/>
      <c r="R24" s="11"/>
      <c r="S24" s="1"/>
      <c r="T24" s="155">
        <v>45169</v>
      </c>
      <c r="U24" s="261">
        <v>46631</v>
      </c>
      <c r="V24" s="1"/>
      <c r="W24" s="11">
        <f t="shared" si="9"/>
        <v>46631</v>
      </c>
      <c r="Y24" s="53"/>
      <c r="Z24" s="11"/>
      <c r="AA24" s="1"/>
      <c r="AB24" s="155">
        <v>45169</v>
      </c>
      <c r="AC24" s="261">
        <v>25810</v>
      </c>
      <c r="AD24" s="1"/>
      <c r="AE24" s="11">
        <f t="shared" si="10"/>
        <v>25810</v>
      </c>
      <c r="AH24" s="53"/>
      <c r="AI24" s="11"/>
      <c r="AJ24" s="1"/>
      <c r="AK24" s="155"/>
      <c r="AL24" s="261"/>
      <c r="AM24" s="1"/>
      <c r="AN24" s="11"/>
    </row>
    <row r="25" spans="2:40" x14ac:dyDescent="0.25">
      <c r="B25" s="49"/>
      <c r="C25" s="11"/>
      <c r="D25" s="1"/>
      <c r="E25" s="156">
        <v>46660</v>
      </c>
      <c r="F25" s="165">
        <f>'Arizona Data'!J15</f>
        <v>87284</v>
      </c>
      <c r="G25" s="1"/>
      <c r="H25" s="11">
        <f>F25+G25</f>
        <v>87284</v>
      </c>
      <c r="I25" s="1"/>
      <c r="K25" s="1"/>
      <c r="L25" s="1"/>
      <c r="Q25" s="49"/>
      <c r="R25" s="11"/>
      <c r="S25" s="1"/>
      <c r="T25" s="156">
        <v>45199</v>
      </c>
      <c r="U25" s="261">
        <v>29768</v>
      </c>
      <c r="V25" s="1"/>
      <c r="W25" s="11">
        <f>U25+V25</f>
        <v>29768</v>
      </c>
      <c r="Y25" s="49"/>
      <c r="Z25" s="11"/>
      <c r="AA25" s="1"/>
      <c r="AB25" s="156">
        <v>45199</v>
      </c>
      <c r="AC25" s="261">
        <v>27948</v>
      </c>
      <c r="AD25" s="1"/>
      <c r="AE25" s="11">
        <f>AC25+AD25</f>
        <v>27948</v>
      </c>
      <c r="AH25" s="49"/>
      <c r="AI25" s="11"/>
      <c r="AJ25" s="1"/>
      <c r="AK25" s="156"/>
      <c r="AL25" s="261"/>
      <c r="AM25" s="1"/>
      <c r="AN25" s="11"/>
    </row>
    <row r="26" spans="2:40" x14ac:dyDescent="0.25">
      <c r="B26" s="49"/>
      <c r="C26" s="11"/>
      <c r="D26" s="1"/>
      <c r="E26" s="155">
        <v>46691</v>
      </c>
      <c r="F26" s="165">
        <f>'Arizona Data'!J16</f>
        <v>88426</v>
      </c>
      <c r="G26" s="1"/>
      <c r="H26" s="11">
        <f t="shared" si="8"/>
        <v>88426</v>
      </c>
      <c r="I26" s="1"/>
      <c r="K26" s="1"/>
      <c r="L26" s="1"/>
      <c r="Q26" s="49"/>
      <c r="R26" s="11"/>
      <c r="S26" s="1"/>
      <c r="T26" s="155">
        <v>45230</v>
      </c>
      <c r="U26" s="261">
        <v>17318</v>
      </c>
      <c r="V26" s="1"/>
      <c r="W26" s="11">
        <f t="shared" ref="W26:W28" si="11">U26+V26</f>
        <v>17318</v>
      </c>
      <c r="Y26" s="49"/>
      <c r="Z26" s="11"/>
      <c r="AA26" s="1"/>
      <c r="AB26" s="155">
        <v>45230</v>
      </c>
      <c r="AC26" s="261">
        <v>23451</v>
      </c>
      <c r="AD26" s="1"/>
      <c r="AE26" s="11">
        <f t="shared" ref="AE26:AE28" si="12">AC26+AD26</f>
        <v>23451</v>
      </c>
      <c r="AH26" s="49"/>
      <c r="AI26" s="11"/>
      <c r="AJ26" s="1"/>
      <c r="AK26" s="155"/>
      <c r="AL26" s="261"/>
      <c r="AM26" s="1"/>
      <c r="AN26" s="11"/>
    </row>
    <row r="27" spans="2:40" x14ac:dyDescent="0.25">
      <c r="B27" s="49"/>
      <c r="C27" s="107"/>
      <c r="E27" s="156">
        <v>46721</v>
      </c>
      <c r="F27" s="165">
        <f>'Arizona Data'!J17</f>
        <v>71948</v>
      </c>
      <c r="G27" s="1"/>
      <c r="H27" s="11">
        <f t="shared" si="8"/>
        <v>71948</v>
      </c>
      <c r="I27" s="1"/>
      <c r="K27" s="1"/>
      <c r="L27" s="1"/>
      <c r="Q27" s="49"/>
      <c r="R27" s="107"/>
      <c r="T27" s="156">
        <v>45260</v>
      </c>
      <c r="U27" s="261">
        <v>6328</v>
      </c>
      <c r="V27" s="1"/>
      <c r="W27" s="11">
        <f t="shared" si="11"/>
        <v>6328</v>
      </c>
      <c r="Y27" s="49"/>
      <c r="Z27" s="107"/>
      <c r="AB27" s="156">
        <v>45260</v>
      </c>
      <c r="AC27" s="261">
        <v>13548</v>
      </c>
      <c r="AD27" s="1"/>
      <c r="AE27" s="11">
        <f t="shared" si="12"/>
        <v>13548</v>
      </c>
      <c r="AH27" s="49"/>
      <c r="AI27" s="107"/>
      <c r="AK27" s="156"/>
      <c r="AL27" s="261"/>
      <c r="AM27" s="1"/>
      <c r="AN27" s="11"/>
    </row>
    <row r="28" spans="2:40" ht="13.8" thickBot="1" x14ac:dyDescent="0.3">
      <c r="B28" s="34"/>
      <c r="C28" s="45"/>
      <c r="D28" s="110"/>
      <c r="E28" s="105">
        <v>46752</v>
      </c>
      <c r="F28" s="166">
        <f>'Arizona Data'!J18</f>
        <v>42581</v>
      </c>
      <c r="G28" s="35"/>
      <c r="H28" s="12">
        <f t="shared" si="8"/>
        <v>42581</v>
      </c>
      <c r="I28" s="1"/>
      <c r="K28" s="1"/>
      <c r="L28" s="1"/>
      <c r="Q28" s="34"/>
      <c r="R28" s="45"/>
      <c r="S28" s="110"/>
      <c r="T28" s="105">
        <v>45291</v>
      </c>
      <c r="U28" s="262">
        <v>5922</v>
      </c>
      <c r="V28" s="35"/>
      <c r="W28" s="12">
        <f t="shared" si="11"/>
        <v>5922</v>
      </c>
      <c r="Y28" s="34"/>
      <c r="Z28" s="45"/>
      <c r="AA28" s="110"/>
      <c r="AB28" s="105">
        <v>45291</v>
      </c>
      <c r="AC28" s="262">
        <v>5587</v>
      </c>
      <c r="AD28" s="35"/>
      <c r="AE28" s="12">
        <f t="shared" si="12"/>
        <v>5587</v>
      </c>
      <c r="AH28" s="34"/>
      <c r="AI28" s="45"/>
      <c r="AJ28" s="110"/>
      <c r="AK28" s="105"/>
      <c r="AL28" s="262"/>
      <c r="AM28" s="35"/>
      <c r="AN28" s="12"/>
    </row>
    <row r="29" spans="2:40" x14ac:dyDescent="0.25">
      <c r="B29" s="46" t="str">
        <f xml:space="preserve"> YEAR(E29) &amp; " Estimate"</f>
        <v>2028 Estimate</v>
      </c>
      <c r="C29" s="106">
        <v>1565388</v>
      </c>
      <c r="D29" s="17"/>
      <c r="E29" s="304">
        <v>46783</v>
      </c>
      <c r="F29" s="164">
        <f>'Arizona Data'!N7</f>
        <v>97159</v>
      </c>
      <c r="G29" s="17"/>
      <c r="H29" s="16">
        <f>F29+G29</f>
        <v>97159</v>
      </c>
      <c r="I29" s="1"/>
      <c r="J29" s="4"/>
      <c r="Q29" s="46" t="str">
        <f xml:space="preserve"> YEAR(T29) &amp; " Estimate"</f>
        <v>2024 Estimate</v>
      </c>
      <c r="R29" s="106">
        <v>1565388</v>
      </c>
      <c r="S29" s="17"/>
      <c r="T29" s="156">
        <v>45322</v>
      </c>
      <c r="U29" s="260">
        <v>2623</v>
      </c>
      <c r="V29" s="17"/>
      <c r="W29" s="16">
        <f>U29+V29</f>
        <v>2623</v>
      </c>
      <c r="Y29" s="46" t="str">
        <f xml:space="preserve"> YEAR(AB29) &amp; " Estimate"</f>
        <v>2024 Estimate</v>
      </c>
      <c r="Z29" s="106"/>
      <c r="AA29" s="17"/>
      <c r="AB29" s="156">
        <v>45322</v>
      </c>
      <c r="AC29" s="260">
        <v>8314</v>
      </c>
      <c r="AD29" s="17"/>
      <c r="AE29" s="16">
        <f>AC29+AD29</f>
        <v>8314</v>
      </c>
      <c r="AH29" s="46" t="str">
        <f xml:space="preserve"> YEAR(AK29) &amp; " Estimate"</f>
        <v>1900 Estimate</v>
      </c>
      <c r="AI29" s="106"/>
      <c r="AJ29" s="17"/>
      <c r="AK29" s="156"/>
      <c r="AL29" s="260"/>
      <c r="AM29" s="17"/>
      <c r="AN29" s="16"/>
    </row>
    <row r="30" spans="2:40" x14ac:dyDescent="0.25">
      <c r="B30" s="47" t="s">
        <v>4</v>
      </c>
      <c r="C30" s="11">
        <f>SUM(F29:F40)</f>
        <v>1517152</v>
      </c>
      <c r="D30" s="1"/>
      <c r="E30" s="245">
        <v>46812</v>
      </c>
      <c r="F30" s="165">
        <f>'Arizona Data'!N8</f>
        <v>91354</v>
      </c>
      <c r="G30" s="1"/>
      <c r="H30" s="11">
        <f t="shared" si="8"/>
        <v>91354</v>
      </c>
      <c r="I30" s="1"/>
      <c r="Q30" s="47" t="s">
        <v>4</v>
      </c>
      <c r="R30" s="11">
        <f>SUM(U29:U40)</f>
        <v>335969</v>
      </c>
      <c r="S30" s="1"/>
      <c r="T30" s="155">
        <v>45351</v>
      </c>
      <c r="U30" s="261">
        <v>11507</v>
      </c>
      <c r="V30" s="1"/>
      <c r="W30" s="11">
        <f t="shared" ref="W30:W36" si="13">U30+V30</f>
        <v>11507</v>
      </c>
      <c r="Y30" s="47" t="s">
        <v>4</v>
      </c>
      <c r="Z30" s="11">
        <f>SUM(AC29:AC40)</f>
        <v>278000</v>
      </c>
      <c r="AA30" s="1"/>
      <c r="AB30" s="155">
        <v>45351</v>
      </c>
      <c r="AC30" s="261">
        <v>13773</v>
      </c>
      <c r="AD30" s="1"/>
      <c r="AE30" s="11">
        <f t="shared" ref="AE30:AE36" si="14">AC30+AD30</f>
        <v>13773</v>
      </c>
      <c r="AH30" s="47" t="s">
        <v>4</v>
      </c>
      <c r="AI30" s="11">
        <f>SUM(AL29:AL40)</f>
        <v>0</v>
      </c>
      <c r="AJ30" s="1"/>
      <c r="AK30" s="155"/>
      <c r="AL30" s="261"/>
      <c r="AM30" s="1"/>
      <c r="AN30" s="11"/>
    </row>
    <row r="31" spans="2:40" x14ac:dyDescent="0.25">
      <c r="B31" s="48" t="s">
        <v>11</v>
      </c>
      <c r="C31" s="11">
        <f>C30-C29</f>
        <v>-48236</v>
      </c>
      <c r="D31" s="1"/>
      <c r="E31" s="246">
        <v>46843</v>
      </c>
      <c r="F31" s="165">
        <f>'Arizona Data'!N9</f>
        <v>258352</v>
      </c>
      <c r="G31" s="1"/>
      <c r="H31" s="11">
        <f t="shared" si="8"/>
        <v>258352</v>
      </c>
      <c r="I31" s="1"/>
      <c r="Q31" s="48" t="s">
        <v>11</v>
      </c>
      <c r="R31" s="11">
        <f>R30-R29</f>
        <v>-1229419</v>
      </c>
      <c r="S31" s="1"/>
      <c r="T31" s="156">
        <v>45382</v>
      </c>
      <c r="U31" s="261">
        <v>28009</v>
      </c>
      <c r="V31" s="1"/>
      <c r="W31" s="11">
        <f t="shared" si="13"/>
        <v>28009</v>
      </c>
      <c r="Y31" s="48" t="s">
        <v>11</v>
      </c>
      <c r="Z31" s="11">
        <f>Z30-Z29</f>
        <v>278000</v>
      </c>
      <c r="AA31" s="1"/>
      <c r="AB31" s="156">
        <v>45382</v>
      </c>
      <c r="AC31" s="261">
        <v>25673</v>
      </c>
      <c r="AD31" s="1"/>
      <c r="AE31" s="11">
        <f t="shared" si="14"/>
        <v>25673</v>
      </c>
      <c r="AH31" s="48" t="s">
        <v>11</v>
      </c>
      <c r="AI31" s="11">
        <f>AI30-AI29</f>
        <v>0</v>
      </c>
      <c r="AJ31" s="1"/>
      <c r="AK31" s="156"/>
      <c r="AL31" s="261"/>
      <c r="AM31" s="1"/>
      <c r="AN31" s="11"/>
    </row>
    <row r="32" spans="2:40" x14ac:dyDescent="0.25">
      <c r="B32" s="32" t="s">
        <v>3</v>
      </c>
      <c r="C32" s="108">
        <f>-C31/C33</f>
        <v>4019.6666666666665</v>
      </c>
      <c r="D32" s="1"/>
      <c r="E32" s="245">
        <v>46873</v>
      </c>
      <c r="F32" s="165">
        <f>'Arizona Data'!N10</f>
        <v>293698</v>
      </c>
      <c r="G32" s="1"/>
      <c r="H32" s="11">
        <f t="shared" si="8"/>
        <v>293698</v>
      </c>
      <c r="I32" s="1"/>
      <c r="Q32" s="32" t="s">
        <v>3</v>
      </c>
      <c r="R32" s="108">
        <f>-R31/R33</f>
        <v>102451.58333333333</v>
      </c>
      <c r="S32" s="1"/>
      <c r="T32" s="155">
        <v>45412</v>
      </c>
      <c r="U32" s="261">
        <v>39190</v>
      </c>
      <c r="V32" s="1"/>
      <c r="W32" s="11">
        <f t="shared" si="13"/>
        <v>39190</v>
      </c>
      <c r="Y32" s="32" t="s">
        <v>3</v>
      </c>
      <c r="Z32" s="108">
        <f>-Z31/Z33</f>
        <v>-23166.666666666668</v>
      </c>
      <c r="AA32" s="1"/>
      <c r="AB32" s="155">
        <v>45412</v>
      </c>
      <c r="AC32" s="261">
        <v>36273</v>
      </c>
      <c r="AD32" s="1"/>
      <c r="AE32" s="11">
        <f t="shared" si="14"/>
        <v>36273</v>
      </c>
      <c r="AH32" s="32" t="s">
        <v>3</v>
      </c>
      <c r="AI32" s="108">
        <f>-AI31/AI33</f>
        <v>0</v>
      </c>
      <c r="AJ32" s="1"/>
      <c r="AK32" s="155"/>
      <c r="AL32" s="261"/>
      <c r="AM32" s="1"/>
      <c r="AN32" s="11"/>
    </row>
    <row r="33" spans="2:40" x14ac:dyDescent="0.25">
      <c r="B33" s="48" t="s">
        <v>19</v>
      </c>
      <c r="C33" s="11">
        <v>12</v>
      </c>
      <c r="D33" s="1"/>
      <c r="E33" s="246">
        <v>46904</v>
      </c>
      <c r="F33" s="165">
        <f>'Arizona Data'!N11</f>
        <v>297284</v>
      </c>
      <c r="G33" s="1"/>
      <c r="H33" s="11">
        <f t="shared" si="8"/>
        <v>297284</v>
      </c>
      <c r="I33" s="1"/>
      <c r="Q33" s="48" t="s">
        <v>19</v>
      </c>
      <c r="R33" s="11">
        <v>12</v>
      </c>
      <c r="S33" s="1"/>
      <c r="T33" s="156">
        <v>45443</v>
      </c>
      <c r="U33" s="261">
        <v>46096</v>
      </c>
      <c r="V33" s="1"/>
      <c r="W33" s="11">
        <f t="shared" si="13"/>
        <v>46096</v>
      </c>
      <c r="Y33" s="48" t="s">
        <v>19</v>
      </c>
      <c r="Z33" s="11">
        <v>12</v>
      </c>
      <c r="AA33" s="1"/>
      <c r="AB33" s="156">
        <v>45443</v>
      </c>
      <c r="AC33" s="261">
        <v>36969</v>
      </c>
      <c r="AD33" s="1"/>
      <c r="AE33" s="11">
        <f t="shared" si="14"/>
        <v>36969</v>
      </c>
      <c r="AH33" s="48" t="s">
        <v>19</v>
      </c>
      <c r="AI33" s="11">
        <v>12</v>
      </c>
      <c r="AJ33" s="1"/>
      <c r="AK33" s="156"/>
      <c r="AL33" s="261"/>
      <c r="AM33" s="1"/>
      <c r="AN33" s="11"/>
    </row>
    <row r="34" spans="2:40" x14ac:dyDescent="0.25">
      <c r="B34" s="49"/>
      <c r="C34" s="11"/>
      <c r="D34" s="1"/>
      <c r="E34" s="245">
        <v>46934</v>
      </c>
      <c r="F34" s="165">
        <f>'Arizona Data'!N12</f>
        <v>123456</v>
      </c>
      <c r="G34" s="1"/>
      <c r="H34" s="11">
        <f t="shared" si="8"/>
        <v>123456</v>
      </c>
      <c r="I34" s="1"/>
      <c r="Q34" s="49"/>
      <c r="R34" s="11"/>
      <c r="S34" s="1"/>
      <c r="T34" s="155">
        <v>45473</v>
      </c>
      <c r="U34" s="261">
        <v>50983</v>
      </c>
      <c r="V34" s="1"/>
      <c r="W34" s="11">
        <f t="shared" si="13"/>
        <v>50983</v>
      </c>
      <c r="Y34" s="49"/>
      <c r="Z34" s="11"/>
      <c r="AA34" s="1"/>
      <c r="AB34" s="155">
        <v>45473</v>
      </c>
      <c r="AC34" s="261">
        <v>34678</v>
      </c>
      <c r="AD34" s="1"/>
      <c r="AE34" s="11">
        <f t="shared" si="14"/>
        <v>34678</v>
      </c>
      <c r="AH34" s="49"/>
      <c r="AI34" s="11"/>
      <c r="AJ34" s="1"/>
      <c r="AK34" s="155"/>
      <c r="AL34" s="261"/>
      <c r="AM34" s="1"/>
      <c r="AN34" s="11"/>
    </row>
    <row r="35" spans="2:40" x14ac:dyDescent="0.25">
      <c r="B35" s="33" t="s">
        <v>7</v>
      </c>
      <c r="C35" s="109">
        <f>SUM(H29:H40)</f>
        <v>1517152</v>
      </c>
      <c r="D35" s="1"/>
      <c r="E35" s="246">
        <v>46965</v>
      </c>
      <c r="F35" s="165">
        <f>'Arizona Data'!N13</f>
        <v>19466</v>
      </c>
      <c r="G35" s="1"/>
      <c r="H35" s="11">
        <f t="shared" si="8"/>
        <v>19466</v>
      </c>
      <c r="I35" s="1"/>
      <c r="Q35" s="33" t="s">
        <v>7</v>
      </c>
      <c r="R35" s="109">
        <f>SUM(W29:W40)</f>
        <v>335969</v>
      </c>
      <c r="S35" s="1"/>
      <c r="T35" s="156">
        <v>45504</v>
      </c>
      <c r="U35" s="261">
        <v>51594</v>
      </c>
      <c r="V35" s="1"/>
      <c r="W35" s="11">
        <f t="shared" si="13"/>
        <v>51594</v>
      </c>
      <c r="Y35" s="33" t="s">
        <v>7</v>
      </c>
      <c r="Z35" s="109">
        <f>SUM(AE29:AE40)</f>
        <v>278000</v>
      </c>
      <c r="AA35" s="1"/>
      <c r="AB35" s="156">
        <v>45504</v>
      </c>
      <c r="AC35" s="261">
        <v>25976</v>
      </c>
      <c r="AD35" s="1"/>
      <c r="AE35" s="11">
        <f t="shared" si="14"/>
        <v>25976</v>
      </c>
      <c r="AH35" s="33" t="s">
        <v>7</v>
      </c>
      <c r="AI35" s="109">
        <f>SUM(AN29:AN40)</f>
        <v>0</v>
      </c>
      <c r="AJ35" s="1"/>
      <c r="AK35" s="156"/>
      <c r="AL35" s="261"/>
      <c r="AM35" s="1"/>
      <c r="AN35" s="11"/>
    </row>
    <row r="36" spans="2:40" x14ac:dyDescent="0.25">
      <c r="B36" s="53"/>
      <c r="C36" s="11"/>
      <c r="D36" s="1"/>
      <c r="E36" s="245">
        <v>46996</v>
      </c>
      <c r="F36" s="165">
        <f>'Arizona Data'!N14</f>
        <v>32614</v>
      </c>
      <c r="G36" s="1"/>
      <c r="H36" s="11">
        <f t="shared" si="8"/>
        <v>32614</v>
      </c>
      <c r="I36" s="1"/>
      <c r="Q36" s="53"/>
      <c r="R36" s="11"/>
      <c r="S36" s="1"/>
      <c r="T36" s="155">
        <v>45535</v>
      </c>
      <c r="U36" s="261">
        <v>46631</v>
      </c>
      <c r="V36" s="1"/>
      <c r="W36" s="11">
        <f t="shared" si="13"/>
        <v>46631</v>
      </c>
      <c r="Y36" s="53"/>
      <c r="Z36" s="11"/>
      <c r="AA36" s="1"/>
      <c r="AB36" s="155">
        <v>45535</v>
      </c>
      <c r="AC36" s="261">
        <v>25810</v>
      </c>
      <c r="AD36" s="1"/>
      <c r="AE36" s="11">
        <f t="shared" si="14"/>
        <v>25810</v>
      </c>
      <c r="AH36" s="53"/>
      <c r="AI36" s="11"/>
      <c r="AJ36" s="1"/>
      <c r="AK36" s="155"/>
      <c r="AL36" s="261"/>
      <c r="AM36" s="1"/>
      <c r="AN36" s="11"/>
    </row>
    <row r="37" spans="2:40" x14ac:dyDescent="0.25">
      <c r="B37" s="49"/>
      <c r="C37" s="11"/>
      <c r="D37" s="1"/>
      <c r="E37" s="246">
        <v>47026</v>
      </c>
      <c r="F37" s="165">
        <f>'Arizona Data'!N15</f>
        <v>91354</v>
      </c>
      <c r="G37" s="1"/>
      <c r="H37" s="11">
        <f>F37+G37</f>
        <v>91354</v>
      </c>
      <c r="I37" s="1"/>
      <c r="Q37" s="49"/>
      <c r="R37" s="11"/>
      <c r="S37" s="1"/>
      <c r="T37" s="156">
        <v>45565</v>
      </c>
      <c r="U37" s="261">
        <v>29768</v>
      </c>
      <c r="V37" s="1"/>
      <c r="W37" s="11">
        <f>U37+V37</f>
        <v>29768</v>
      </c>
      <c r="Y37" s="49"/>
      <c r="Z37" s="11"/>
      <c r="AA37" s="1"/>
      <c r="AB37" s="156">
        <v>45565</v>
      </c>
      <c r="AC37" s="261">
        <v>27948</v>
      </c>
      <c r="AD37" s="1"/>
      <c r="AE37" s="11">
        <f>AC37+AD37</f>
        <v>27948</v>
      </c>
      <c r="AH37" s="49"/>
      <c r="AI37" s="11"/>
      <c r="AJ37" s="1"/>
      <c r="AK37" s="156"/>
      <c r="AL37" s="261"/>
      <c r="AM37" s="1"/>
      <c r="AN37" s="11"/>
    </row>
    <row r="38" spans="2:40" x14ac:dyDescent="0.25">
      <c r="B38" s="49"/>
      <c r="C38" s="11"/>
      <c r="D38" s="1"/>
      <c r="E38" s="245">
        <v>47057</v>
      </c>
      <c r="F38" s="165">
        <f>'Arizona Data'!N16</f>
        <v>92549</v>
      </c>
      <c r="G38" s="1"/>
      <c r="H38" s="11">
        <f t="shared" si="8"/>
        <v>92549</v>
      </c>
      <c r="I38" s="1"/>
      <c r="Q38" s="49"/>
      <c r="R38" s="11"/>
      <c r="S38" s="1"/>
      <c r="T38" s="155">
        <v>45596</v>
      </c>
      <c r="U38" s="261">
        <v>17318</v>
      </c>
      <c r="V38" s="1"/>
      <c r="W38" s="11">
        <f t="shared" ref="W38:W40" si="15">U38+V38</f>
        <v>17318</v>
      </c>
      <c r="Y38" s="49"/>
      <c r="Z38" s="11"/>
      <c r="AA38" s="1"/>
      <c r="AB38" s="155">
        <v>45596</v>
      </c>
      <c r="AC38" s="261">
        <v>23451</v>
      </c>
      <c r="AD38" s="1"/>
      <c r="AE38" s="11">
        <f t="shared" ref="AE38:AE40" si="16">AC38+AD38</f>
        <v>23451</v>
      </c>
      <c r="AH38" s="49"/>
      <c r="AI38" s="11"/>
      <c r="AJ38" s="1"/>
      <c r="AK38" s="155"/>
      <c r="AL38" s="261"/>
      <c r="AM38" s="1"/>
      <c r="AN38" s="11"/>
    </row>
    <row r="39" spans="2:40" x14ac:dyDescent="0.25">
      <c r="B39" s="49"/>
      <c r="C39" s="107"/>
      <c r="E39" s="246">
        <v>47087</v>
      </c>
      <c r="F39" s="165">
        <f>'Arizona Data'!N17</f>
        <v>75303</v>
      </c>
      <c r="G39" s="1"/>
      <c r="H39" s="11">
        <f t="shared" si="8"/>
        <v>75303</v>
      </c>
      <c r="I39" s="1"/>
      <c r="Q39" s="49"/>
      <c r="R39" s="107"/>
      <c r="T39" s="156">
        <v>45626</v>
      </c>
      <c r="U39" s="261">
        <v>6328</v>
      </c>
      <c r="V39" s="1"/>
      <c r="W39" s="11">
        <f t="shared" si="15"/>
        <v>6328</v>
      </c>
      <c r="Y39" s="49"/>
      <c r="Z39" s="107"/>
      <c r="AB39" s="156">
        <v>45626</v>
      </c>
      <c r="AC39" s="261">
        <v>13548</v>
      </c>
      <c r="AD39" s="1"/>
      <c r="AE39" s="11">
        <f t="shared" si="16"/>
        <v>13548</v>
      </c>
      <c r="AH39" s="49"/>
      <c r="AI39" s="107"/>
      <c r="AK39" s="156"/>
      <c r="AL39" s="261"/>
      <c r="AM39" s="1"/>
      <c r="AN39" s="11"/>
    </row>
    <row r="40" spans="2:40" ht="13.8" thickBot="1" x14ac:dyDescent="0.3">
      <c r="B40" s="34"/>
      <c r="C40" s="45"/>
      <c r="D40" s="110"/>
      <c r="E40" s="129">
        <v>47118</v>
      </c>
      <c r="F40" s="166">
        <f>'Arizona Data'!N18</f>
        <v>44563</v>
      </c>
      <c r="G40" s="35"/>
      <c r="H40" s="12">
        <f t="shared" si="8"/>
        <v>44563</v>
      </c>
      <c r="I40" s="1"/>
      <c r="Q40" s="34"/>
      <c r="R40" s="45"/>
      <c r="S40" s="110"/>
      <c r="T40" s="105">
        <v>45657</v>
      </c>
      <c r="U40" s="262">
        <v>5922</v>
      </c>
      <c r="V40" s="35"/>
      <c r="W40" s="12">
        <f t="shared" si="15"/>
        <v>5922</v>
      </c>
      <c r="Y40" s="34"/>
      <c r="Z40" s="45"/>
      <c r="AA40" s="110"/>
      <c r="AB40" s="105">
        <v>45657</v>
      </c>
      <c r="AC40" s="262">
        <v>5587</v>
      </c>
      <c r="AD40" s="35"/>
      <c r="AE40" s="12">
        <f t="shared" si="16"/>
        <v>5587</v>
      </c>
      <c r="AH40" s="34"/>
      <c r="AI40" s="45"/>
      <c r="AJ40" s="110"/>
      <c r="AK40" s="105"/>
      <c r="AL40" s="262"/>
      <c r="AM40" s="35"/>
      <c r="AN40" s="12"/>
    </row>
  </sheetData>
  <pageMargins left="0.7" right="0.7" top="0.75" bottom="0.75" header="0.3" footer="0.3"/>
  <pageSetup scale="81" fitToWidth="2" orientation="portrait" horizontalDpi="1200" verticalDpi="1200" r:id="rId1"/>
  <colBreaks count="1" manualBreakCount="1">
    <brk id="1" max="43" man="1"/>
  </colBreak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C225"/>
  <sheetViews>
    <sheetView topLeftCell="P1" zoomScale="90" zoomScaleNormal="90" workbookViewId="0">
      <selection activeCell="V11" sqref="V11"/>
    </sheetView>
  </sheetViews>
  <sheetFormatPr defaultRowHeight="13.2" x14ac:dyDescent="0.25"/>
  <cols>
    <col min="1" max="1" width="5.5546875" customWidth="1"/>
    <col min="2" max="2" width="26.44140625" customWidth="1"/>
    <col min="3" max="3" width="10.44140625" customWidth="1"/>
    <col min="4" max="4" width="2.5546875" customWidth="1"/>
    <col min="5" max="5" width="11.5546875" customWidth="1"/>
    <col min="6" max="6" width="14.44140625" bestFit="1" customWidth="1"/>
    <col min="7" max="7" width="12.44140625" customWidth="1"/>
    <col min="8" max="8" width="13.5546875" customWidth="1"/>
    <col min="9" max="9" width="5.5546875" customWidth="1"/>
    <col min="10" max="10" width="24.5546875" customWidth="1"/>
    <col min="11" max="11" width="11.5546875" customWidth="1"/>
    <col min="12" max="12" width="2.5546875" customWidth="1"/>
    <col min="13" max="14" width="14.44140625" customWidth="1"/>
    <col min="15" max="15" width="17.5546875" customWidth="1"/>
    <col min="16" max="16" width="14.44140625" customWidth="1"/>
    <col min="17" max="17" width="5.5546875" customWidth="1"/>
    <col min="18" max="18" width="23.44140625" customWidth="1"/>
    <col min="19" max="19" width="12.5546875" bestFit="1" customWidth="1"/>
    <col min="20" max="20" width="2.5546875" customWidth="1"/>
    <col min="21" max="21" width="11.44140625" bestFit="1" customWidth="1"/>
    <col min="22" max="22" width="17.5546875" customWidth="1"/>
    <col min="23" max="23" width="16.44140625" bestFit="1" customWidth="1"/>
    <col min="24" max="24" width="11.5546875" bestFit="1" customWidth="1"/>
    <col min="25" max="25" width="13.44140625" bestFit="1" customWidth="1"/>
    <col min="26" max="26" width="13.5546875" style="265" bestFit="1" customWidth="1"/>
    <col min="27" max="27" width="17.44140625" bestFit="1" customWidth="1"/>
    <col min="28" max="28" width="5.5546875" customWidth="1"/>
    <col min="29" max="29" width="11.88671875" customWidth="1"/>
    <col min="30" max="30" width="32.44140625" bestFit="1" customWidth="1"/>
    <col min="31" max="31" width="9.44140625" customWidth="1"/>
    <col min="32" max="32" width="2.5546875" customWidth="1"/>
    <col min="33" max="33" width="12.5546875" customWidth="1"/>
    <col min="34" max="34" width="14.5546875" bestFit="1" customWidth="1"/>
    <col min="35" max="35" width="11.5546875" bestFit="1" customWidth="1"/>
    <col min="36" max="36" width="13.44140625" bestFit="1" customWidth="1"/>
    <col min="37" max="37" width="25.44140625" bestFit="1" customWidth="1"/>
    <col min="38" max="38" width="8.44140625" bestFit="1" customWidth="1"/>
    <col min="39" max="39" width="11.5546875" customWidth="1"/>
    <col min="40" max="40" width="24.5546875" customWidth="1"/>
    <col min="41" max="41" width="11.5546875" customWidth="1"/>
    <col min="42" max="42" width="2.5546875" customWidth="1"/>
    <col min="43" max="44" width="14.44140625" customWidth="1"/>
    <col min="45" max="45" width="17.5546875" customWidth="1"/>
    <col min="46" max="46" width="14.44140625" customWidth="1"/>
  </cols>
  <sheetData>
    <row r="1" spans="1:46" x14ac:dyDescent="0.25">
      <c r="B1" s="9" t="s">
        <v>9</v>
      </c>
      <c r="F1" s="4"/>
      <c r="H1" s="10" t="s">
        <v>33</v>
      </c>
      <c r="J1" s="9" t="s">
        <v>17</v>
      </c>
      <c r="P1" s="10" t="s">
        <v>153</v>
      </c>
      <c r="R1" s="9" t="s">
        <v>12</v>
      </c>
      <c r="Y1" s="4"/>
      <c r="AA1" s="10" t="s">
        <v>20</v>
      </c>
      <c r="AD1" s="9" t="s">
        <v>46</v>
      </c>
      <c r="AN1" s="9"/>
      <c r="AT1" s="10"/>
    </row>
    <row r="2" spans="1:46" x14ac:dyDescent="0.25">
      <c r="E2" s="9"/>
      <c r="H2" s="10"/>
      <c r="O2" s="1"/>
      <c r="P2" s="6"/>
      <c r="R2" s="4" t="s">
        <v>22</v>
      </c>
      <c r="V2" s="180"/>
      <c r="W2" s="180" t="s">
        <v>125</v>
      </c>
      <c r="Z2" s="266"/>
      <c r="AA2" s="10"/>
      <c r="AB2" s="4"/>
      <c r="AD2" s="4"/>
      <c r="AS2" s="1"/>
      <c r="AT2" s="6"/>
    </row>
    <row r="3" spans="1:46" ht="13.8" thickBot="1" x14ac:dyDescent="0.3">
      <c r="C3" s="1"/>
      <c r="D3" s="1"/>
      <c r="E3" s="9"/>
      <c r="F3" s="111" t="s">
        <v>53</v>
      </c>
      <c r="H3" s="6"/>
      <c r="J3" s="4"/>
      <c r="K3" s="19"/>
      <c r="L3" s="4"/>
      <c r="N3" s="111" t="s">
        <v>53</v>
      </c>
      <c r="O3" s="1"/>
      <c r="P3" s="1"/>
      <c r="U3" s="2"/>
      <c r="V3" s="111"/>
      <c r="W3" s="208" t="s">
        <v>53</v>
      </c>
      <c r="X3" s="3"/>
      <c r="Y3" s="3"/>
      <c r="Z3" s="266"/>
      <c r="AA3" s="3"/>
      <c r="AB3" s="3"/>
      <c r="AC3" s="7"/>
      <c r="AG3" s="2"/>
      <c r="AH3" s="111" t="s">
        <v>53</v>
      </c>
      <c r="AJ3" s="3"/>
      <c r="AK3" s="3"/>
      <c r="AL3" s="3"/>
      <c r="AM3" s="3"/>
      <c r="AN3" s="4"/>
      <c r="AO3" s="4"/>
      <c r="AP3" s="4"/>
      <c r="AR3" s="278"/>
      <c r="AS3" s="1"/>
      <c r="AT3" s="1"/>
    </row>
    <row r="4" spans="1:46" ht="13.8" thickBot="1" x14ac:dyDescent="0.3">
      <c r="A4" s="9"/>
      <c r="B4" s="13" t="s">
        <v>10</v>
      </c>
      <c r="C4" s="15"/>
      <c r="D4" s="14"/>
      <c r="E4" s="157" t="s">
        <v>6</v>
      </c>
      <c r="F4" s="57" t="s">
        <v>2</v>
      </c>
      <c r="G4" s="57" t="s">
        <v>0</v>
      </c>
      <c r="H4" s="104" t="s">
        <v>5</v>
      </c>
      <c r="J4" s="13" t="s">
        <v>8</v>
      </c>
      <c r="K4" s="14"/>
      <c r="L4" s="13"/>
      <c r="M4" s="157" t="s">
        <v>6</v>
      </c>
      <c r="N4" s="57" t="s">
        <v>2</v>
      </c>
      <c r="O4" s="57" t="s">
        <v>74</v>
      </c>
      <c r="P4" s="104" t="s">
        <v>5</v>
      </c>
      <c r="R4" s="13" t="s">
        <v>18</v>
      </c>
      <c r="S4" s="15"/>
      <c r="T4" s="14"/>
      <c r="U4" s="125" t="s">
        <v>6</v>
      </c>
      <c r="V4" s="191" t="s">
        <v>154</v>
      </c>
      <c r="W4" s="192" t="s">
        <v>1</v>
      </c>
      <c r="X4" s="126" t="s">
        <v>0</v>
      </c>
      <c r="Y4" s="126" t="s">
        <v>5</v>
      </c>
      <c r="Z4" s="267" t="s">
        <v>13</v>
      </c>
      <c r="AA4" s="127" t="s">
        <v>14</v>
      </c>
      <c r="AB4" s="4"/>
      <c r="AC4" s="8"/>
      <c r="AD4" s="13" t="s">
        <v>8</v>
      </c>
      <c r="AE4" s="15"/>
      <c r="AF4" s="14"/>
      <c r="AG4" s="157" t="s">
        <v>6</v>
      </c>
      <c r="AH4" s="57" t="s">
        <v>2</v>
      </c>
      <c r="AI4" s="57" t="s">
        <v>0</v>
      </c>
      <c r="AJ4" s="104" t="s">
        <v>5</v>
      </c>
      <c r="AK4" s="179" t="s">
        <v>48</v>
      </c>
      <c r="AL4" s="88"/>
      <c r="AM4" s="88"/>
      <c r="AN4" s="9"/>
      <c r="AO4" s="9"/>
      <c r="AP4" s="9"/>
      <c r="AQ4" s="9"/>
      <c r="AR4" s="9"/>
      <c r="AS4" s="9"/>
      <c r="AT4" s="9"/>
    </row>
    <row r="5" spans="1:46" x14ac:dyDescent="0.25">
      <c r="B5" s="173" t="str">
        <f xml:space="preserve"> YEAR(E5) &amp; " Estimate"</f>
        <v>2026 Estimate</v>
      </c>
      <c r="C5" s="106">
        <v>105000</v>
      </c>
      <c r="D5" s="66"/>
      <c r="E5" s="327">
        <v>46053</v>
      </c>
      <c r="F5" s="423">
        <f>'California Data'!$C$10</f>
        <v>0</v>
      </c>
      <c r="G5" s="423"/>
      <c r="H5" s="207">
        <f>F5+G5</f>
        <v>0</v>
      </c>
      <c r="J5" s="60" t="str">
        <f>B5</f>
        <v>2026 Estimate</v>
      </c>
      <c r="K5" s="36">
        <v>2620300</v>
      </c>
      <c r="L5" s="66"/>
      <c r="M5" s="327">
        <v>46053</v>
      </c>
      <c r="N5" s="423">
        <f>'California Data'!$D$10</f>
        <v>92379</v>
      </c>
      <c r="O5" s="423"/>
      <c r="P5" s="207">
        <f>N5</f>
        <v>92379</v>
      </c>
      <c r="R5" s="60" t="str">
        <f>B5</f>
        <v>2026 Estimate</v>
      </c>
      <c r="S5" s="119">
        <v>976000</v>
      </c>
      <c r="T5" s="17"/>
      <c r="U5" s="328">
        <v>46053</v>
      </c>
      <c r="V5" s="329"/>
      <c r="W5" s="330">
        <f>'California Data'!$E$10</f>
        <v>26869</v>
      </c>
      <c r="X5" s="425"/>
      <c r="Y5" s="425">
        <f>IF(ISNUMBER(V5),V5,W5)+X5</f>
        <v>26869</v>
      </c>
      <c r="Z5" s="426">
        <v>0</v>
      </c>
      <c r="AA5" s="331">
        <f t="shared" ref="AA5:AA7" si="0">Y5-Z5</f>
        <v>26869</v>
      </c>
      <c r="AC5" s="1"/>
      <c r="AD5" s="60" t="str">
        <f>B5</f>
        <v>2026 Estimate</v>
      </c>
      <c r="AE5" s="106">
        <v>387072</v>
      </c>
      <c r="AF5" s="17"/>
      <c r="AG5" s="327">
        <v>46053</v>
      </c>
      <c r="AH5" s="332">
        <f>'California Data'!$F$10</f>
        <v>8301</v>
      </c>
      <c r="AI5" s="423"/>
      <c r="AJ5" s="333">
        <f t="shared" ref="AJ5:AJ16" si="1">AH5-AI5*-1</f>
        <v>8301</v>
      </c>
      <c r="AK5" s="62">
        <f>AH5/$AE$6</f>
        <v>2.6029695363823081E-2</v>
      </c>
      <c r="AL5" s="72"/>
      <c r="AM5" s="72"/>
      <c r="AN5" s="279"/>
      <c r="AO5" s="1"/>
      <c r="AP5" s="1"/>
      <c r="AQ5" s="5"/>
      <c r="AR5" s="19"/>
      <c r="AS5" s="19"/>
      <c r="AT5" s="19"/>
    </row>
    <row r="6" spans="1:46" x14ac:dyDescent="0.25">
      <c r="B6" s="47" t="s">
        <v>16</v>
      </c>
      <c r="C6" s="11">
        <f>SUM(F5:F16)</f>
        <v>0</v>
      </c>
      <c r="D6" s="49"/>
      <c r="E6" s="352">
        <v>46081</v>
      </c>
      <c r="F6" s="423">
        <f>'California Data'!$C$11</f>
        <v>0</v>
      </c>
      <c r="G6" s="423"/>
      <c r="H6" s="207">
        <f>F6+G6</f>
        <v>0</v>
      </c>
      <c r="J6" s="47" t="s">
        <v>115</v>
      </c>
      <c r="K6" s="1">
        <f>SUM(N5:N16)</f>
        <v>2419854</v>
      </c>
      <c r="L6" s="49"/>
      <c r="M6" s="352">
        <v>46081</v>
      </c>
      <c r="N6" s="423">
        <f>'California Data'!$D$11</f>
        <v>139801</v>
      </c>
      <c r="O6" s="423"/>
      <c r="P6" s="207">
        <f>N6+O6</f>
        <v>139801</v>
      </c>
      <c r="R6" s="47" t="s">
        <v>45</v>
      </c>
      <c r="S6" s="11">
        <f>SUM(W5:W16)</f>
        <v>927964</v>
      </c>
      <c r="T6" s="1"/>
      <c r="U6" s="353">
        <v>46081</v>
      </c>
      <c r="V6" s="329"/>
      <c r="W6" s="330">
        <f>'California Data'!$E$11</f>
        <v>0</v>
      </c>
      <c r="X6" s="425"/>
      <c r="Y6" s="425">
        <f t="shared" ref="Y6:Y40" si="2">IF(ISNUMBER(V6),V6,W6)+X6</f>
        <v>0</v>
      </c>
      <c r="Z6" s="426">
        <v>0</v>
      </c>
      <c r="AA6" s="331">
        <f t="shared" si="0"/>
        <v>0</v>
      </c>
      <c r="AC6" s="1"/>
      <c r="AD6" s="47" t="s">
        <v>4</v>
      </c>
      <c r="AE6" s="11">
        <f>SUM(AH5:AH16)</f>
        <v>318905</v>
      </c>
      <c r="AF6" s="1"/>
      <c r="AG6" s="352">
        <v>46081</v>
      </c>
      <c r="AH6" s="332">
        <f>'California Data'!$F$11</f>
        <v>19527</v>
      </c>
      <c r="AI6" s="423"/>
      <c r="AJ6" s="333">
        <f t="shared" si="1"/>
        <v>19527</v>
      </c>
      <c r="AK6" s="62">
        <f t="shared" ref="AK6:AK16" si="3">AH6/$AE$6</f>
        <v>6.1231401200984623E-2</v>
      </c>
      <c r="AL6" s="72"/>
      <c r="AM6" s="72"/>
      <c r="AN6" s="73"/>
      <c r="AO6" s="1"/>
      <c r="AP6" s="1"/>
      <c r="AQ6" s="5"/>
      <c r="AR6" s="19"/>
      <c r="AS6" s="19"/>
      <c r="AT6" s="19"/>
    </row>
    <row r="7" spans="1:46" x14ac:dyDescent="0.25">
      <c r="B7" s="48" t="s">
        <v>11</v>
      </c>
      <c r="C7" s="11">
        <f>C6-C5</f>
        <v>-105000</v>
      </c>
      <c r="D7" s="49"/>
      <c r="E7" s="327">
        <v>46112</v>
      </c>
      <c r="F7" s="423">
        <f>'California Data'!$C$12</f>
        <v>0</v>
      </c>
      <c r="G7" s="423"/>
      <c r="H7" s="207">
        <f t="shared" ref="H7:H16" si="4">F7+G7</f>
        <v>0</v>
      </c>
      <c r="J7" s="58"/>
      <c r="K7" s="19"/>
      <c r="L7" s="49"/>
      <c r="M7" s="327">
        <v>46112</v>
      </c>
      <c r="N7" s="423">
        <f>'California Data'!$D$12</f>
        <v>248678</v>
      </c>
      <c r="O7" s="423"/>
      <c r="P7" s="207">
        <f>N7-O7</f>
        <v>248678</v>
      </c>
      <c r="R7" s="48" t="s">
        <v>11</v>
      </c>
      <c r="S7" s="11">
        <f>S6-S5</f>
        <v>-48036</v>
      </c>
      <c r="T7" s="1"/>
      <c r="U7" s="328">
        <v>46112</v>
      </c>
      <c r="V7" s="329">
        <v>65000</v>
      </c>
      <c r="W7" s="330">
        <f>'California Data'!$E$12</f>
        <v>58537</v>
      </c>
      <c r="X7" s="425"/>
      <c r="Y7" s="425">
        <f t="shared" si="2"/>
        <v>65000</v>
      </c>
      <c r="Z7" s="426">
        <f>'Mexico Data'!F24</f>
        <v>0</v>
      </c>
      <c r="AA7" s="427">
        <f t="shared" si="0"/>
        <v>65000</v>
      </c>
      <c r="AC7" s="1"/>
      <c r="AD7" s="48" t="s">
        <v>11</v>
      </c>
      <c r="AE7" s="11">
        <f>AE5-AE6</f>
        <v>68167</v>
      </c>
      <c r="AF7" s="1"/>
      <c r="AG7" s="327">
        <v>46112</v>
      </c>
      <c r="AH7" s="332">
        <f>'California Data'!$F$12</f>
        <v>33390</v>
      </c>
      <c r="AI7" s="423"/>
      <c r="AJ7" s="333">
        <f t="shared" si="1"/>
        <v>33390</v>
      </c>
      <c r="AK7" s="62">
        <f t="shared" si="3"/>
        <v>0.10470202724949436</v>
      </c>
      <c r="AL7" s="72"/>
      <c r="AM7" s="72"/>
      <c r="AN7" s="25"/>
      <c r="AO7" s="19"/>
      <c r="AP7" s="1"/>
      <c r="AQ7" s="5"/>
      <c r="AR7" s="19"/>
      <c r="AS7" s="19"/>
      <c r="AT7" s="19"/>
    </row>
    <row r="8" spans="1:46" ht="13.8" thickBot="1" x14ac:dyDescent="0.3">
      <c r="B8" s="48" t="s">
        <v>57</v>
      </c>
      <c r="C8" s="107">
        <v>0</v>
      </c>
      <c r="D8" s="49"/>
      <c r="E8" s="424">
        <v>46142</v>
      </c>
      <c r="F8" s="318">
        <f>'California Data'!$C$13</f>
        <v>0</v>
      </c>
      <c r="G8" s="318"/>
      <c r="H8" s="319">
        <f t="shared" si="4"/>
        <v>0</v>
      </c>
      <c r="J8" s="48" t="s">
        <v>11</v>
      </c>
      <c r="K8" s="1">
        <f>K6-K5</f>
        <v>-200446</v>
      </c>
      <c r="L8" s="49"/>
      <c r="M8" s="424">
        <v>46142</v>
      </c>
      <c r="N8" s="318">
        <f>'California Data'!$D$13</f>
        <v>256071</v>
      </c>
      <c r="O8" s="318"/>
      <c r="P8" s="319">
        <f t="shared" ref="P8:P10" si="5">N8-O8</f>
        <v>256071</v>
      </c>
      <c r="R8" s="32" t="s">
        <v>3</v>
      </c>
      <c r="S8" s="108">
        <f>-S7/S9</f>
        <v>24018</v>
      </c>
      <c r="T8" s="1"/>
      <c r="U8" s="428">
        <v>46142</v>
      </c>
      <c r="V8" s="321">
        <v>89000</v>
      </c>
      <c r="W8" s="322">
        <f>'California Data'!$E$13</f>
        <v>81964</v>
      </c>
      <c r="X8" s="323"/>
      <c r="Y8" s="323">
        <f t="shared" si="2"/>
        <v>89000</v>
      </c>
      <c r="Z8" s="324">
        <f>'Mexico Data'!F25</f>
        <v>0</v>
      </c>
      <c r="AA8" s="354">
        <f>Y8-Z8</f>
        <v>89000</v>
      </c>
      <c r="AC8" s="1">
        <f>1069000-S6</f>
        <v>141036</v>
      </c>
      <c r="AD8" s="48" t="s">
        <v>47</v>
      </c>
      <c r="AE8" s="11">
        <v>0</v>
      </c>
      <c r="AF8" s="1"/>
      <c r="AG8" s="424">
        <v>46142</v>
      </c>
      <c r="AH8" s="325">
        <f>'California Data'!$F$13</f>
        <v>33320</v>
      </c>
      <c r="AI8" s="318"/>
      <c r="AJ8" s="326">
        <f t="shared" si="1"/>
        <v>33320</v>
      </c>
      <c r="AK8" s="62">
        <f t="shared" si="3"/>
        <v>0.10448252614414952</v>
      </c>
      <c r="AL8" s="72"/>
      <c r="AM8" s="72"/>
      <c r="AN8" s="275"/>
      <c r="AO8" s="1"/>
      <c r="AP8" s="1"/>
      <c r="AQ8" s="193"/>
      <c r="AR8" s="19"/>
      <c r="AS8" s="19"/>
      <c r="AT8" s="19"/>
    </row>
    <row r="9" spans="1:46" x14ac:dyDescent="0.25">
      <c r="B9" s="32" t="s">
        <v>3</v>
      </c>
      <c r="C9" s="108">
        <f>-C7/C10</f>
        <v>105000</v>
      </c>
      <c r="D9" s="49"/>
      <c r="E9" s="156">
        <v>46173</v>
      </c>
      <c r="F9" s="19">
        <f>'California Data'!$K$10</f>
        <v>0</v>
      </c>
      <c r="G9" s="19"/>
      <c r="H9" s="52">
        <f t="shared" si="4"/>
        <v>0</v>
      </c>
      <c r="J9" s="48" t="s">
        <v>112</v>
      </c>
      <c r="L9" s="49"/>
      <c r="M9" s="156">
        <v>46173</v>
      </c>
      <c r="N9" s="19">
        <f>'California Data'!$L$10</f>
        <v>316539</v>
      </c>
      <c r="O9" s="19"/>
      <c r="P9" s="52">
        <f t="shared" si="5"/>
        <v>316539</v>
      </c>
      <c r="R9" s="48" t="s">
        <v>19</v>
      </c>
      <c r="S9" s="11">
        <v>2</v>
      </c>
      <c r="T9" s="1"/>
      <c r="U9" s="160">
        <v>46173</v>
      </c>
      <c r="V9" s="280">
        <v>85000</v>
      </c>
      <c r="W9" s="289">
        <f>_xlfn.LET(_xlpm.d,DATE(YEAR(U9),MONTH(U9),1),_xlfn.XLOOKUP(_xlpm.d,'California Data'!$B$10:$B$21,'California Data'!$E$10:$E$21,
_xlfn.XLOOKUP(_xlpm.d,'California Data'!$I$10:$I$21,'California Data'!$M$10:$M$21,,0),0))</f>
        <v>91000</v>
      </c>
      <c r="X9" s="276"/>
      <c r="Y9" s="276">
        <f t="shared" si="2"/>
        <v>85000</v>
      </c>
      <c r="Z9" s="28">
        <f>'Mexico Data'!F26</f>
        <v>0</v>
      </c>
      <c r="AA9" s="282">
        <f t="shared" ref="AA9:AA16" si="6">Y9-Z9</f>
        <v>85000</v>
      </c>
      <c r="AC9" s="1"/>
      <c r="AD9" s="63" t="s">
        <v>50</v>
      </c>
      <c r="AE9" s="107">
        <v>4.4800000000000004</v>
      </c>
      <c r="AF9" s="1"/>
      <c r="AG9" s="156">
        <v>46173</v>
      </c>
      <c r="AH9" s="303">
        <f>'California Data'!$N$10</f>
        <v>41918</v>
      </c>
      <c r="AI9" s="19"/>
      <c r="AJ9" s="20">
        <f t="shared" si="1"/>
        <v>41918</v>
      </c>
      <c r="AK9" s="62">
        <f t="shared" si="3"/>
        <v>0.13144353334065004</v>
      </c>
      <c r="AL9" s="72"/>
      <c r="AM9" s="72"/>
      <c r="AN9" s="275"/>
      <c r="AP9" s="1"/>
      <c r="AQ9" s="5"/>
      <c r="AR9" s="19"/>
      <c r="AS9" s="19"/>
      <c r="AT9" s="19"/>
    </row>
    <row r="10" spans="1:46" x14ac:dyDescent="0.25">
      <c r="B10" s="48" t="s">
        <v>19</v>
      </c>
      <c r="C10" s="11">
        <v>1</v>
      </c>
      <c r="D10" s="49"/>
      <c r="E10" s="155">
        <v>46203</v>
      </c>
      <c r="F10" s="19">
        <f>'California Data'!$K$11</f>
        <v>0</v>
      </c>
      <c r="G10" s="19"/>
      <c r="H10" s="52">
        <f t="shared" si="4"/>
        <v>0</v>
      </c>
      <c r="J10" s="48" t="s">
        <v>24</v>
      </c>
      <c r="K10" s="24">
        <v>0</v>
      </c>
      <c r="L10" s="49"/>
      <c r="M10" s="155">
        <v>46203</v>
      </c>
      <c r="N10" s="19">
        <f>'California Data'!$L$11</f>
        <v>281531</v>
      </c>
      <c r="O10" s="19"/>
      <c r="P10" s="52">
        <f t="shared" si="5"/>
        <v>281531</v>
      </c>
      <c r="R10" s="49"/>
      <c r="S10" s="11"/>
      <c r="T10" s="1"/>
      <c r="U10" s="159">
        <v>46203</v>
      </c>
      <c r="V10" s="280">
        <v>96000</v>
      </c>
      <c r="W10" s="289">
        <f>_xlfn.LET(_xlpm.d,DATE(YEAR(U10),MONTH(U10),1),_xlfn.XLOOKUP(_xlpm.d,'California Data'!$B$10:$B$21,'California Data'!$E$10:$E$21,
_xlfn.XLOOKUP(_xlpm.d,'California Data'!$I$10:$I$21,'California Data'!$M$10:$M$21,,0),0))</f>
        <v>96401</v>
      </c>
      <c r="X10" s="276"/>
      <c r="Y10" s="276">
        <f t="shared" si="2"/>
        <v>96000</v>
      </c>
      <c r="Z10" s="59">
        <f>'Mexico Data'!F27</f>
        <v>0</v>
      </c>
      <c r="AA10" s="282">
        <f t="shared" si="6"/>
        <v>96000</v>
      </c>
      <c r="AD10" s="48" t="s">
        <v>49</v>
      </c>
      <c r="AE10" s="107">
        <f>+AE8*AE9</f>
        <v>0</v>
      </c>
      <c r="AF10" s="1"/>
      <c r="AG10" s="155">
        <v>46203</v>
      </c>
      <c r="AH10" s="303">
        <f>'California Data'!$N$11</f>
        <v>44323</v>
      </c>
      <c r="AI10" s="19"/>
      <c r="AJ10" s="20">
        <f t="shared" si="1"/>
        <v>44323</v>
      </c>
      <c r="AK10" s="62">
        <f t="shared" si="3"/>
        <v>0.13898496417428388</v>
      </c>
      <c r="AL10" s="72"/>
      <c r="AM10" s="241"/>
      <c r="AN10" s="275"/>
      <c r="AO10" s="1"/>
      <c r="AP10" s="1"/>
      <c r="AQ10" s="193"/>
      <c r="AR10" s="19"/>
      <c r="AS10" s="19"/>
      <c r="AT10" s="19"/>
    </row>
    <row r="11" spans="1:46" x14ac:dyDescent="0.25">
      <c r="B11" s="49"/>
      <c r="C11" s="11"/>
      <c r="D11" s="49"/>
      <c r="E11" s="156">
        <v>46234</v>
      </c>
      <c r="F11" s="19">
        <f>'California Data'!$K$12</f>
        <v>0</v>
      </c>
      <c r="G11" s="19"/>
      <c r="H11" s="52">
        <f t="shared" si="4"/>
        <v>0</v>
      </c>
      <c r="J11" s="32" t="s">
        <v>3</v>
      </c>
      <c r="K11" s="39">
        <f>K8/K12</f>
        <v>-40089.199999999997</v>
      </c>
      <c r="L11" s="49"/>
      <c r="M11" s="156">
        <v>46234</v>
      </c>
      <c r="N11" s="19">
        <f>'California Data'!$L$12</f>
        <v>252802</v>
      </c>
      <c r="O11" s="19"/>
      <c r="P11" s="52">
        <f>N11+O11</f>
        <v>252802</v>
      </c>
      <c r="R11" s="33" t="s">
        <v>7</v>
      </c>
      <c r="S11" s="109">
        <f>SUM(Y5:Y16)</f>
        <v>931062</v>
      </c>
      <c r="T11" s="1"/>
      <c r="U11" s="160">
        <v>46234</v>
      </c>
      <c r="V11" s="280">
        <v>96000</v>
      </c>
      <c r="W11" s="289">
        <f>_xlfn.LET(_xlpm.d,DATE(YEAR(U11),MONTH(U11),1),_xlfn.XLOOKUP(_xlpm.d,'California Data'!$B$10:$B$21,'California Data'!$E$10:$E$21,
_xlfn.XLOOKUP(_xlpm.d,'California Data'!$I$10:$I$21,'California Data'!$M$10:$M$21,,0),0))</f>
        <v>98000</v>
      </c>
      <c r="X11" s="276"/>
      <c r="Y11" s="276">
        <f t="shared" si="2"/>
        <v>96000</v>
      </c>
      <c r="Z11" s="59">
        <f>'Mexico Data'!F28</f>
        <v>0</v>
      </c>
      <c r="AA11" s="282">
        <f t="shared" si="6"/>
        <v>96000</v>
      </c>
      <c r="AD11" s="64"/>
      <c r="AE11" s="107"/>
      <c r="AF11" s="1"/>
      <c r="AG11" s="156">
        <v>46234</v>
      </c>
      <c r="AH11" s="303">
        <f>'California Data'!$N$12</f>
        <v>45116</v>
      </c>
      <c r="AI11" s="19"/>
      <c r="AJ11" s="20">
        <f t="shared" si="1"/>
        <v>45116</v>
      </c>
      <c r="AK11" s="62">
        <f t="shared" si="3"/>
        <v>0.14147159812483343</v>
      </c>
      <c r="AL11" s="72"/>
      <c r="AM11" s="241"/>
      <c r="AN11" s="266"/>
      <c r="AO11" s="1"/>
      <c r="AP11" s="1"/>
      <c r="AQ11" s="5"/>
      <c r="AR11" s="19"/>
      <c r="AS11" s="19"/>
      <c r="AT11" s="19"/>
    </row>
    <row r="12" spans="1:46" x14ac:dyDescent="0.25">
      <c r="B12" s="33" t="s">
        <v>7</v>
      </c>
      <c r="C12" s="109">
        <f>SUM(H5:H16)</f>
        <v>0</v>
      </c>
      <c r="D12" s="49"/>
      <c r="E12" s="155">
        <v>46265</v>
      </c>
      <c r="F12" s="19">
        <f>'California Data'!$K$13</f>
        <v>0</v>
      </c>
      <c r="G12" s="19"/>
      <c r="H12" s="52">
        <f t="shared" si="4"/>
        <v>0</v>
      </c>
      <c r="J12" s="48" t="s">
        <v>19</v>
      </c>
      <c r="K12" s="1">
        <v>5</v>
      </c>
      <c r="L12" s="49"/>
      <c r="M12" s="155">
        <v>46265</v>
      </c>
      <c r="N12" s="19">
        <f>'California Data'!$L$13</f>
        <v>177487</v>
      </c>
      <c r="O12" s="19"/>
      <c r="P12" s="52">
        <f t="shared" ref="P12:P16" si="7">N12+O12</f>
        <v>177487</v>
      </c>
      <c r="R12" s="53" t="s">
        <v>15</v>
      </c>
      <c r="S12" s="11">
        <f>SUM(Z5:Z16)</f>
        <v>0</v>
      </c>
      <c r="T12" s="1"/>
      <c r="U12" s="159">
        <v>46265</v>
      </c>
      <c r="V12" s="280">
        <v>96000</v>
      </c>
      <c r="W12" s="289">
        <f>_xlfn.LET(_xlpm.d,DATE(YEAR(U12),MONTH(U12),1),_xlfn.XLOOKUP(_xlpm.d,'California Data'!$B$10:$B$21,'California Data'!$E$10:$E$21,
_xlfn.XLOOKUP(_xlpm.d,'California Data'!$I$10:$I$21,'California Data'!$M$10:$M$21,,0),0))</f>
        <v>98000</v>
      </c>
      <c r="X12" s="276"/>
      <c r="Y12" s="276">
        <f t="shared" si="2"/>
        <v>96000</v>
      </c>
      <c r="Z12" s="59">
        <f>'Mexico Data'!F29</f>
        <v>0</v>
      </c>
      <c r="AA12" s="282">
        <f>Y12-Z12</f>
        <v>96000</v>
      </c>
      <c r="AD12" s="32" t="s">
        <v>3</v>
      </c>
      <c r="AE12" s="108"/>
      <c r="AF12" s="1"/>
      <c r="AG12" s="155">
        <v>46265</v>
      </c>
      <c r="AH12" s="303">
        <f>'California Data'!$N$13</f>
        <v>40614</v>
      </c>
      <c r="AI12" s="19"/>
      <c r="AJ12" s="20">
        <f t="shared" si="1"/>
        <v>40614</v>
      </c>
      <c r="AK12" s="62">
        <f t="shared" si="3"/>
        <v>0.12735454132108309</v>
      </c>
      <c r="AL12" s="241"/>
      <c r="AM12" s="82"/>
      <c r="AN12" s="275"/>
      <c r="AO12" s="1"/>
      <c r="AP12" s="1"/>
      <c r="AQ12" s="193"/>
      <c r="AR12" s="19"/>
      <c r="AS12" s="19"/>
      <c r="AT12" s="19"/>
    </row>
    <row r="13" spans="1:46" x14ac:dyDescent="0.25">
      <c r="B13" s="49"/>
      <c r="C13" s="11"/>
      <c r="D13" s="49"/>
      <c r="E13" s="156">
        <v>46295</v>
      </c>
      <c r="F13" s="19">
        <f>'California Data'!$K$14</f>
        <v>0</v>
      </c>
      <c r="G13" s="19"/>
      <c r="H13" s="52">
        <f t="shared" si="4"/>
        <v>0</v>
      </c>
      <c r="J13" s="49"/>
      <c r="K13" s="1"/>
      <c r="L13" s="49"/>
      <c r="M13" s="156">
        <v>46295</v>
      </c>
      <c r="N13" s="19">
        <f>'California Data'!$L$14</f>
        <v>151040</v>
      </c>
      <c r="O13" s="19"/>
      <c r="P13" s="52">
        <f t="shared" si="7"/>
        <v>151040</v>
      </c>
      <c r="R13" s="49"/>
      <c r="S13" s="11"/>
      <c r="T13" s="1"/>
      <c r="U13" s="160">
        <v>46295</v>
      </c>
      <c r="V13" s="280">
        <v>96000</v>
      </c>
      <c r="W13" s="289">
        <f>_xlfn.LET(_xlpm.d,DATE(YEAR(U13),MONTH(U13),1),_xlfn.XLOOKUP(_xlpm.d,'California Data'!$B$10:$B$21,'California Data'!$E$10:$E$21,
_xlfn.XLOOKUP(_xlpm.d,'California Data'!$I$10:$I$21,'California Data'!$M$10:$M$21,,0),0))</f>
        <v>96000</v>
      </c>
      <c r="X13" s="276"/>
      <c r="Y13" s="276">
        <f t="shared" si="2"/>
        <v>96000</v>
      </c>
      <c r="Z13" s="59">
        <f>'Mexico Data'!F30</f>
        <v>0</v>
      </c>
      <c r="AA13" s="282">
        <f t="shared" si="6"/>
        <v>96000</v>
      </c>
      <c r="AD13" s="48" t="s">
        <v>19</v>
      </c>
      <c r="AE13" s="11"/>
      <c r="AF13" s="1"/>
      <c r="AG13" s="156">
        <v>46295</v>
      </c>
      <c r="AH13" s="303">
        <f>'California Data'!$N$14</f>
        <v>26311</v>
      </c>
      <c r="AI13" s="19"/>
      <c r="AJ13" s="20">
        <f t="shared" si="1"/>
        <v>26311</v>
      </c>
      <c r="AK13" s="62">
        <f t="shared" si="3"/>
        <v>8.250419403897713E-2</v>
      </c>
      <c r="AL13" s="241"/>
      <c r="AM13" s="82"/>
      <c r="AN13" s="1"/>
      <c r="AO13" s="1"/>
      <c r="AP13" s="1"/>
      <c r="AQ13" s="5"/>
      <c r="AR13" s="19"/>
      <c r="AS13" s="19"/>
      <c r="AT13" s="19"/>
    </row>
    <row r="14" spans="1:46" x14ac:dyDescent="0.25">
      <c r="B14" s="49"/>
      <c r="C14" s="11"/>
      <c r="D14" s="49"/>
      <c r="E14" s="155">
        <v>46326</v>
      </c>
      <c r="F14" s="19">
        <f>'California Data'!$K$15</f>
        <v>0</v>
      </c>
      <c r="G14" s="19"/>
      <c r="H14" s="52">
        <f t="shared" si="4"/>
        <v>0</v>
      </c>
      <c r="J14" s="33" t="s">
        <v>7</v>
      </c>
      <c r="K14" s="51">
        <f>SUM(P5:P16)</f>
        <v>2419854</v>
      </c>
      <c r="L14" s="49"/>
      <c r="M14" s="155">
        <v>46326</v>
      </c>
      <c r="N14" s="19">
        <f>'California Data'!$L$15</f>
        <v>226693</v>
      </c>
      <c r="O14" s="19"/>
      <c r="P14" s="52">
        <f t="shared" si="7"/>
        <v>226693</v>
      </c>
      <c r="R14" s="47"/>
      <c r="S14" s="11"/>
      <c r="T14" s="1"/>
      <c r="U14" s="159">
        <v>46326</v>
      </c>
      <c r="V14" s="280"/>
      <c r="W14" s="289">
        <f>_xlfn.LET(_xlpm.d,DATE(YEAR(U14),MONTH(U14),1),_xlfn.XLOOKUP(_xlpm.d,'California Data'!$B$10:$B$21,'California Data'!$E$10:$E$21,
_xlfn.XLOOKUP(_xlpm.d,'California Data'!$I$10:$I$21,'California Data'!$M$10:$M$21,,0),0))</f>
        <v>98000</v>
      </c>
      <c r="X14" s="276"/>
      <c r="Y14" s="276">
        <f t="shared" si="2"/>
        <v>98000</v>
      </c>
      <c r="Z14" s="59">
        <f>'Mexico Data'!F31</f>
        <v>0</v>
      </c>
      <c r="AA14" s="282">
        <f t="shared" si="6"/>
        <v>98000</v>
      </c>
      <c r="AD14" s="49"/>
      <c r="AE14" s="11"/>
      <c r="AF14" s="1"/>
      <c r="AG14" s="155">
        <v>46326</v>
      </c>
      <c r="AH14" s="303">
        <f>'California Data'!$N$15</f>
        <v>15386</v>
      </c>
      <c r="AI14" s="19"/>
      <c r="AJ14" s="20">
        <f t="shared" si="1"/>
        <v>15386</v>
      </c>
      <c r="AK14" s="62">
        <f t="shared" si="3"/>
        <v>4.8246342954798453E-2</v>
      </c>
      <c r="AL14" s="241"/>
      <c r="AM14" s="82"/>
      <c r="AO14" s="73"/>
      <c r="AP14" s="1"/>
      <c r="AQ14" s="193"/>
      <c r="AR14" s="19"/>
      <c r="AS14" s="19"/>
      <c r="AT14" s="19"/>
    </row>
    <row r="15" spans="1:46" x14ac:dyDescent="0.25">
      <c r="B15" s="49"/>
      <c r="C15" s="107"/>
      <c r="D15" s="64"/>
      <c r="E15" s="156">
        <v>46356</v>
      </c>
      <c r="F15" s="19">
        <f>'California Data'!$K$16</f>
        <v>0</v>
      </c>
      <c r="G15" s="19"/>
      <c r="H15" s="52">
        <f t="shared" si="4"/>
        <v>0</v>
      </c>
      <c r="J15" s="58"/>
      <c r="K15" s="19"/>
      <c r="L15" s="64"/>
      <c r="M15" s="156">
        <v>46356</v>
      </c>
      <c r="N15" s="19">
        <f>'California Data'!$L$16</f>
        <v>157484</v>
      </c>
      <c r="O15" s="19"/>
      <c r="P15" s="52">
        <f t="shared" si="7"/>
        <v>157484</v>
      </c>
      <c r="R15" s="47"/>
      <c r="S15" s="107"/>
      <c r="U15" s="160">
        <v>46356</v>
      </c>
      <c r="V15" s="280"/>
      <c r="W15" s="289">
        <f>_xlfn.LET(_xlpm.d,DATE(YEAR(U15),MONTH(U15),1),_xlfn.XLOOKUP(_xlpm.d,'California Data'!$B$10:$B$21,'California Data'!$E$10:$E$21,
_xlfn.XLOOKUP(_xlpm.d,'California Data'!$I$10:$I$21,'California Data'!$M$10:$M$21,,0),0))</f>
        <v>89131</v>
      </c>
      <c r="X15" s="276"/>
      <c r="Y15" s="276">
        <f t="shared" si="2"/>
        <v>89131</v>
      </c>
      <c r="Z15" s="59">
        <f>'Mexico Data'!F32</f>
        <v>0</v>
      </c>
      <c r="AA15" s="282">
        <f t="shared" si="6"/>
        <v>89131</v>
      </c>
      <c r="AD15" s="33" t="s">
        <v>7</v>
      </c>
      <c r="AE15" s="109">
        <f>SUM(AJ5:AJ16)</f>
        <v>318905</v>
      </c>
      <c r="AG15" s="156">
        <v>46356</v>
      </c>
      <c r="AH15" s="303">
        <f>'California Data'!$N$16</f>
        <v>8021</v>
      </c>
      <c r="AI15" s="19"/>
      <c r="AJ15" s="20">
        <f t="shared" si="1"/>
        <v>8021</v>
      </c>
      <c r="AK15" s="62">
        <f t="shared" si="3"/>
        <v>2.5151690942443676E-2</v>
      </c>
      <c r="AL15" s="241"/>
      <c r="AM15" s="82"/>
      <c r="AN15" s="25"/>
      <c r="AO15" s="19"/>
      <c r="AQ15" s="5"/>
      <c r="AR15" s="19"/>
      <c r="AS15" s="19"/>
      <c r="AT15" s="19"/>
    </row>
    <row r="16" spans="1:46" ht="13.8" thickBot="1" x14ac:dyDescent="0.3">
      <c r="B16" s="34"/>
      <c r="C16" s="45"/>
      <c r="D16" s="67"/>
      <c r="E16" s="105">
        <v>46387</v>
      </c>
      <c r="F16" s="50">
        <f>'California Data'!$K$17</f>
        <v>0</v>
      </c>
      <c r="G16" s="35"/>
      <c r="H16" s="12">
        <f t="shared" si="4"/>
        <v>0</v>
      </c>
      <c r="J16" s="34"/>
      <c r="K16" s="50"/>
      <c r="L16" s="118"/>
      <c r="M16" s="105">
        <v>46387</v>
      </c>
      <c r="N16" s="35">
        <f>'California Data'!$L$17</f>
        <v>119349</v>
      </c>
      <c r="O16" s="50"/>
      <c r="P16" s="45">
        <f t="shared" si="7"/>
        <v>119349</v>
      </c>
      <c r="R16" s="34"/>
      <c r="S16" s="45"/>
      <c r="T16" s="110"/>
      <c r="U16" s="128">
        <v>46387</v>
      </c>
      <c r="V16" s="283"/>
      <c r="W16" s="312">
        <f>_xlfn.LET(_xlpm.d,DATE(YEAR(U16),MONTH(U16),1),_xlfn.XLOOKUP(_xlpm.d,'California Data'!$B$10:$B$21,'California Data'!$E$10:$E$21,
_xlfn.XLOOKUP(_xlpm.d,'California Data'!$I$10:$I$21,'California Data'!$M$10:$M$21,,0),0))</f>
        <v>94062</v>
      </c>
      <c r="X16" s="284"/>
      <c r="Y16" s="284">
        <f t="shared" si="2"/>
        <v>94062</v>
      </c>
      <c r="Z16" s="268">
        <f>'Mexico Data'!F33</f>
        <v>0</v>
      </c>
      <c r="AA16" s="141">
        <f t="shared" si="6"/>
        <v>94062</v>
      </c>
      <c r="AD16" s="34"/>
      <c r="AE16" s="45"/>
      <c r="AG16" s="105">
        <v>46387</v>
      </c>
      <c r="AH16" s="161">
        <f>'California Data'!$N$17</f>
        <v>2678</v>
      </c>
      <c r="AI16" s="50"/>
      <c r="AJ16" s="21">
        <f t="shared" si="1"/>
        <v>2678</v>
      </c>
      <c r="AK16" s="74">
        <f t="shared" si="3"/>
        <v>8.3974851444787637E-3</v>
      </c>
      <c r="AL16" s="241"/>
      <c r="AM16" s="82"/>
      <c r="AN16" s="25"/>
      <c r="AO16" s="19"/>
      <c r="AQ16" s="193"/>
      <c r="AR16" s="19"/>
      <c r="AS16" s="19"/>
      <c r="AT16" s="19"/>
    </row>
    <row r="17" spans="2:55" x14ac:dyDescent="0.25">
      <c r="B17" s="173" t="str">
        <f xml:space="preserve"> YEAR(E17) &amp; " Estimate"</f>
        <v>2027 Estimate</v>
      </c>
      <c r="C17" s="106">
        <v>0</v>
      </c>
      <c r="D17" s="66"/>
      <c r="E17" s="156">
        <v>46418</v>
      </c>
      <c r="F17" s="18">
        <f>'California Data'!$S$10</f>
        <v>0</v>
      </c>
      <c r="G17" s="18"/>
      <c r="H17" s="38">
        <f t="shared" ref="H17:H26" si="8">F17+G17</f>
        <v>0</v>
      </c>
      <c r="I17" s="1"/>
      <c r="J17" s="60" t="str">
        <f>B17</f>
        <v>2027 Estimate</v>
      </c>
      <c r="K17" s="36">
        <v>2617800</v>
      </c>
      <c r="L17" s="115"/>
      <c r="M17" s="156">
        <v>46418</v>
      </c>
      <c r="N17" s="18">
        <f>'California Data'!$T$10</f>
        <v>94193</v>
      </c>
      <c r="O17" s="295">
        <v>3.6799999999999999E-2</v>
      </c>
      <c r="P17" s="52">
        <f>$K$27*O17</f>
        <v>87503.039999999994</v>
      </c>
      <c r="R17" s="60" t="str">
        <f>B17</f>
        <v>2027 Estimate</v>
      </c>
      <c r="S17" s="119">
        <v>1070000</v>
      </c>
      <c r="T17" s="17"/>
      <c r="U17" s="160">
        <v>46418</v>
      </c>
      <c r="V17" s="280"/>
      <c r="W17" s="289">
        <f>'California Data'!$U$10</f>
        <v>63416</v>
      </c>
      <c r="X17" s="276"/>
      <c r="Y17" s="276">
        <f t="shared" ref="Y17" si="9">W17+X17</f>
        <v>63416</v>
      </c>
      <c r="Z17" s="278">
        <v>0</v>
      </c>
      <c r="AA17" s="290">
        <f t="shared" ref="AA17:AA28" si="10">Y17-Z17</f>
        <v>63416</v>
      </c>
      <c r="AB17" s="1"/>
      <c r="AC17" s="1"/>
      <c r="AD17" s="60" t="str">
        <f>B17</f>
        <v>2027 Estimate</v>
      </c>
      <c r="AE17" s="106">
        <v>420696</v>
      </c>
      <c r="AF17" s="17"/>
      <c r="AG17" s="156">
        <v>46418</v>
      </c>
      <c r="AH17" s="305">
        <f>'California Data'!$V$10</f>
        <v>3219</v>
      </c>
      <c r="AI17" s="350">
        <f>+$AE$23*AN17*-1</f>
        <v>-32.424279345000002</v>
      </c>
      <c r="AJ17" s="23">
        <f>AH17-AI17*-1</f>
        <v>3186.5757206550002</v>
      </c>
      <c r="AK17" s="235">
        <f>AH17/$AE$18</f>
        <v>7.1647013261040855E-3</v>
      </c>
      <c r="AL17" s="72">
        <f>AH17/SUM($AH$17:$AH$23)</f>
        <v>1.0623131299130745E-2</v>
      </c>
      <c r="AM17" s="82">
        <v>2.4992700000000001E-3</v>
      </c>
      <c r="AN17" s="349">
        <f>AM17/4.5</f>
        <v>5.5539333333333332E-4</v>
      </c>
      <c r="AO17" s="279"/>
      <c r="AP17" s="1"/>
      <c r="AQ17" s="5"/>
      <c r="AR17" s="19"/>
      <c r="AS17" s="19"/>
      <c r="AT17" s="19"/>
    </row>
    <row r="18" spans="2:55" x14ac:dyDescent="0.25">
      <c r="B18" s="47" t="s">
        <v>16</v>
      </c>
      <c r="C18" s="11">
        <f>SUM(F17:F28)</f>
        <v>0</v>
      </c>
      <c r="D18" s="49"/>
      <c r="E18" s="155">
        <v>46446</v>
      </c>
      <c r="F18" s="19">
        <f>'California Data'!$S$11</f>
        <v>0</v>
      </c>
      <c r="G18" s="19"/>
      <c r="H18" s="52">
        <f t="shared" si="8"/>
        <v>0</v>
      </c>
      <c r="J18" s="47" t="s">
        <v>4</v>
      </c>
      <c r="K18" s="1">
        <f>SUM(N17:N28)</f>
        <v>2602800</v>
      </c>
      <c r="L18" s="116"/>
      <c r="M18" s="155">
        <v>46446</v>
      </c>
      <c r="N18" s="19">
        <f>'California Data'!$T$11</f>
        <v>120441</v>
      </c>
      <c r="O18" s="296">
        <v>5.2299999999999999E-2</v>
      </c>
      <c r="P18" s="52">
        <f>$K$27*O18</f>
        <v>124358.94</v>
      </c>
      <c r="R18" s="47" t="s">
        <v>45</v>
      </c>
      <c r="S18" s="11">
        <f>SUM(W17:W28)</f>
        <v>851976</v>
      </c>
      <c r="T18" s="1"/>
      <c r="U18" s="159">
        <v>46446</v>
      </c>
      <c r="V18" s="280">
        <v>0</v>
      </c>
      <c r="W18" s="289">
        <f>'California Data'!$U$11</f>
        <v>19393</v>
      </c>
      <c r="X18" s="276"/>
      <c r="Y18" s="276">
        <f t="shared" si="2"/>
        <v>0</v>
      </c>
      <c r="Z18" s="278">
        <v>0</v>
      </c>
      <c r="AA18" s="290">
        <f t="shared" si="10"/>
        <v>0</v>
      </c>
      <c r="AC18" s="277"/>
      <c r="AD18" s="47" t="s">
        <v>4</v>
      </c>
      <c r="AE18" s="11">
        <f>SUM(AH17:AH28)</f>
        <v>449286</v>
      </c>
      <c r="AF18" s="1"/>
      <c r="AG18" s="155">
        <v>46446</v>
      </c>
      <c r="AH18" s="303">
        <f>'California Data'!$V$11</f>
        <v>22001</v>
      </c>
      <c r="AI18" s="350">
        <f t="shared" ref="AI18:AI28" si="11">+$AE$23*AN18*-1</f>
        <v>-2360.24368641</v>
      </c>
      <c r="AJ18" s="20">
        <f t="shared" ref="AJ18:AJ28" si="12">AH18-AI18*-1</f>
        <v>19640.756313589998</v>
      </c>
      <c r="AK18" s="235">
        <f t="shared" ref="AK18:AK28" si="13">AH18/$AE$18</f>
        <v>4.8968808286926367E-2</v>
      </c>
      <c r="AL18" s="72">
        <f t="shared" ref="AL18:AL23" si="14">AH18/SUM($AH$17:$AH$23)</f>
        <v>7.2606247813661234E-2</v>
      </c>
      <c r="AM18" s="82">
        <v>0.18192806</v>
      </c>
      <c r="AN18" s="349">
        <f t="shared" ref="AN18:AN40" si="15">AM18/4.5</f>
        <v>4.0428457777777781E-2</v>
      </c>
      <c r="AO18" s="1"/>
      <c r="AP18" s="1"/>
      <c r="AQ18" s="193"/>
      <c r="AR18" s="19"/>
      <c r="AS18" s="19"/>
      <c r="AT18" s="19"/>
    </row>
    <row r="19" spans="2:55" x14ac:dyDescent="0.25">
      <c r="B19" s="48" t="s">
        <v>11</v>
      </c>
      <c r="C19" s="11">
        <f>C18-C17</f>
        <v>0</v>
      </c>
      <c r="D19" s="49"/>
      <c r="E19" s="156">
        <v>46477</v>
      </c>
      <c r="F19" s="19">
        <f>'California Data'!$S$12</f>
        <v>0</v>
      </c>
      <c r="G19" s="19"/>
      <c r="H19" s="52">
        <f t="shared" si="8"/>
        <v>0</v>
      </c>
      <c r="J19" s="48" t="s">
        <v>11</v>
      </c>
      <c r="K19" s="1">
        <f>K17-K18</f>
        <v>15000</v>
      </c>
      <c r="L19" s="116"/>
      <c r="M19" s="156">
        <v>46477</v>
      </c>
      <c r="N19" s="19">
        <f>'California Data'!$T$12</f>
        <v>271444</v>
      </c>
      <c r="O19" s="296">
        <v>8.8400000000000006E-2</v>
      </c>
      <c r="P19" s="52">
        <f t="shared" ref="P19:P28" si="16">$K$27*O19</f>
        <v>210197.52000000002</v>
      </c>
      <c r="R19" s="48" t="s">
        <v>11</v>
      </c>
      <c r="S19" s="11">
        <f>S18-S17</f>
        <v>-218024</v>
      </c>
      <c r="T19" s="1"/>
      <c r="U19" s="160">
        <v>46477</v>
      </c>
      <c r="V19" s="280"/>
      <c r="W19" s="289">
        <f>'California Data'!$U$12</f>
        <v>55372</v>
      </c>
      <c r="X19" s="276"/>
      <c r="Y19" s="276">
        <f t="shared" si="2"/>
        <v>55372</v>
      </c>
      <c r="Z19" s="276">
        <v>0</v>
      </c>
      <c r="AA19" s="282">
        <f t="shared" si="10"/>
        <v>55372</v>
      </c>
      <c r="AC19" s="1"/>
      <c r="AD19" s="48" t="s">
        <v>11</v>
      </c>
      <c r="AE19" s="11">
        <f>AE17-AE18</f>
        <v>-28590</v>
      </c>
      <c r="AF19" s="1"/>
      <c r="AG19" s="156">
        <v>46477</v>
      </c>
      <c r="AH19" s="303">
        <f>'California Data'!$V$12</f>
        <v>39807</v>
      </c>
      <c r="AI19" s="350">
        <f t="shared" si="11"/>
        <v>-4749.0570955800004</v>
      </c>
      <c r="AJ19" s="20">
        <f t="shared" si="12"/>
        <v>35057.942904420001</v>
      </c>
      <c r="AK19" s="235">
        <f t="shared" si="13"/>
        <v>8.8600579586276887E-2</v>
      </c>
      <c r="AL19" s="72">
        <f t="shared" si="14"/>
        <v>0.13136843355840247</v>
      </c>
      <c r="AM19" s="82">
        <v>0.36605828000000001</v>
      </c>
      <c r="AN19" s="349">
        <f t="shared" si="15"/>
        <v>8.1346284444444444E-2</v>
      </c>
      <c r="AO19" s="1"/>
      <c r="AP19" s="1"/>
      <c r="AQ19" s="5"/>
      <c r="AR19" s="19"/>
      <c r="AS19" s="19"/>
      <c r="AT19" s="19"/>
      <c r="BC19" s="4" t="s">
        <v>152</v>
      </c>
    </row>
    <row r="20" spans="2:55" x14ac:dyDescent="0.25">
      <c r="B20" s="32" t="s">
        <v>3</v>
      </c>
      <c r="C20" s="108">
        <f>-C19/C21</f>
        <v>0</v>
      </c>
      <c r="D20" s="49"/>
      <c r="E20" s="155">
        <v>46507</v>
      </c>
      <c r="F20" s="19">
        <f>'California Data'!$S$13</f>
        <v>0</v>
      </c>
      <c r="G20" s="19"/>
      <c r="H20" s="52">
        <f t="shared" si="8"/>
        <v>0</v>
      </c>
      <c r="J20" s="48" t="s">
        <v>43</v>
      </c>
      <c r="K20">
        <f>25000-1579</f>
        <v>23421</v>
      </c>
      <c r="L20" s="116"/>
      <c r="M20" s="155">
        <v>46507</v>
      </c>
      <c r="N20" s="19">
        <f>'California Data'!$T$13</f>
        <v>299494</v>
      </c>
      <c r="O20" s="296">
        <v>0.1071</v>
      </c>
      <c r="P20" s="52">
        <f t="shared" si="16"/>
        <v>254662.38</v>
      </c>
      <c r="R20" s="32" t="s">
        <v>3</v>
      </c>
      <c r="S20" s="108">
        <f>-S19/S21</f>
        <v>72674.666666666672</v>
      </c>
      <c r="T20" s="1"/>
      <c r="U20" s="159">
        <v>46507</v>
      </c>
      <c r="V20" s="280"/>
      <c r="W20" s="289">
        <f>'California Data'!$U$13</f>
        <v>66857</v>
      </c>
      <c r="X20" s="276"/>
      <c r="Y20" s="276">
        <f t="shared" si="2"/>
        <v>66857</v>
      </c>
      <c r="Z20" s="276">
        <v>0</v>
      </c>
      <c r="AA20" s="282">
        <f t="shared" si="10"/>
        <v>66857</v>
      </c>
      <c r="AC20" s="1"/>
      <c r="AD20" s="48" t="s">
        <v>107</v>
      </c>
      <c r="AE20" s="152">
        <v>25947</v>
      </c>
      <c r="AF20" s="1"/>
      <c r="AG20" s="155">
        <v>46507</v>
      </c>
      <c r="AH20" s="303">
        <f>'California Data'!$V$13</f>
        <v>45343</v>
      </c>
      <c r="AI20" s="350">
        <f t="shared" si="11"/>
        <v>-6331.191896925</v>
      </c>
      <c r="AJ20" s="20">
        <f t="shared" si="12"/>
        <v>39011.808103075004</v>
      </c>
      <c r="AK20" s="235">
        <f t="shared" si="13"/>
        <v>0.10092235235462489</v>
      </c>
      <c r="AL20" s="72">
        <f t="shared" si="14"/>
        <v>0.14963797530179726</v>
      </c>
      <c r="AM20" s="82">
        <v>0.48800955000000001</v>
      </c>
      <c r="AN20" s="349">
        <f t="shared" si="15"/>
        <v>0.10844656666666667</v>
      </c>
      <c r="AP20" s="1"/>
      <c r="AQ20" s="193"/>
      <c r="AR20" s="19"/>
      <c r="AS20" s="19"/>
      <c r="AT20" s="19"/>
    </row>
    <row r="21" spans="2:55" x14ac:dyDescent="0.25">
      <c r="B21" s="48" t="s">
        <v>19</v>
      </c>
      <c r="C21" s="11">
        <v>12</v>
      </c>
      <c r="D21" s="49"/>
      <c r="E21" s="156">
        <v>46538</v>
      </c>
      <c r="F21" s="19">
        <f>'California Data'!$S$14</f>
        <v>0</v>
      </c>
      <c r="G21" s="19"/>
      <c r="H21" s="52">
        <f t="shared" si="8"/>
        <v>0</v>
      </c>
      <c r="J21" s="48" t="s">
        <v>24</v>
      </c>
      <c r="K21" s="24">
        <v>0</v>
      </c>
      <c r="L21" s="116"/>
      <c r="M21" s="156">
        <v>46538</v>
      </c>
      <c r="N21" s="19">
        <f>'California Data'!$T$14</f>
        <v>341799</v>
      </c>
      <c r="O21" s="296">
        <v>0.1208</v>
      </c>
      <c r="P21" s="52">
        <f t="shared" si="16"/>
        <v>287238.24</v>
      </c>
      <c r="R21" s="48" t="s">
        <v>19</v>
      </c>
      <c r="S21" s="11">
        <v>3</v>
      </c>
      <c r="T21" s="1"/>
      <c r="U21" s="160">
        <v>46538</v>
      </c>
      <c r="V21" s="280"/>
      <c r="W21" s="289">
        <f>'California Data'!$U$14</f>
        <v>85891</v>
      </c>
      <c r="X21" s="276"/>
      <c r="Y21" s="276">
        <f t="shared" si="2"/>
        <v>85891</v>
      </c>
      <c r="Z21" s="276">
        <v>0</v>
      </c>
      <c r="AA21" s="282">
        <f t="shared" si="10"/>
        <v>85891</v>
      </c>
      <c r="AC21" s="1"/>
      <c r="AD21" s="53" t="s">
        <v>106</v>
      </c>
      <c r="AE21" s="151">
        <v>0.5</v>
      </c>
      <c r="AF21" s="1"/>
      <c r="AG21" s="156">
        <v>46538</v>
      </c>
      <c r="AH21" s="303">
        <f>'California Data'!$V$14</f>
        <v>64528</v>
      </c>
      <c r="AI21" s="350">
        <f t="shared" si="11"/>
        <v>-8255.2566534750003</v>
      </c>
      <c r="AJ21" s="20">
        <f t="shared" si="12"/>
        <v>56272.743346525</v>
      </c>
      <c r="AK21" s="235">
        <f t="shared" si="13"/>
        <v>0.14362343807730488</v>
      </c>
      <c r="AL21" s="72">
        <f t="shared" si="14"/>
        <v>0.21295104581245999</v>
      </c>
      <c r="AM21" s="82">
        <v>0.63631685000000004</v>
      </c>
      <c r="AN21" s="349">
        <f t="shared" si="15"/>
        <v>0.14140374444444445</v>
      </c>
      <c r="AO21" s="1"/>
      <c r="AP21" s="1"/>
      <c r="AQ21" s="5"/>
      <c r="AR21" s="19"/>
      <c r="AS21" s="19"/>
      <c r="AT21" s="19"/>
    </row>
    <row r="22" spans="2:55" x14ac:dyDescent="0.25">
      <c r="B22" s="49"/>
      <c r="C22" s="11"/>
      <c r="D22" s="49"/>
      <c r="E22" s="155">
        <v>46568</v>
      </c>
      <c r="F22" s="19">
        <f>'California Data'!$S$15</f>
        <v>0</v>
      </c>
      <c r="G22" s="19"/>
      <c r="H22" s="52">
        <f t="shared" si="8"/>
        <v>0</v>
      </c>
      <c r="J22" s="32" t="s">
        <v>3</v>
      </c>
      <c r="K22" s="39">
        <f>K20/K23</f>
        <v>1951.75</v>
      </c>
      <c r="L22" s="116"/>
      <c r="M22" s="155">
        <v>46568</v>
      </c>
      <c r="N22" s="19">
        <f>'California Data'!$T$15</f>
        <v>303998</v>
      </c>
      <c r="O22" s="296">
        <v>0.10929999999999999</v>
      </c>
      <c r="P22" s="52">
        <f t="shared" si="16"/>
        <v>259893.53999999998</v>
      </c>
      <c r="R22" s="49"/>
      <c r="S22" s="11"/>
      <c r="T22" s="1"/>
      <c r="U22" s="159">
        <v>46568</v>
      </c>
      <c r="V22" s="280"/>
      <c r="W22" s="289">
        <f>'California Data'!$U$15</f>
        <v>83401</v>
      </c>
      <c r="X22" s="276"/>
      <c r="Y22" s="276">
        <f t="shared" si="2"/>
        <v>83401</v>
      </c>
      <c r="Z22" s="276">
        <v>0</v>
      </c>
      <c r="AA22" s="282">
        <f t="shared" si="10"/>
        <v>83401</v>
      </c>
      <c r="AC22" s="1"/>
      <c r="AD22" s="53" t="s">
        <v>108</v>
      </c>
      <c r="AE22" s="107">
        <v>4.5</v>
      </c>
      <c r="AF22" s="1"/>
      <c r="AG22" s="155">
        <v>46568</v>
      </c>
      <c r="AH22" s="303">
        <f>'California Data'!$V$15</f>
        <v>69122</v>
      </c>
      <c r="AI22" s="350">
        <f t="shared" si="11"/>
        <v>-8977.5653474250012</v>
      </c>
      <c r="AJ22" s="20">
        <f t="shared" si="12"/>
        <v>60144.434652575001</v>
      </c>
      <c r="AK22" s="235">
        <f t="shared" si="13"/>
        <v>0.1538485508117324</v>
      </c>
      <c r="AL22" s="72">
        <f t="shared" si="14"/>
        <v>0.22811186134157047</v>
      </c>
      <c r="AM22" s="82">
        <v>0.69199255000000004</v>
      </c>
      <c r="AN22" s="349">
        <f t="shared" si="15"/>
        <v>0.15377612222222223</v>
      </c>
      <c r="AO22" s="1"/>
      <c r="AP22" s="1"/>
      <c r="AQ22" s="193"/>
      <c r="AR22" s="19"/>
      <c r="AS22" s="19"/>
      <c r="AT22" s="19"/>
    </row>
    <row r="23" spans="2:55" x14ac:dyDescent="0.25">
      <c r="B23" s="33" t="s">
        <v>7</v>
      </c>
      <c r="C23" s="109">
        <f>SUM(H17:H28)</f>
        <v>0</v>
      </c>
      <c r="D23" s="49"/>
      <c r="E23" s="156">
        <v>46599</v>
      </c>
      <c r="F23" s="19">
        <f>'California Data'!$S$16</f>
        <v>0</v>
      </c>
      <c r="G23" s="19"/>
      <c r="H23" s="52">
        <f t="shared" si="8"/>
        <v>0</v>
      </c>
      <c r="J23" s="48" t="s">
        <v>19</v>
      </c>
      <c r="K23" s="1">
        <v>12</v>
      </c>
      <c r="L23" s="116"/>
      <c r="M23" s="156">
        <v>46599</v>
      </c>
      <c r="N23" s="19">
        <f>'California Data'!$T$16</f>
        <v>272976</v>
      </c>
      <c r="O23" s="296">
        <v>0.1113</v>
      </c>
      <c r="P23" s="52">
        <f t="shared" si="16"/>
        <v>264649.14</v>
      </c>
      <c r="R23" s="33" t="s">
        <v>7</v>
      </c>
      <c r="S23" s="109">
        <f>SUM(Y17:Y28)</f>
        <v>879741</v>
      </c>
      <c r="T23" s="1"/>
      <c r="U23" s="160">
        <v>46599</v>
      </c>
      <c r="V23" s="280">
        <v>96000</v>
      </c>
      <c r="W23" s="289">
        <f>'California Data'!$U$16</f>
        <v>85118</v>
      </c>
      <c r="X23" s="276"/>
      <c r="Y23" s="276">
        <f t="shared" si="2"/>
        <v>96000</v>
      </c>
      <c r="Z23" s="276">
        <v>0</v>
      </c>
      <c r="AA23" s="282">
        <f t="shared" si="10"/>
        <v>96000</v>
      </c>
      <c r="AC23" s="277"/>
      <c r="AD23" s="48" t="s">
        <v>49</v>
      </c>
      <c r="AE23" s="152">
        <f>+AE20*AE21*AE22</f>
        <v>58380.75</v>
      </c>
      <c r="AF23" s="1"/>
      <c r="AG23" s="156">
        <v>46599</v>
      </c>
      <c r="AH23" s="303">
        <f>'California Data'!$V$16</f>
        <v>58998</v>
      </c>
      <c r="AI23" s="350">
        <f t="shared" si="11"/>
        <v>-9120.5906602949981</v>
      </c>
      <c r="AJ23" s="20">
        <f t="shared" si="12"/>
        <v>49877.409339705002</v>
      </c>
      <c r="AK23" s="235">
        <f t="shared" si="13"/>
        <v>0.13131501983146593</v>
      </c>
      <c r="AL23" s="72">
        <f t="shared" si="14"/>
        <v>0.19470130487297785</v>
      </c>
      <c r="AM23" s="82">
        <v>0.70301696999999996</v>
      </c>
      <c r="AN23" s="349">
        <f t="shared" si="15"/>
        <v>0.15622599333333331</v>
      </c>
      <c r="AO23" s="1"/>
      <c r="AP23" s="1"/>
      <c r="AQ23" s="5"/>
      <c r="AR23" s="19"/>
      <c r="AS23" s="19"/>
      <c r="AT23" s="19"/>
    </row>
    <row r="24" spans="2:55" x14ac:dyDescent="0.25">
      <c r="B24" s="49"/>
      <c r="C24" s="11"/>
      <c r="D24" s="49"/>
      <c r="E24" s="155">
        <v>46630</v>
      </c>
      <c r="F24" s="19">
        <f>'California Data'!$S$17</f>
        <v>0</v>
      </c>
      <c r="G24" s="19"/>
      <c r="H24" s="52">
        <f t="shared" si="8"/>
        <v>0</v>
      </c>
      <c r="J24" s="49"/>
      <c r="K24" s="1"/>
      <c r="L24" s="116"/>
      <c r="M24" s="155">
        <v>46630</v>
      </c>
      <c r="N24" s="19">
        <f>'California Data'!$T$17</f>
        <v>191650</v>
      </c>
      <c r="O24" s="296">
        <v>8.8300000000000003E-2</v>
      </c>
      <c r="P24" s="52">
        <f t="shared" si="16"/>
        <v>209959.74000000002</v>
      </c>
      <c r="R24" s="53" t="s">
        <v>15</v>
      </c>
      <c r="S24" s="11">
        <f>SUM(Z17:Z28)</f>
        <v>0</v>
      </c>
      <c r="T24" s="1"/>
      <c r="U24" s="159">
        <v>46630</v>
      </c>
      <c r="V24" s="280">
        <v>96000</v>
      </c>
      <c r="W24" s="289">
        <f>'California Data'!$U$17</f>
        <v>81221</v>
      </c>
      <c r="X24" s="276"/>
      <c r="Y24" s="276">
        <f t="shared" si="2"/>
        <v>96000</v>
      </c>
      <c r="Z24" s="276">
        <v>0</v>
      </c>
      <c r="AA24" s="282">
        <f t="shared" si="10"/>
        <v>96000</v>
      </c>
      <c r="AC24" s="1"/>
      <c r="AD24" s="32" t="s">
        <v>3</v>
      </c>
      <c r="AE24" s="108"/>
      <c r="AF24" s="1"/>
      <c r="AG24" s="155">
        <v>46630</v>
      </c>
      <c r="AH24" s="303">
        <f>'California Data'!$V$17</f>
        <v>66109</v>
      </c>
      <c r="AI24" s="350">
        <f t="shared" si="11"/>
        <v>-8634.8990163599992</v>
      </c>
      <c r="AJ24" s="20">
        <f t="shared" si="12"/>
        <v>57474.100983640004</v>
      </c>
      <c r="AK24" s="235">
        <f t="shared" si="13"/>
        <v>0.14714235475843895</v>
      </c>
      <c r="AL24" s="72">
        <f>AH24/SUM($AH$24:$AH$28)</f>
        <v>0.45197172313834877</v>
      </c>
      <c r="AM24" s="82">
        <v>0.66557975999999996</v>
      </c>
      <c r="AN24" s="349">
        <f t="shared" si="15"/>
        <v>0.14790661333333333</v>
      </c>
      <c r="AO24" s="1"/>
      <c r="AP24" s="1"/>
      <c r="AQ24" s="193"/>
      <c r="AR24" s="19"/>
      <c r="AS24" s="19"/>
      <c r="AT24" s="19"/>
    </row>
    <row r="25" spans="2:55" x14ac:dyDescent="0.25">
      <c r="B25" s="49"/>
      <c r="C25" s="11"/>
      <c r="D25" s="49"/>
      <c r="E25" s="156">
        <v>46660</v>
      </c>
      <c r="F25" s="19">
        <f>'California Data'!$S$18</f>
        <v>0</v>
      </c>
      <c r="G25" s="19"/>
      <c r="H25" s="52">
        <f t="shared" si="8"/>
        <v>0</v>
      </c>
      <c r="J25" s="33" t="s">
        <v>7</v>
      </c>
      <c r="K25" s="51">
        <f>SUM(P17:P28)</f>
        <v>2377799.9999999995</v>
      </c>
      <c r="L25" s="116"/>
      <c r="M25" s="156">
        <v>46660</v>
      </c>
      <c r="N25" s="19">
        <f>'California Data'!$T$18</f>
        <v>163094</v>
      </c>
      <c r="O25" s="296">
        <v>7.8799999999999995E-2</v>
      </c>
      <c r="P25" s="52">
        <f t="shared" si="16"/>
        <v>187370.63999999998</v>
      </c>
      <c r="R25" s="49"/>
      <c r="S25" s="11"/>
      <c r="T25" s="1"/>
      <c r="U25" s="160">
        <v>46660</v>
      </c>
      <c r="V25" s="280">
        <v>96000</v>
      </c>
      <c r="W25" s="289">
        <f>'California Data'!$U$18</f>
        <v>74503</v>
      </c>
      <c r="X25" s="276"/>
      <c r="Y25" s="276">
        <f t="shared" si="2"/>
        <v>96000</v>
      </c>
      <c r="Z25" s="276">
        <v>0</v>
      </c>
      <c r="AA25" s="282">
        <f t="shared" si="10"/>
        <v>96000</v>
      </c>
      <c r="AD25" s="48" t="s">
        <v>167</v>
      </c>
      <c r="AE25" s="11">
        <f>AE23*(7/12)</f>
        <v>34055.4375</v>
      </c>
      <c r="AF25" s="1"/>
      <c r="AG25" s="156">
        <v>46660</v>
      </c>
      <c r="AH25" s="303">
        <f>'California Data'!$V$18</f>
        <v>47646</v>
      </c>
      <c r="AI25" s="350">
        <f t="shared" si="11"/>
        <v>-6059.6412331950005</v>
      </c>
      <c r="AJ25" s="20">
        <f t="shared" si="12"/>
        <v>41586.358766805002</v>
      </c>
      <c r="AK25" s="235">
        <f t="shared" si="13"/>
        <v>0.1060482632443477</v>
      </c>
      <c r="AL25" s="72">
        <f t="shared" ref="AL25:AL28" si="17">AH25/SUM($AH$24:$AH$28)</f>
        <v>0.32574452375092294</v>
      </c>
      <c r="AM25" s="82">
        <v>0.46707837000000002</v>
      </c>
      <c r="AN25" s="349">
        <f t="shared" si="15"/>
        <v>0.10379519333333334</v>
      </c>
      <c r="AO25" s="73"/>
      <c r="AP25" s="1"/>
      <c r="AQ25" s="5"/>
      <c r="AR25" s="19"/>
      <c r="AS25" s="19"/>
      <c r="AT25" s="19"/>
    </row>
    <row r="26" spans="2:55" x14ac:dyDescent="0.25">
      <c r="B26" s="49"/>
      <c r="C26" s="11"/>
      <c r="D26" s="49"/>
      <c r="E26" s="155">
        <v>46691</v>
      </c>
      <c r="F26" s="19">
        <f>'California Data'!$S$19</f>
        <v>0</v>
      </c>
      <c r="G26" s="19"/>
      <c r="H26" s="52">
        <f t="shared" si="8"/>
        <v>0</v>
      </c>
      <c r="J26" s="49" t="s">
        <v>157</v>
      </c>
      <c r="K26">
        <v>240000</v>
      </c>
      <c r="L26" s="116"/>
      <c r="M26" s="155">
        <v>46691</v>
      </c>
      <c r="N26" s="19">
        <f>'California Data'!$T$19</f>
        <v>244783</v>
      </c>
      <c r="O26" s="296">
        <v>8.7999999999999995E-2</v>
      </c>
      <c r="P26" s="52">
        <f>$K$27*O26</f>
        <v>209246.4</v>
      </c>
      <c r="R26" s="47"/>
      <c r="S26" s="11"/>
      <c r="T26" s="1"/>
      <c r="U26" s="159">
        <v>46691</v>
      </c>
      <c r="V26" s="280"/>
      <c r="W26" s="289">
        <f>'California Data'!$U$19</f>
        <v>77064</v>
      </c>
      <c r="X26" s="276"/>
      <c r="Y26" s="276">
        <f t="shared" si="2"/>
        <v>77064</v>
      </c>
      <c r="Z26" s="276">
        <v>0</v>
      </c>
      <c r="AA26" s="282">
        <f t="shared" si="10"/>
        <v>77064</v>
      </c>
      <c r="AD26" s="48" t="s">
        <v>159</v>
      </c>
      <c r="AE26" s="11">
        <f>AE23*(5/12)</f>
        <v>24325.3125</v>
      </c>
      <c r="AF26" s="1"/>
      <c r="AG26" s="155">
        <v>46691</v>
      </c>
      <c r="AH26" s="303">
        <f>'California Data'!$V$19</f>
        <v>26332</v>
      </c>
      <c r="AI26" s="350">
        <f t="shared" si="11"/>
        <v>-2915.47082538</v>
      </c>
      <c r="AJ26" s="20">
        <f t="shared" si="12"/>
        <v>23416.529174620002</v>
      </c>
      <c r="AK26" s="235">
        <f t="shared" si="13"/>
        <v>5.8608547784707289E-2</v>
      </c>
      <c r="AL26" s="72">
        <f t="shared" si="17"/>
        <v>0.18002570623786474</v>
      </c>
      <c r="AM26" s="82">
        <v>0.22472507999999999</v>
      </c>
      <c r="AN26" s="349">
        <f t="shared" si="15"/>
        <v>4.9938906666666665E-2</v>
      </c>
      <c r="AP26" s="1"/>
      <c r="AQ26" s="193"/>
      <c r="AR26" s="19"/>
      <c r="AS26" s="19"/>
      <c r="AT26" s="19"/>
    </row>
    <row r="27" spans="2:55" x14ac:dyDescent="0.25">
      <c r="B27" s="49"/>
      <c r="C27" s="107"/>
      <c r="D27" s="64"/>
      <c r="E27" s="156">
        <v>46721</v>
      </c>
      <c r="F27" s="19">
        <f>'California Data'!$S$20</f>
        <v>0</v>
      </c>
      <c r="G27" s="19"/>
      <c r="H27" s="52">
        <f>F27+G27</f>
        <v>0</v>
      </c>
      <c r="J27" s="58" t="s">
        <v>158</v>
      </c>
      <c r="K27" s="19">
        <f>K17-K26</f>
        <v>2377800</v>
      </c>
      <c r="L27" s="117"/>
      <c r="M27" s="156">
        <v>46721</v>
      </c>
      <c r="N27" s="19">
        <f>'California Data'!$T$20</f>
        <v>170051</v>
      </c>
      <c r="O27" s="296">
        <v>6.3799999999999996E-2</v>
      </c>
      <c r="P27" s="52">
        <f t="shared" si="16"/>
        <v>151703.63999999998</v>
      </c>
      <c r="R27" s="47"/>
      <c r="S27" s="107"/>
      <c r="U27" s="160">
        <v>46721</v>
      </c>
      <c r="V27" s="280"/>
      <c r="W27" s="289">
        <f>'California Data'!$U$20</f>
        <v>80119</v>
      </c>
      <c r="X27" s="276"/>
      <c r="Y27" s="276">
        <f t="shared" si="2"/>
        <v>80119</v>
      </c>
      <c r="Z27" s="276">
        <v>0</v>
      </c>
      <c r="AA27" s="282">
        <f t="shared" si="10"/>
        <v>80119</v>
      </c>
      <c r="AD27" s="33" t="s">
        <v>7</v>
      </c>
      <c r="AE27" s="109">
        <f>SUM(AJ17:AJ28)</f>
        <v>390905.25012973504</v>
      </c>
      <c r="AG27" s="156">
        <v>46721</v>
      </c>
      <c r="AH27" s="303">
        <f>'California Data'!$V$20</f>
        <v>3282</v>
      </c>
      <c r="AI27" s="350">
        <f t="shared" si="11"/>
        <v>-906.46973194500004</v>
      </c>
      <c r="AJ27" s="20">
        <f t="shared" si="12"/>
        <v>2375.5302680549999</v>
      </c>
      <c r="AK27" s="235">
        <f t="shared" si="13"/>
        <v>7.3049238124490859E-3</v>
      </c>
      <c r="AL27" s="72">
        <f t="shared" si="17"/>
        <v>2.2438264008532282E-2</v>
      </c>
      <c r="AM27" s="82">
        <v>6.9870870000000002E-2</v>
      </c>
      <c r="AN27" s="349">
        <f t="shared" si="15"/>
        <v>1.552686E-2</v>
      </c>
      <c r="AO27" s="19"/>
      <c r="AQ27" s="5"/>
      <c r="AR27" s="19"/>
      <c r="AS27" s="19"/>
      <c r="AT27" s="19"/>
    </row>
    <row r="28" spans="2:55" ht="13.8" thickBot="1" x14ac:dyDescent="0.3">
      <c r="B28" s="34"/>
      <c r="C28" s="45"/>
      <c r="D28" s="67"/>
      <c r="E28" s="105">
        <v>46752</v>
      </c>
      <c r="F28" s="50">
        <f>'California Data'!$S$21</f>
        <v>0</v>
      </c>
      <c r="G28" s="35"/>
      <c r="H28" s="12">
        <f>F28+G28</f>
        <v>0</v>
      </c>
      <c r="J28" s="34"/>
      <c r="K28" s="50"/>
      <c r="L28" s="118"/>
      <c r="M28" s="105">
        <v>46752</v>
      </c>
      <c r="N28" s="50">
        <f>'California Data'!$T$21</f>
        <v>128877</v>
      </c>
      <c r="O28" s="297">
        <v>5.5100000000000003E-2</v>
      </c>
      <c r="P28" s="45">
        <f t="shared" si="16"/>
        <v>131016.78000000001</v>
      </c>
      <c r="R28" s="34"/>
      <c r="S28" s="45"/>
      <c r="T28" s="110"/>
      <c r="U28" s="128">
        <v>46752</v>
      </c>
      <c r="V28" s="283"/>
      <c r="W28" s="289">
        <f>'California Data'!$U$21</f>
        <v>79621</v>
      </c>
      <c r="X28" s="276"/>
      <c r="Y28" s="276">
        <f t="shared" si="2"/>
        <v>79621</v>
      </c>
      <c r="Z28" s="284">
        <v>0</v>
      </c>
      <c r="AA28" s="141">
        <f t="shared" si="10"/>
        <v>79621</v>
      </c>
      <c r="AD28" s="34"/>
      <c r="AE28" s="45"/>
      <c r="AF28" s="110"/>
      <c r="AG28" s="105">
        <v>46752</v>
      </c>
      <c r="AH28" s="161">
        <f>'California Data'!$V$21</f>
        <v>2899</v>
      </c>
      <c r="AI28" s="350">
        <f t="shared" si="11"/>
        <v>-37.939443929999996</v>
      </c>
      <c r="AJ28" s="21">
        <f t="shared" si="12"/>
        <v>2861.0605560700001</v>
      </c>
      <c r="AK28" s="236">
        <f t="shared" si="13"/>
        <v>6.452460125621542E-3</v>
      </c>
      <c r="AL28" s="72">
        <f t="shared" si="17"/>
        <v>1.9819782864331229E-2</v>
      </c>
      <c r="AM28" s="82">
        <v>2.9243799999999999E-3</v>
      </c>
      <c r="AN28" s="349">
        <f t="shared" si="15"/>
        <v>6.4986222222222214E-4</v>
      </c>
      <c r="AO28" s="19"/>
      <c r="AQ28" s="193"/>
      <c r="AR28" s="19"/>
      <c r="AS28" s="19"/>
      <c r="AT28" s="19"/>
    </row>
    <row r="29" spans="2:55" x14ac:dyDescent="0.25">
      <c r="B29" s="173" t="str">
        <f xml:space="preserve"> YEAR(E29) &amp; " Estimate"</f>
        <v>2028 Estimate</v>
      </c>
      <c r="C29" s="106">
        <v>0</v>
      </c>
      <c r="D29" s="66"/>
      <c r="E29" s="156">
        <v>46783</v>
      </c>
      <c r="F29" s="18">
        <f>'California Data'!$AA$10</f>
        <v>0</v>
      </c>
      <c r="G29" s="18"/>
      <c r="H29" s="38">
        <f>IF(F29&lt;&gt;"",F29+G29,"")</f>
        <v>0</v>
      </c>
      <c r="J29" s="60" t="str">
        <f>B29</f>
        <v>2028 Estimate</v>
      </c>
      <c r="K29" s="36">
        <v>2617800</v>
      </c>
      <c r="L29" s="115"/>
      <c r="M29" s="156">
        <v>46783</v>
      </c>
      <c r="N29" s="18">
        <f>'California Data'!$AB$10</f>
        <v>94193</v>
      </c>
      <c r="O29" s="295">
        <v>3.6799999999999999E-2</v>
      </c>
      <c r="P29" s="52">
        <f>$K$39*O29</f>
        <v>87503.039999999994</v>
      </c>
      <c r="R29" s="60" t="str">
        <f>B29</f>
        <v>2028 Estimate</v>
      </c>
      <c r="S29" s="119">
        <v>950000</v>
      </c>
      <c r="T29" s="17"/>
      <c r="U29" s="160">
        <v>46783</v>
      </c>
      <c r="V29" s="285"/>
      <c r="W29" s="291">
        <f>'California Data'!$AC$10</f>
        <v>63416</v>
      </c>
      <c r="X29" s="286"/>
      <c r="Y29" s="286">
        <f t="shared" si="2"/>
        <v>63416</v>
      </c>
      <c r="Z29" s="287">
        <f>IF(W29&lt;&gt;"",0,"")</f>
        <v>0</v>
      </c>
      <c r="AA29" s="288">
        <f>IF(W29&lt;&gt;"",Y29-Z29,"")</f>
        <v>63416</v>
      </c>
      <c r="AC29" s="1"/>
      <c r="AD29" s="60" t="str">
        <f>B29</f>
        <v>2028 Estimate</v>
      </c>
      <c r="AE29" s="106">
        <v>368464</v>
      </c>
      <c r="AF29" s="17"/>
      <c r="AG29" s="156">
        <v>46783</v>
      </c>
      <c r="AH29" s="305">
        <f>'California Data'!$AD$10</f>
        <v>3219</v>
      </c>
      <c r="AI29" s="306">
        <f>$AE$35*AN29*-1</f>
        <v>-32.424279345000002</v>
      </c>
      <c r="AJ29" s="23">
        <f>IF(AH29&lt;&gt;"",AH29-AI29*-1,"")</f>
        <v>3186.5757206550002</v>
      </c>
      <c r="AK29" s="61">
        <f>IF(AH29&lt;&gt;"",AH29/$AE$30,"")</f>
        <v>7.1647013261040855E-3</v>
      </c>
      <c r="AL29" s="72">
        <f>AH29/SUM($AH$29:$AH$35)</f>
        <v>1.0623131299130745E-2</v>
      </c>
      <c r="AM29" s="82">
        <v>2.4992700000000001E-3</v>
      </c>
      <c r="AN29" s="349">
        <f t="shared" si="15"/>
        <v>5.5539333333333332E-4</v>
      </c>
      <c r="AO29" s="1"/>
      <c r="AP29" s="1"/>
      <c r="AQ29" s="5"/>
      <c r="AR29" s="19"/>
      <c r="AS29" s="19"/>
      <c r="AT29" s="19"/>
    </row>
    <row r="30" spans="2:55" x14ac:dyDescent="0.25">
      <c r="B30" s="47" t="s">
        <v>16</v>
      </c>
      <c r="C30" s="11">
        <f>SUM(F29:F40)</f>
        <v>0</v>
      </c>
      <c r="D30" s="49"/>
      <c r="E30" s="155">
        <v>46812</v>
      </c>
      <c r="F30" s="19">
        <f>'California Data'!$AA$11</f>
        <v>0</v>
      </c>
      <c r="G30" s="19"/>
      <c r="H30" s="52">
        <f t="shared" ref="H30:H40" si="18">IF(F30&lt;&gt;"",F30+G30,"")</f>
        <v>0</v>
      </c>
      <c r="J30" s="47" t="s">
        <v>4</v>
      </c>
      <c r="K30" s="1">
        <f>SUM(N29:N40)</f>
        <v>2602800</v>
      </c>
      <c r="L30" s="116"/>
      <c r="M30" s="155">
        <v>46812</v>
      </c>
      <c r="N30" s="19">
        <f>'California Data'!$AB$11</f>
        <v>120441</v>
      </c>
      <c r="O30" s="296">
        <v>5.2299999999999999E-2</v>
      </c>
      <c r="P30" s="52">
        <f t="shared" ref="P30:P40" si="19">$K$39*O30</f>
        <v>124358.94</v>
      </c>
      <c r="R30" s="47" t="s">
        <v>45</v>
      </c>
      <c r="S30" s="11">
        <f>SUM(W29:W40)</f>
        <v>851976</v>
      </c>
      <c r="T30" s="1"/>
      <c r="U30" s="159">
        <v>46812</v>
      </c>
      <c r="V30" s="280">
        <v>0</v>
      </c>
      <c r="W30" s="281">
        <f>'California Data'!$AC$11</f>
        <v>19393</v>
      </c>
      <c r="X30" s="276"/>
      <c r="Y30" s="276">
        <f t="shared" si="2"/>
        <v>0</v>
      </c>
      <c r="Z30" s="278">
        <f t="shared" ref="Z30:Z40" si="20">IF(W30&lt;&gt;"",0,"")</f>
        <v>0</v>
      </c>
      <c r="AA30" s="290">
        <f t="shared" ref="AA30:AA40" si="21">IF(W30&lt;&gt;"",Y30-Z30,"")</f>
        <v>0</v>
      </c>
      <c r="AC30" s="1"/>
      <c r="AD30" s="47" t="s">
        <v>4</v>
      </c>
      <c r="AE30" s="11">
        <f>SUM(AH29:AH40)</f>
        <v>449286</v>
      </c>
      <c r="AF30" s="1"/>
      <c r="AG30" s="155">
        <v>46812</v>
      </c>
      <c r="AH30" s="303">
        <f>'California Data'!$AD$11</f>
        <v>22001</v>
      </c>
      <c r="AI30" s="351">
        <f t="shared" ref="AI30:AI40" si="22">$AE$35*AN30*-1</f>
        <v>-2360.24368641</v>
      </c>
      <c r="AJ30" s="20">
        <f t="shared" ref="AJ30:AJ40" si="23">IF(AH30&lt;&gt;"",AH30-AI30*-1,"")</f>
        <v>19640.756313589998</v>
      </c>
      <c r="AK30" s="61">
        <f t="shared" ref="AK30:AK40" si="24">IF(AH30&lt;&gt;"",AH30/$AE$30,"")</f>
        <v>4.8968808286926367E-2</v>
      </c>
      <c r="AL30" s="72">
        <f t="shared" ref="AL30:AL35" si="25">AH30/SUM($AH$29:$AH$35)</f>
        <v>7.2606247813661234E-2</v>
      </c>
      <c r="AM30" s="82">
        <v>0.18192806</v>
      </c>
      <c r="AN30" s="349">
        <f t="shared" si="15"/>
        <v>4.0428457777777781E-2</v>
      </c>
      <c r="AO30" s="1"/>
      <c r="AP30" s="1"/>
      <c r="AQ30" s="193"/>
      <c r="AR30" s="19"/>
      <c r="AS30" s="19"/>
      <c r="AT30" s="19"/>
    </row>
    <row r="31" spans="2:55" x14ac:dyDescent="0.25">
      <c r="B31" s="48" t="s">
        <v>11</v>
      </c>
      <c r="C31" s="11">
        <f>C30-C29</f>
        <v>0</v>
      </c>
      <c r="D31" s="49"/>
      <c r="E31" s="156">
        <v>46843</v>
      </c>
      <c r="F31" s="19">
        <f>'California Data'!$AA$12</f>
        <v>0</v>
      </c>
      <c r="G31" s="19"/>
      <c r="H31" s="52">
        <f t="shared" si="18"/>
        <v>0</v>
      </c>
      <c r="J31" s="48" t="s">
        <v>11</v>
      </c>
      <c r="K31" s="1">
        <f>K29-K30</f>
        <v>15000</v>
      </c>
      <c r="L31" s="116"/>
      <c r="M31" s="156">
        <v>46843</v>
      </c>
      <c r="N31" s="19">
        <f>'California Data'!$AB$12</f>
        <v>271444</v>
      </c>
      <c r="O31" s="296">
        <v>8.8400000000000006E-2</v>
      </c>
      <c r="P31" s="52">
        <f t="shared" si="19"/>
        <v>210197.52000000002</v>
      </c>
      <c r="R31" s="48" t="s">
        <v>11</v>
      </c>
      <c r="S31" s="11">
        <f>S30-S29</f>
        <v>-98024</v>
      </c>
      <c r="T31" s="1"/>
      <c r="U31" s="160">
        <v>46843</v>
      </c>
      <c r="V31" s="280"/>
      <c r="W31" s="281">
        <f>'California Data'!$AC$12</f>
        <v>55372</v>
      </c>
      <c r="X31" s="276"/>
      <c r="Y31" s="276">
        <f t="shared" si="2"/>
        <v>55372</v>
      </c>
      <c r="Z31" s="276">
        <f t="shared" si="20"/>
        <v>0</v>
      </c>
      <c r="AA31" s="282">
        <f t="shared" si="21"/>
        <v>55372</v>
      </c>
      <c r="AC31" s="1"/>
      <c r="AD31" s="48" t="s">
        <v>11</v>
      </c>
      <c r="AE31" s="11">
        <f>AE29-AE30</f>
        <v>-80822</v>
      </c>
      <c r="AF31" s="1"/>
      <c r="AG31" s="156">
        <v>46843</v>
      </c>
      <c r="AH31" s="303">
        <f>'California Data'!$AD$12</f>
        <v>39807</v>
      </c>
      <c r="AI31" s="351">
        <f t="shared" si="22"/>
        <v>-4749.0570955800004</v>
      </c>
      <c r="AJ31" s="20">
        <f t="shared" si="23"/>
        <v>35057.942904420001</v>
      </c>
      <c r="AK31" s="61">
        <f t="shared" si="24"/>
        <v>8.8600579586276887E-2</v>
      </c>
      <c r="AL31" s="72">
        <f t="shared" si="25"/>
        <v>0.13136843355840247</v>
      </c>
      <c r="AM31" s="82">
        <v>0.36605828000000001</v>
      </c>
      <c r="AN31" s="349">
        <f t="shared" si="15"/>
        <v>8.1346284444444444E-2</v>
      </c>
      <c r="AO31" s="1"/>
      <c r="AP31" s="1"/>
      <c r="AQ31" s="5"/>
      <c r="AR31" s="19"/>
      <c r="AS31" s="19"/>
      <c r="AT31" s="19"/>
    </row>
    <row r="32" spans="2:55" x14ac:dyDescent="0.25">
      <c r="B32" s="32" t="s">
        <v>3</v>
      </c>
      <c r="C32" s="108">
        <f>-C31/C33</f>
        <v>0</v>
      </c>
      <c r="D32" s="49"/>
      <c r="E32" s="155">
        <v>46873</v>
      </c>
      <c r="F32" s="19">
        <f>'California Data'!$AA$13</f>
        <v>0</v>
      </c>
      <c r="G32" s="19"/>
      <c r="H32" s="52">
        <f t="shared" si="18"/>
        <v>0</v>
      </c>
      <c r="J32" s="48" t="s">
        <v>43</v>
      </c>
      <c r="K32">
        <v>25000</v>
      </c>
      <c r="L32" s="116"/>
      <c r="M32" s="155">
        <v>46873</v>
      </c>
      <c r="N32" s="19">
        <f>'California Data'!$AB$13</f>
        <v>299494</v>
      </c>
      <c r="O32" s="296">
        <v>0.1071</v>
      </c>
      <c r="P32" s="52">
        <f t="shared" si="19"/>
        <v>254662.38</v>
      </c>
      <c r="R32" s="32" t="s">
        <v>3</v>
      </c>
      <c r="S32" s="108">
        <f>-S31/S33</f>
        <v>8168.666666666667</v>
      </c>
      <c r="T32" s="1"/>
      <c r="U32" s="159">
        <v>46873</v>
      </c>
      <c r="V32" s="280"/>
      <c r="W32" s="281">
        <f>'California Data'!$AC$13</f>
        <v>66857</v>
      </c>
      <c r="X32" s="276"/>
      <c r="Y32" s="276">
        <f t="shared" si="2"/>
        <v>66857</v>
      </c>
      <c r="Z32" s="276">
        <f t="shared" si="20"/>
        <v>0</v>
      </c>
      <c r="AA32" s="282">
        <f t="shared" si="21"/>
        <v>66857</v>
      </c>
      <c r="AC32" s="1"/>
      <c r="AD32" s="48" t="s">
        <v>47</v>
      </c>
      <c r="AE32" s="152">
        <f>25947</f>
        <v>25947</v>
      </c>
      <c r="AF32" s="1"/>
      <c r="AG32" s="155">
        <v>46873</v>
      </c>
      <c r="AH32" s="303">
        <f>'California Data'!$AD$13</f>
        <v>45343</v>
      </c>
      <c r="AI32" s="351">
        <f t="shared" si="22"/>
        <v>-6331.191896925</v>
      </c>
      <c r="AJ32" s="20">
        <f t="shared" si="23"/>
        <v>39011.808103075004</v>
      </c>
      <c r="AK32" s="61">
        <f t="shared" si="24"/>
        <v>0.10092235235462489</v>
      </c>
      <c r="AL32" s="72">
        <f t="shared" si="25"/>
        <v>0.14963797530179726</v>
      </c>
      <c r="AM32" s="82">
        <v>0.48800955000000001</v>
      </c>
      <c r="AN32" s="349">
        <f t="shared" si="15"/>
        <v>0.10844656666666667</v>
      </c>
      <c r="AP32" s="1"/>
      <c r="AQ32" s="193"/>
      <c r="AR32" s="19"/>
      <c r="AS32" s="19"/>
      <c r="AT32" s="19"/>
    </row>
    <row r="33" spans="2:46" x14ac:dyDescent="0.25">
      <c r="B33" s="48" t="s">
        <v>19</v>
      </c>
      <c r="C33" s="11">
        <v>12</v>
      </c>
      <c r="D33" s="49"/>
      <c r="E33" s="156">
        <v>46904</v>
      </c>
      <c r="F33" s="19">
        <f>'California Data'!$AA$14</f>
        <v>0</v>
      </c>
      <c r="G33" s="19"/>
      <c r="H33" s="52">
        <f t="shared" si="18"/>
        <v>0</v>
      </c>
      <c r="J33" s="48" t="s">
        <v>24</v>
      </c>
      <c r="K33" s="24">
        <v>0</v>
      </c>
      <c r="L33" s="116"/>
      <c r="M33" s="156">
        <v>46904</v>
      </c>
      <c r="N33" s="19">
        <f>'California Data'!$AB$14</f>
        <v>341799</v>
      </c>
      <c r="O33" s="296">
        <v>0.1208</v>
      </c>
      <c r="P33" s="52">
        <f t="shared" si="19"/>
        <v>287238.24</v>
      </c>
      <c r="R33" s="48" t="s">
        <v>19</v>
      </c>
      <c r="S33" s="11">
        <v>12</v>
      </c>
      <c r="T33" s="1"/>
      <c r="U33" s="160">
        <v>46904</v>
      </c>
      <c r="V33" s="280"/>
      <c r="W33" s="281">
        <f>'California Data'!$AC$14</f>
        <v>85891</v>
      </c>
      <c r="X33" s="276"/>
      <c r="Y33" s="276">
        <f t="shared" si="2"/>
        <v>85891</v>
      </c>
      <c r="Z33" s="276">
        <f t="shared" si="20"/>
        <v>0</v>
      </c>
      <c r="AA33" s="282">
        <f t="shared" si="21"/>
        <v>85891</v>
      </c>
      <c r="AC33" s="1"/>
      <c r="AD33" s="53" t="s">
        <v>106</v>
      </c>
      <c r="AE33" s="151">
        <v>0.5</v>
      </c>
      <c r="AF33" s="1"/>
      <c r="AG33" s="156">
        <v>46904</v>
      </c>
      <c r="AH33" s="303">
        <f>'California Data'!$AD$14</f>
        <v>64528</v>
      </c>
      <c r="AI33" s="351">
        <f t="shared" si="22"/>
        <v>-8255.2566534750003</v>
      </c>
      <c r="AJ33" s="20">
        <f t="shared" si="23"/>
        <v>56272.743346525</v>
      </c>
      <c r="AK33" s="61">
        <f t="shared" si="24"/>
        <v>0.14362343807730488</v>
      </c>
      <c r="AL33" s="72">
        <f t="shared" si="25"/>
        <v>0.21295104581245999</v>
      </c>
      <c r="AM33" s="82">
        <v>0.63631685000000004</v>
      </c>
      <c r="AN33" s="349">
        <f t="shared" si="15"/>
        <v>0.14140374444444445</v>
      </c>
      <c r="AO33" s="1"/>
      <c r="AP33" s="1"/>
      <c r="AQ33" s="5"/>
      <c r="AR33" s="19"/>
      <c r="AS33" s="19"/>
      <c r="AT33" s="19"/>
    </row>
    <row r="34" spans="2:46" x14ac:dyDescent="0.25">
      <c r="B34" s="49"/>
      <c r="C34" s="11"/>
      <c r="D34" s="49"/>
      <c r="E34" s="155">
        <v>46934</v>
      </c>
      <c r="F34" s="19">
        <f>'California Data'!$AA$15</f>
        <v>0</v>
      </c>
      <c r="G34" s="19"/>
      <c r="H34" s="52">
        <f t="shared" si="18"/>
        <v>0</v>
      </c>
      <c r="J34" s="32" t="s">
        <v>3</v>
      </c>
      <c r="K34" s="39">
        <f>K32/K35</f>
        <v>2083.3333333333335</v>
      </c>
      <c r="L34" s="116"/>
      <c r="M34" s="155">
        <v>46934</v>
      </c>
      <c r="N34" s="19">
        <f>'California Data'!$AB$15</f>
        <v>303998</v>
      </c>
      <c r="O34" s="296">
        <v>0.10929999999999999</v>
      </c>
      <c r="P34" s="52">
        <f t="shared" si="19"/>
        <v>259893.53999999998</v>
      </c>
      <c r="R34" s="49"/>
      <c r="S34" s="11"/>
      <c r="T34" s="1"/>
      <c r="U34" s="159">
        <v>46934</v>
      </c>
      <c r="V34" s="280"/>
      <c r="W34" s="281">
        <f>'California Data'!$AC$15</f>
        <v>83401</v>
      </c>
      <c r="X34" s="276"/>
      <c r="Y34" s="276">
        <f t="shared" si="2"/>
        <v>83401</v>
      </c>
      <c r="Z34" s="276">
        <f t="shared" si="20"/>
        <v>0</v>
      </c>
      <c r="AA34" s="282">
        <f t="shared" si="21"/>
        <v>83401</v>
      </c>
      <c r="AC34" s="1"/>
      <c r="AD34" s="53" t="s">
        <v>108</v>
      </c>
      <c r="AE34" s="107">
        <v>4.5</v>
      </c>
      <c r="AF34" s="1"/>
      <c r="AG34" s="155">
        <v>46934</v>
      </c>
      <c r="AH34" s="303">
        <f>'California Data'!$AD$15</f>
        <v>69122</v>
      </c>
      <c r="AI34" s="351">
        <f t="shared" si="22"/>
        <v>-8977.5653474250012</v>
      </c>
      <c r="AJ34" s="20">
        <f t="shared" si="23"/>
        <v>60144.434652575001</v>
      </c>
      <c r="AK34" s="61">
        <f t="shared" si="24"/>
        <v>0.1538485508117324</v>
      </c>
      <c r="AL34" s="72">
        <f t="shared" si="25"/>
        <v>0.22811186134157047</v>
      </c>
      <c r="AM34" s="82">
        <v>0.69199255000000004</v>
      </c>
      <c r="AN34" s="349">
        <f t="shared" si="15"/>
        <v>0.15377612222222223</v>
      </c>
      <c r="AO34" s="1"/>
      <c r="AP34" s="1"/>
      <c r="AQ34" s="193"/>
      <c r="AR34" s="19"/>
      <c r="AS34" s="19"/>
      <c r="AT34" s="19"/>
    </row>
    <row r="35" spans="2:46" x14ac:dyDescent="0.25">
      <c r="B35" s="33" t="s">
        <v>7</v>
      </c>
      <c r="C35" s="109">
        <f>SUM(H29:H40)</f>
        <v>0</v>
      </c>
      <c r="D35" s="49"/>
      <c r="E35" s="156">
        <v>46965</v>
      </c>
      <c r="F35" s="19">
        <f>'California Data'!$AA$16</f>
        <v>0</v>
      </c>
      <c r="G35" s="19"/>
      <c r="H35" s="52">
        <f t="shared" si="18"/>
        <v>0</v>
      </c>
      <c r="J35" s="48" t="s">
        <v>19</v>
      </c>
      <c r="K35" s="1">
        <v>12</v>
      </c>
      <c r="L35" s="116"/>
      <c r="M35" s="156">
        <v>46965</v>
      </c>
      <c r="N35" s="19">
        <f>'California Data'!$AB$16</f>
        <v>272976</v>
      </c>
      <c r="O35" s="296">
        <v>0.1113</v>
      </c>
      <c r="P35" s="52">
        <f t="shared" si="19"/>
        <v>264649.14</v>
      </c>
      <c r="R35" s="33" t="s">
        <v>7</v>
      </c>
      <c r="S35" s="109">
        <f>SUM(Y29:Y40)</f>
        <v>879741</v>
      </c>
      <c r="T35" s="1"/>
      <c r="U35" s="160">
        <v>46965</v>
      </c>
      <c r="V35" s="280">
        <v>96000</v>
      </c>
      <c r="W35" s="281">
        <f>'California Data'!$AC$16</f>
        <v>85118</v>
      </c>
      <c r="X35" s="276"/>
      <c r="Y35" s="276">
        <f t="shared" si="2"/>
        <v>96000</v>
      </c>
      <c r="Z35" s="276">
        <f t="shared" si="20"/>
        <v>0</v>
      </c>
      <c r="AA35" s="282">
        <f t="shared" si="21"/>
        <v>96000</v>
      </c>
      <c r="AC35" s="1"/>
      <c r="AD35" s="48" t="s">
        <v>49</v>
      </c>
      <c r="AE35" s="152">
        <f>+AE32*AE34*AE33</f>
        <v>58380.75</v>
      </c>
      <c r="AF35" s="1"/>
      <c r="AG35" s="156">
        <v>46965</v>
      </c>
      <c r="AH35" s="303">
        <f>'California Data'!$AD$16</f>
        <v>58998</v>
      </c>
      <c r="AI35" s="351">
        <f t="shared" si="22"/>
        <v>-9120.5906602949981</v>
      </c>
      <c r="AJ35" s="20">
        <f t="shared" si="23"/>
        <v>49877.409339705002</v>
      </c>
      <c r="AK35" s="61">
        <f t="shared" si="24"/>
        <v>0.13131501983146593</v>
      </c>
      <c r="AL35" s="72">
        <f t="shared" si="25"/>
        <v>0.19470130487297785</v>
      </c>
      <c r="AM35" s="82">
        <v>0.70301696999999996</v>
      </c>
      <c r="AN35" s="349">
        <f t="shared" si="15"/>
        <v>0.15622599333333331</v>
      </c>
      <c r="AO35" s="1"/>
      <c r="AP35" s="1"/>
      <c r="AQ35" s="5"/>
      <c r="AR35" s="19"/>
      <c r="AS35" s="19"/>
      <c r="AT35" s="19"/>
    </row>
    <row r="36" spans="2:46" x14ac:dyDescent="0.25">
      <c r="B36" s="49"/>
      <c r="C36" s="11"/>
      <c r="D36" s="49"/>
      <c r="E36" s="155">
        <v>46996</v>
      </c>
      <c r="F36" s="19">
        <f>'California Data'!$AA$17</f>
        <v>0</v>
      </c>
      <c r="G36" s="19"/>
      <c r="H36" s="52">
        <f t="shared" si="18"/>
        <v>0</v>
      </c>
      <c r="J36" s="49"/>
      <c r="K36" s="1"/>
      <c r="L36" s="116"/>
      <c r="M36" s="155">
        <v>46996</v>
      </c>
      <c r="N36" s="19">
        <f>'California Data'!$AB$17</f>
        <v>191650</v>
      </c>
      <c r="O36" s="296">
        <v>8.8300000000000003E-2</v>
      </c>
      <c r="P36" s="52">
        <f t="shared" si="19"/>
        <v>209959.74000000002</v>
      </c>
      <c r="R36" s="53" t="s">
        <v>15</v>
      </c>
      <c r="S36" s="11">
        <f>SUM(Z29:Z40)</f>
        <v>0</v>
      </c>
      <c r="T36" s="1"/>
      <c r="U36" s="159">
        <v>46996</v>
      </c>
      <c r="V36" s="280">
        <v>96000</v>
      </c>
      <c r="W36" s="281">
        <f>'California Data'!$AC$17</f>
        <v>81221</v>
      </c>
      <c r="X36" s="276"/>
      <c r="Y36" s="276">
        <f t="shared" si="2"/>
        <v>96000</v>
      </c>
      <c r="Z36" s="276">
        <f t="shared" si="20"/>
        <v>0</v>
      </c>
      <c r="AA36" s="282">
        <f t="shared" si="21"/>
        <v>96000</v>
      </c>
      <c r="AD36" s="32" t="s">
        <v>3</v>
      </c>
      <c r="AE36" s="108"/>
      <c r="AF36" s="1"/>
      <c r="AG36" s="155">
        <v>46996</v>
      </c>
      <c r="AH36" s="303">
        <f>'California Data'!$AD$17</f>
        <v>66109</v>
      </c>
      <c r="AI36" s="351">
        <f t="shared" si="22"/>
        <v>-8634.8990163599992</v>
      </c>
      <c r="AJ36" s="20">
        <f t="shared" si="23"/>
        <v>57474.100983640004</v>
      </c>
      <c r="AK36" s="61">
        <f t="shared" si="24"/>
        <v>0.14714235475843895</v>
      </c>
      <c r="AL36" s="72">
        <f>AH36/SUM($AH$36:$AH$40)</f>
        <v>0.45197172313834877</v>
      </c>
      <c r="AM36" s="82">
        <v>0.66557975999999996</v>
      </c>
      <c r="AN36" s="349">
        <f t="shared" si="15"/>
        <v>0.14790661333333333</v>
      </c>
      <c r="AO36" s="1"/>
      <c r="AP36" s="1"/>
      <c r="AQ36" s="193"/>
      <c r="AR36" s="19"/>
      <c r="AS36" s="19"/>
      <c r="AT36" s="19"/>
    </row>
    <row r="37" spans="2:46" x14ac:dyDescent="0.25">
      <c r="B37" s="49"/>
      <c r="C37" s="11"/>
      <c r="D37" s="49"/>
      <c r="E37" s="156">
        <v>47026</v>
      </c>
      <c r="F37" s="19">
        <f>'California Data'!$AA$18</f>
        <v>0</v>
      </c>
      <c r="G37" s="19"/>
      <c r="H37" s="52">
        <f t="shared" si="18"/>
        <v>0</v>
      </c>
      <c r="J37" s="33" t="s">
        <v>7</v>
      </c>
      <c r="K37" s="51">
        <f>SUM(P29:P40)</f>
        <v>2377799.9999999995</v>
      </c>
      <c r="L37" s="116"/>
      <c r="M37" s="156">
        <v>47026</v>
      </c>
      <c r="N37" s="19">
        <f>'California Data'!$AB$18</f>
        <v>163094</v>
      </c>
      <c r="O37" s="296">
        <v>7.8799999999999995E-2</v>
      </c>
      <c r="P37" s="52">
        <f t="shared" si="19"/>
        <v>187370.63999999998</v>
      </c>
      <c r="R37" s="49"/>
      <c r="S37" s="11"/>
      <c r="T37" s="1"/>
      <c r="U37" s="160">
        <v>47026</v>
      </c>
      <c r="V37" s="280">
        <v>96000</v>
      </c>
      <c r="W37" s="281">
        <f>'California Data'!$AC$18</f>
        <v>74503</v>
      </c>
      <c r="X37" s="276"/>
      <c r="Y37" s="276">
        <f t="shared" si="2"/>
        <v>96000</v>
      </c>
      <c r="Z37" s="276">
        <f t="shared" si="20"/>
        <v>0</v>
      </c>
      <c r="AA37" s="282">
        <f t="shared" si="21"/>
        <v>96000</v>
      </c>
      <c r="AD37" s="48" t="s">
        <v>167</v>
      </c>
      <c r="AE37" s="11">
        <f>AE35*(7/12)</f>
        <v>34055.4375</v>
      </c>
      <c r="AF37" s="1"/>
      <c r="AG37" s="156">
        <v>47026</v>
      </c>
      <c r="AH37" s="303">
        <f>'California Data'!$AD$18</f>
        <v>47646</v>
      </c>
      <c r="AI37" s="351">
        <f t="shared" si="22"/>
        <v>-6059.6412331950005</v>
      </c>
      <c r="AJ37" s="20">
        <f t="shared" si="23"/>
        <v>41586.358766805002</v>
      </c>
      <c r="AK37" s="61">
        <f t="shared" si="24"/>
        <v>0.1060482632443477</v>
      </c>
      <c r="AL37" s="72">
        <f>AH37/SUM($AH$36:$AH$40)</f>
        <v>0.32574452375092294</v>
      </c>
      <c r="AM37" s="82">
        <v>0.46707837000000002</v>
      </c>
      <c r="AN37" s="349">
        <f t="shared" si="15"/>
        <v>0.10379519333333334</v>
      </c>
      <c r="AO37" s="73"/>
      <c r="AP37" s="1"/>
      <c r="AQ37" s="5"/>
      <c r="AR37" s="19"/>
      <c r="AS37" s="19"/>
      <c r="AT37" s="19"/>
    </row>
    <row r="38" spans="2:46" x14ac:dyDescent="0.25">
      <c r="B38" s="49"/>
      <c r="C38" s="11"/>
      <c r="D38" s="49"/>
      <c r="E38" s="155">
        <v>47057</v>
      </c>
      <c r="F38" s="19">
        <f>'California Data'!$AA$19</f>
        <v>0</v>
      </c>
      <c r="G38" s="19"/>
      <c r="H38" s="52">
        <f t="shared" si="18"/>
        <v>0</v>
      </c>
      <c r="J38" s="49" t="s">
        <v>157</v>
      </c>
      <c r="K38">
        <v>240000</v>
      </c>
      <c r="L38" s="116"/>
      <c r="M38" s="155">
        <v>47057</v>
      </c>
      <c r="N38" s="19">
        <f>'California Data'!$AB$19</f>
        <v>244783</v>
      </c>
      <c r="O38" s="296">
        <v>8.7999999999999995E-2</v>
      </c>
      <c r="P38" s="52">
        <f t="shared" si="19"/>
        <v>209246.4</v>
      </c>
      <c r="R38" s="47"/>
      <c r="S38" s="11"/>
      <c r="T38" s="1"/>
      <c r="U38" s="159">
        <v>47057</v>
      </c>
      <c r="V38" s="280"/>
      <c r="W38" s="281">
        <f>'California Data'!$AC$19</f>
        <v>77064</v>
      </c>
      <c r="X38" s="276"/>
      <c r="Y38" s="276">
        <f t="shared" si="2"/>
        <v>77064</v>
      </c>
      <c r="Z38" s="276">
        <f t="shared" si="20"/>
        <v>0</v>
      </c>
      <c r="AA38" s="282">
        <f t="shared" si="21"/>
        <v>77064</v>
      </c>
      <c r="AD38" s="48" t="s">
        <v>159</v>
      </c>
      <c r="AE38" s="11">
        <f>AE35*(5/12)</f>
        <v>24325.3125</v>
      </c>
      <c r="AF38" s="1"/>
      <c r="AG38" s="155">
        <v>47057</v>
      </c>
      <c r="AH38" s="303">
        <f>'California Data'!$AD$19</f>
        <v>26332</v>
      </c>
      <c r="AI38" s="351">
        <f t="shared" si="22"/>
        <v>-2915.47082538</v>
      </c>
      <c r="AJ38" s="20">
        <f t="shared" si="23"/>
        <v>23416.529174620002</v>
      </c>
      <c r="AK38" s="61">
        <f t="shared" si="24"/>
        <v>5.8608547784707289E-2</v>
      </c>
      <c r="AL38" s="72">
        <f t="shared" ref="AL38:AL40" si="26">AH38/SUM($AH$36:$AH$40)</f>
        <v>0.18002570623786474</v>
      </c>
      <c r="AM38" s="82">
        <v>0.22472507999999999</v>
      </c>
      <c r="AN38" s="349">
        <f t="shared" si="15"/>
        <v>4.9938906666666665E-2</v>
      </c>
      <c r="AP38" s="1"/>
      <c r="AQ38" s="193"/>
      <c r="AR38" s="19"/>
      <c r="AS38" s="19"/>
      <c r="AT38" s="19"/>
    </row>
    <row r="39" spans="2:46" x14ac:dyDescent="0.25">
      <c r="B39" s="49"/>
      <c r="C39" s="107"/>
      <c r="D39" s="64"/>
      <c r="E39" s="156">
        <v>47087</v>
      </c>
      <c r="F39" s="19">
        <f>'California Data'!$AA$20</f>
        <v>0</v>
      </c>
      <c r="G39" s="19"/>
      <c r="H39" s="52">
        <f t="shared" si="18"/>
        <v>0</v>
      </c>
      <c r="J39" s="58" t="s">
        <v>158</v>
      </c>
      <c r="K39" s="19">
        <f>K29-K38</f>
        <v>2377800</v>
      </c>
      <c r="L39" s="117"/>
      <c r="M39" s="156">
        <v>47087</v>
      </c>
      <c r="N39" s="19">
        <f>'California Data'!$AB$20</f>
        <v>170051</v>
      </c>
      <c r="O39" s="296">
        <v>6.3799999999999996E-2</v>
      </c>
      <c r="P39" s="52">
        <f t="shared" si="19"/>
        <v>151703.63999999998</v>
      </c>
      <c r="R39" s="47"/>
      <c r="S39" s="107"/>
      <c r="U39" s="160">
        <v>47087</v>
      </c>
      <c r="V39" s="280"/>
      <c r="W39" s="281">
        <f>'California Data'!$AC$20</f>
        <v>80119</v>
      </c>
      <c r="X39" s="276"/>
      <c r="Y39" s="276">
        <f t="shared" si="2"/>
        <v>80119</v>
      </c>
      <c r="Z39" s="276">
        <f t="shared" si="20"/>
        <v>0</v>
      </c>
      <c r="AA39" s="282">
        <f t="shared" si="21"/>
        <v>80119</v>
      </c>
      <c r="AD39" s="33" t="s">
        <v>7</v>
      </c>
      <c r="AE39" s="109">
        <f>SUM(AJ29:AJ40)</f>
        <v>390905.25012973504</v>
      </c>
      <c r="AG39" s="156">
        <v>47087</v>
      </c>
      <c r="AH39" s="303">
        <f>'California Data'!$AD$20</f>
        <v>3282</v>
      </c>
      <c r="AI39" s="351">
        <f t="shared" si="22"/>
        <v>-906.46973194500004</v>
      </c>
      <c r="AJ39" s="20">
        <f t="shared" si="23"/>
        <v>2375.5302680549999</v>
      </c>
      <c r="AK39" s="61">
        <f t="shared" si="24"/>
        <v>7.3049238124490859E-3</v>
      </c>
      <c r="AL39" s="72">
        <f t="shared" si="26"/>
        <v>2.2438264008532282E-2</v>
      </c>
      <c r="AM39" s="82">
        <v>6.9870870000000002E-2</v>
      </c>
      <c r="AN39" s="349">
        <f t="shared" si="15"/>
        <v>1.552686E-2</v>
      </c>
      <c r="AO39" s="19"/>
      <c r="AQ39" s="5"/>
      <c r="AR39" s="19"/>
      <c r="AS39" s="19"/>
      <c r="AT39" s="19"/>
    </row>
    <row r="40" spans="2:46" ht="13.8" thickBot="1" x14ac:dyDescent="0.3">
      <c r="B40" s="34"/>
      <c r="C40" s="45"/>
      <c r="D40" s="67"/>
      <c r="E40" s="155">
        <v>47118</v>
      </c>
      <c r="F40" s="50">
        <f>'California Data'!$AA$21</f>
        <v>0</v>
      </c>
      <c r="G40" s="35"/>
      <c r="H40" s="12">
        <f t="shared" si="18"/>
        <v>0</v>
      </c>
      <c r="J40" s="34"/>
      <c r="K40" s="50"/>
      <c r="L40" s="118"/>
      <c r="M40" s="155">
        <v>47118</v>
      </c>
      <c r="N40" s="50">
        <f>'California Data'!$AB$21</f>
        <v>128877</v>
      </c>
      <c r="O40" s="297">
        <v>5.5100000000000003E-2</v>
      </c>
      <c r="P40" s="52">
        <f t="shared" si="19"/>
        <v>131016.78000000001</v>
      </c>
      <c r="R40" s="34"/>
      <c r="S40" s="45"/>
      <c r="T40" s="110"/>
      <c r="U40" s="128">
        <v>47118</v>
      </c>
      <c r="V40" s="283"/>
      <c r="W40" s="292">
        <f>'California Data'!$AC$21</f>
        <v>79621</v>
      </c>
      <c r="X40" s="276"/>
      <c r="Y40" s="276">
        <f t="shared" si="2"/>
        <v>79621</v>
      </c>
      <c r="Z40" s="284">
        <f t="shared" si="20"/>
        <v>0</v>
      </c>
      <c r="AA40" s="141">
        <f t="shared" si="21"/>
        <v>79621</v>
      </c>
      <c r="AD40" s="34"/>
      <c r="AE40" s="45"/>
      <c r="AF40" s="110"/>
      <c r="AG40" s="155">
        <v>47118</v>
      </c>
      <c r="AH40" s="161">
        <f>'California Data'!$AD$21</f>
        <v>2899</v>
      </c>
      <c r="AI40" s="351">
        <f t="shared" si="22"/>
        <v>-37.939443929999996</v>
      </c>
      <c r="AJ40" s="21">
        <f t="shared" si="23"/>
        <v>2861.0605560700001</v>
      </c>
      <c r="AK40" s="61">
        <f t="shared" si="24"/>
        <v>6.452460125621542E-3</v>
      </c>
      <c r="AL40" s="72">
        <f t="shared" si="26"/>
        <v>1.9819782864331229E-2</v>
      </c>
      <c r="AM40" s="82">
        <v>2.9243799999999999E-3</v>
      </c>
      <c r="AN40" s="349">
        <f t="shared" si="15"/>
        <v>6.4986222222222214E-4</v>
      </c>
      <c r="AO40" s="19"/>
      <c r="AQ40" s="193"/>
      <c r="AR40" s="19"/>
      <c r="AS40" s="19"/>
      <c r="AT40" s="19"/>
    </row>
    <row r="41" spans="2:46" ht="13.8" thickBot="1" x14ac:dyDescent="0.3">
      <c r="H41" s="1"/>
      <c r="J41" s="390" t="s">
        <v>114</v>
      </c>
      <c r="K41" s="391"/>
      <c r="L41" s="391"/>
      <c r="M41" s="391"/>
      <c r="N41" s="391"/>
      <c r="O41" s="391"/>
      <c r="P41" s="391"/>
      <c r="R41" s="379" t="s">
        <v>86</v>
      </c>
      <c r="S41" s="380"/>
      <c r="T41" s="380"/>
      <c r="U41" s="380"/>
      <c r="V41" s="380"/>
      <c r="W41" s="380"/>
      <c r="X41" s="380"/>
      <c r="Y41" s="380"/>
      <c r="Z41" s="380"/>
      <c r="AA41" s="381"/>
      <c r="AD41" s="382" t="s">
        <v>51</v>
      </c>
      <c r="AE41" s="383"/>
      <c r="AF41" s="383"/>
      <c r="AG41" s="383"/>
      <c r="AH41" s="383"/>
      <c r="AI41" s="383"/>
      <c r="AJ41" s="383"/>
      <c r="AK41" s="384"/>
      <c r="AL41" s="233"/>
      <c r="AM41" s="233"/>
      <c r="AN41" s="368"/>
      <c r="AO41" s="369"/>
      <c r="AP41" s="369"/>
      <c r="AQ41" s="369"/>
      <c r="AR41" s="369"/>
      <c r="AS41" s="369"/>
      <c r="AT41" s="369"/>
    </row>
    <row r="42" spans="2:46" ht="13.8" thickBot="1" x14ac:dyDescent="0.3">
      <c r="H42" s="1"/>
      <c r="J42" s="369"/>
      <c r="K42" s="369"/>
      <c r="L42" s="369"/>
      <c r="M42" s="369"/>
      <c r="N42" s="369"/>
      <c r="O42" s="369"/>
      <c r="P42" s="369"/>
      <c r="V42" s="146" t="s">
        <v>87</v>
      </c>
      <c r="W42" s="147">
        <v>6</v>
      </c>
      <c r="AD42" s="385" t="s">
        <v>52</v>
      </c>
      <c r="AE42" s="386"/>
      <c r="AF42" s="386"/>
      <c r="AG42" s="386"/>
      <c r="AH42" s="386"/>
      <c r="AI42" s="386"/>
      <c r="AJ42" s="386"/>
      <c r="AK42" s="387"/>
      <c r="AL42" s="234"/>
      <c r="AM42" s="234"/>
      <c r="AN42" s="369"/>
      <c r="AO42" s="369"/>
      <c r="AP42" s="369"/>
      <c r="AQ42" s="369"/>
      <c r="AR42" s="369"/>
      <c r="AS42" s="369"/>
      <c r="AT42" s="369"/>
    </row>
    <row r="43" spans="2:46" x14ac:dyDescent="0.25">
      <c r="V43" s="146" t="s">
        <v>88</v>
      </c>
      <c r="W43" s="147">
        <v>31</v>
      </c>
      <c r="X43" s="73"/>
      <c r="AA43" s="1"/>
    </row>
    <row r="44" spans="2:46" x14ac:dyDescent="0.25">
      <c r="B44" s="150" t="s">
        <v>173</v>
      </c>
      <c r="F44" s="1"/>
      <c r="O44" s="3"/>
      <c r="P44" s="3"/>
      <c r="V44" s="146" t="s">
        <v>84</v>
      </c>
      <c r="W44" s="147">
        <f>230*W42*W43</f>
        <v>42780</v>
      </c>
      <c r="AD44" s="1"/>
      <c r="AS44" s="3"/>
      <c r="AT44" s="3"/>
    </row>
    <row r="45" spans="2:46" ht="13.8" thickBot="1" x14ac:dyDescent="0.3">
      <c r="B45" s="150" t="s">
        <v>174</v>
      </c>
      <c r="F45" s="1"/>
      <c r="O45" s="3"/>
      <c r="P45" s="3"/>
      <c r="V45" s="148" t="s">
        <v>85</v>
      </c>
      <c r="W45" s="149">
        <f>W44*1.9835</f>
        <v>84854.13</v>
      </c>
      <c r="Y45" s="1"/>
      <c r="AE45" s="1"/>
      <c r="AS45" s="3"/>
      <c r="AT45" s="3"/>
    </row>
    <row r="46" spans="2:46" x14ac:dyDescent="0.25">
      <c r="B46" s="150" t="s">
        <v>175</v>
      </c>
    </row>
    <row r="47" spans="2:46" x14ac:dyDescent="0.25">
      <c r="B47" s="150" t="s">
        <v>176</v>
      </c>
    </row>
    <row r="48" spans="2:46" x14ac:dyDescent="0.25">
      <c r="S48" s="4"/>
    </row>
    <row r="50" spans="2:45" x14ac:dyDescent="0.25">
      <c r="J50" s="5"/>
      <c r="K50" s="5"/>
      <c r="L50" s="5"/>
      <c r="S50" s="4"/>
      <c r="U50" s="2">
        <f>EOMONTH(U5,12)</f>
        <v>46418</v>
      </c>
      <c r="AG50" s="3"/>
      <c r="AH50" s="3"/>
      <c r="AK50" s="153"/>
      <c r="AL50" s="153"/>
      <c r="AM50" s="153"/>
      <c r="AN50" s="5"/>
      <c r="AO50" s="5"/>
      <c r="AP50" s="5"/>
    </row>
    <row r="51" spans="2:45" x14ac:dyDescent="0.25">
      <c r="L51" s="5"/>
      <c r="S51" s="4"/>
      <c r="AG51" s="3"/>
      <c r="AH51" s="3"/>
      <c r="AK51" s="153"/>
      <c r="AL51" s="153"/>
      <c r="AM51" s="153"/>
      <c r="AP51" s="5"/>
    </row>
    <row r="52" spans="2:45" ht="13.8" thickBot="1" x14ac:dyDescent="0.3">
      <c r="AG52" s="3"/>
      <c r="AH52" s="3"/>
      <c r="AK52" s="153"/>
      <c r="AL52" s="153"/>
      <c r="AM52" s="153"/>
    </row>
    <row r="53" spans="2:45" x14ac:dyDescent="0.25">
      <c r="B53" s="370" t="s">
        <v>29</v>
      </c>
      <c r="C53" s="371"/>
      <c r="D53" s="371"/>
      <c r="E53" s="371"/>
      <c r="F53" s="371"/>
      <c r="G53" s="371"/>
      <c r="H53" s="388"/>
      <c r="J53" s="370" t="s">
        <v>29</v>
      </c>
      <c r="K53" s="371"/>
      <c r="L53" s="371"/>
      <c r="M53" s="371"/>
      <c r="N53" s="371"/>
      <c r="O53" s="254"/>
      <c r="AG53" s="3"/>
      <c r="AH53" s="3"/>
      <c r="AK53" s="153"/>
      <c r="AL53" s="153"/>
      <c r="AM53" s="153"/>
      <c r="AN53" s="370" t="s">
        <v>29</v>
      </c>
      <c r="AO53" s="371"/>
      <c r="AP53" s="371"/>
      <c r="AQ53" s="371"/>
      <c r="AR53" s="371"/>
      <c r="AS53" s="254"/>
    </row>
    <row r="54" spans="2:45" x14ac:dyDescent="0.25">
      <c r="B54" s="372" t="s">
        <v>116</v>
      </c>
      <c r="C54" s="373"/>
      <c r="D54" s="373"/>
      <c r="E54" s="373"/>
      <c r="F54" s="373"/>
      <c r="G54" s="373"/>
      <c r="H54" s="389"/>
      <c r="J54" s="372" t="s">
        <v>35</v>
      </c>
      <c r="K54" s="373"/>
      <c r="L54" s="373"/>
      <c r="M54" s="373"/>
      <c r="N54" s="373"/>
      <c r="O54" s="253"/>
      <c r="AG54" s="3"/>
      <c r="AH54" s="3"/>
      <c r="AK54" s="153"/>
      <c r="AL54" s="153"/>
      <c r="AM54" s="153"/>
      <c r="AN54" s="372" t="s">
        <v>35</v>
      </c>
      <c r="AO54" s="373"/>
      <c r="AP54" s="373"/>
      <c r="AQ54" s="373"/>
      <c r="AR54" s="373"/>
      <c r="AS54" s="253"/>
    </row>
    <row r="55" spans="2:45" x14ac:dyDescent="0.25">
      <c r="B55" s="374"/>
      <c r="C55" s="375"/>
      <c r="D55" s="375"/>
      <c r="E55" s="375"/>
      <c r="F55" s="375"/>
      <c r="G55" s="375"/>
      <c r="H55" s="399"/>
      <c r="J55" s="374"/>
      <c r="K55" s="375"/>
      <c r="L55" s="375"/>
      <c r="M55" s="375"/>
      <c r="N55" s="375"/>
      <c r="O55" s="254"/>
      <c r="AG55" s="3"/>
      <c r="AH55" s="3"/>
      <c r="AK55" s="153"/>
      <c r="AL55" s="153"/>
      <c r="AM55" s="153"/>
      <c r="AN55" s="374"/>
      <c r="AO55" s="375"/>
      <c r="AP55" s="375"/>
      <c r="AQ55" s="375"/>
      <c r="AR55" s="375"/>
      <c r="AS55" s="254"/>
    </row>
    <row r="56" spans="2:45" x14ac:dyDescent="0.25">
      <c r="B56" s="393" t="s">
        <v>117</v>
      </c>
      <c r="C56" s="394"/>
      <c r="D56" s="394"/>
      <c r="E56" s="394"/>
      <c r="F56" s="394"/>
      <c r="G56" s="394"/>
      <c r="H56" s="395"/>
      <c r="J56" s="376" t="s">
        <v>28</v>
      </c>
      <c r="K56" s="377"/>
      <c r="L56" s="377"/>
      <c r="M56" s="377"/>
      <c r="N56" s="377"/>
      <c r="O56" s="255"/>
      <c r="AG56" s="3"/>
      <c r="AH56" s="3"/>
      <c r="AK56" s="153"/>
      <c r="AL56" s="153"/>
      <c r="AM56" s="153"/>
      <c r="AN56" s="376" t="s">
        <v>28</v>
      </c>
      <c r="AO56" s="377"/>
      <c r="AP56" s="377"/>
      <c r="AQ56" s="377"/>
      <c r="AR56" s="377"/>
      <c r="AS56" s="255"/>
    </row>
    <row r="57" spans="2:45" x14ac:dyDescent="0.25">
      <c r="B57" s="376" t="s">
        <v>28</v>
      </c>
      <c r="C57" s="377"/>
      <c r="D57" s="377"/>
      <c r="E57" s="377"/>
      <c r="F57" s="377"/>
      <c r="G57" s="377"/>
      <c r="H57" s="400"/>
      <c r="J57" s="364" t="s">
        <v>31</v>
      </c>
      <c r="K57" s="365"/>
      <c r="L57" s="365"/>
      <c r="M57" s="365"/>
      <c r="N57" s="365"/>
      <c r="O57" s="252"/>
      <c r="AG57" s="3"/>
      <c r="AH57" s="3"/>
      <c r="AK57" s="153"/>
      <c r="AL57" s="153"/>
      <c r="AM57" s="153"/>
      <c r="AN57" s="364" t="s">
        <v>31</v>
      </c>
      <c r="AO57" s="365"/>
      <c r="AP57" s="365"/>
      <c r="AQ57" s="365"/>
      <c r="AR57" s="365"/>
      <c r="AS57" s="252"/>
    </row>
    <row r="58" spans="2:45" ht="13.8" thickBot="1" x14ac:dyDescent="0.3">
      <c r="B58" s="364" t="s">
        <v>31</v>
      </c>
      <c r="C58" s="365"/>
      <c r="D58" s="365"/>
      <c r="E58" s="365"/>
      <c r="F58" s="365"/>
      <c r="G58" s="365"/>
      <c r="H58" s="378"/>
      <c r="J58" s="366" t="s">
        <v>30</v>
      </c>
      <c r="K58" s="367"/>
      <c r="L58" s="367"/>
      <c r="M58" s="367"/>
      <c r="N58" s="367"/>
      <c r="O58" s="252"/>
      <c r="AG58" s="3"/>
      <c r="AH58" s="3"/>
      <c r="AK58" s="153"/>
      <c r="AL58" s="153"/>
      <c r="AM58" s="153"/>
      <c r="AN58" s="366" t="s">
        <v>30</v>
      </c>
      <c r="AO58" s="367"/>
      <c r="AP58" s="367"/>
      <c r="AQ58" s="367"/>
      <c r="AR58" s="367"/>
      <c r="AS58" s="252"/>
    </row>
    <row r="59" spans="2:45" x14ac:dyDescent="0.25">
      <c r="B59" s="364" t="s">
        <v>30</v>
      </c>
      <c r="C59" s="365"/>
      <c r="D59" s="365"/>
      <c r="E59" s="365"/>
      <c r="F59" s="365"/>
      <c r="G59" s="365"/>
      <c r="H59" s="378"/>
      <c r="J59" s="4"/>
      <c r="N59" s="1"/>
      <c r="O59" s="1"/>
      <c r="AG59" s="3"/>
      <c r="AH59" s="3"/>
      <c r="AK59" s="153"/>
      <c r="AL59" s="153"/>
      <c r="AM59" s="153"/>
      <c r="AN59" s="4"/>
      <c r="AR59" s="1"/>
      <c r="AS59" s="1"/>
    </row>
    <row r="60" spans="2:45" x14ac:dyDescent="0.25">
      <c r="B60" s="364"/>
      <c r="C60" s="365"/>
      <c r="D60" s="365"/>
      <c r="E60" s="365"/>
      <c r="F60" s="365"/>
      <c r="G60" s="365"/>
      <c r="H60" s="378"/>
      <c r="AG60" s="3"/>
      <c r="AH60" s="3"/>
      <c r="AK60" s="153"/>
      <c r="AL60" s="153"/>
      <c r="AM60" s="153"/>
    </row>
    <row r="61" spans="2:45" x14ac:dyDescent="0.25">
      <c r="B61" s="393" t="s">
        <v>118</v>
      </c>
      <c r="C61" s="394"/>
      <c r="D61" s="394"/>
      <c r="E61" s="394"/>
      <c r="F61" s="394"/>
      <c r="G61" s="394"/>
      <c r="H61" s="395"/>
      <c r="K61" s="2"/>
      <c r="AG61" s="3"/>
      <c r="AH61" s="3"/>
      <c r="AK61" s="153"/>
      <c r="AL61" s="153"/>
      <c r="AM61" s="153"/>
      <c r="AO61" s="2"/>
    </row>
    <row r="62" spans="2:45" x14ac:dyDescent="0.25">
      <c r="B62" s="364" t="s">
        <v>119</v>
      </c>
      <c r="C62" s="365"/>
      <c r="D62" s="365"/>
      <c r="E62" s="365"/>
      <c r="F62" s="365"/>
      <c r="G62" s="365"/>
      <c r="H62" s="378"/>
      <c r="J62" s="2"/>
      <c r="K62" s="5"/>
      <c r="L62" s="2"/>
      <c r="AN62" s="2"/>
      <c r="AO62" s="5"/>
      <c r="AP62" s="2"/>
    </row>
    <row r="63" spans="2:45" x14ac:dyDescent="0.25">
      <c r="B63" s="396" t="s">
        <v>120</v>
      </c>
      <c r="C63" s="397"/>
      <c r="D63" s="397"/>
      <c r="E63" s="397"/>
      <c r="F63" s="397"/>
      <c r="G63" s="397"/>
      <c r="H63" s="398"/>
      <c r="J63" s="5"/>
      <c r="K63" s="5"/>
      <c r="L63" s="5"/>
      <c r="AN63" s="5"/>
      <c r="AO63" s="5"/>
      <c r="AP63" s="5"/>
    </row>
    <row r="64" spans="2:45" x14ac:dyDescent="0.25">
      <c r="B64" s="396" t="s">
        <v>121</v>
      </c>
      <c r="C64" s="397"/>
      <c r="D64" s="397"/>
      <c r="E64" s="397"/>
      <c r="F64" s="397"/>
      <c r="G64" s="397"/>
      <c r="H64" s="398"/>
      <c r="J64" s="5"/>
      <c r="K64" s="5"/>
      <c r="L64" s="5"/>
      <c r="AN64" s="5"/>
      <c r="AO64" s="5"/>
      <c r="AP64" s="5"/>
    </row>
    <row r="65" spans="2:42" ht="13.8" thickBot="1" x14ac:dyDescent="0.3">
      <c r="B65" s="366" t="s">
        <v>122</v>
      </c>
      <c r="C65" s="367"/>
      <c r="D65" s="367"/>
      <c r="E65" s="367"/>
      <c r="F65" s="367"/>
      <c r="G65" s="367"/>
      <c r="H65" s="392"/>
      <c r="J65" s="5"/>
      <c r="K65" s="5"/>
      <c r="L65" s="5"/>
      <c r="AN65" s="5"/>
      <c r="AO65" s="5"/>
      <c r="AP65" s="5"/>
    </row>
    <row r="66" spans="2:42" x14ac:dyDescent="0.25">
      <c r="H66" s="1"/>
      <c r="J66" s="5"/>
      <c r="K66" s="5"/>
      <c r="L66" s="5"/>
      <c r="AN66" s="5"/>
      <c r="AO66" s="5"/>
      <c r="AP66" s="5"/>
    </row>
    <row r="67" spans="2:42" x14ac:dyDescent="0.25">
      <c r="B67" s="1"/>
      <c r="C67" s="1"/>
      <c r="D67" s="1"/>
      <c r="E67" s="2"/>
      <c r="F67" s="1"/>
      <c r="G67" s="1"/>
      <c r="H67" s="1"/>
      <c r="J67" s="5"/>
      <c r="K67" s="5"/>
      <c r="L67" s="5"/>
      <c r="AN67" s="5"/>
      <c r="AO67" s="5"/>
      <c r="AP67" s="5"/>
    </row>
    <row r="68" spans="2:42" x14ac:dyDescent="0.25">
      <c r="J68" s="5"/>
      <c r="K68" s="5"/>
      <c r="L68" s="5"/>
      <c r="AN68" s="5"/>
      <c r="AO68" s="5"/>
      <c r="AP68" s="5"/>
    </row>
    <row r="69" spans="2:42" x14ac:dyDescent="0.25">
      <c r="J69" s="5"/>
      <c r="K69" s="5"/>
      <c r="L69" s="5"/>
      <c r="AN69" s="5"/>
      <c r="AO69" s="5"/>
      <c r="AP69" s="5"/>
    </row>
    <row r="122" spans="19:21" x14ac:dyDescent="0.25">
      <c r="S122" s="3"/>
      <c r="U122" s="3"/>
    </row>
    <row r="123" spans="19:21" x14ac:dyDescent="0.25">
      <c r="S123" s="3"/>
      <c r="U123" s="3"/>
    </row>
    <row r="204" spans="1:46" x14ac:dyDescent="0.25">
      <c r="J204" s="25"/>
      <c r="K204" s="19"/>
      <c r="AN204" s="25"/>
      <c r="AO204" s="19"/>
    </row>
    <row r="205" spans="1:46" x14ac:dyDescent="0.25">
      <c r="A205" s="1"/>
      <c r="C205" s="1"/>
      <c r="D205" s="1"/>
      <c r="M205" s="5"/>
      <c r="N205" s="1"/>
      <c r="O205" s="19"/>
      <c r="P205" s="7"/>
      <c r="AQ205" s="5"/>
      <c r="AR205" s="1"/>
      <c r="AS205" s="19"/>
      <c r="AT205" s="7"/>
    </row>
    <row r="223" spans="10:42" x14ac:dyDescent="0.25">
      <c r="J223" s="5"/>
      <c r="K223" s="5"/>
      <c r="AN223" s="5"/>
      <c r="AO223" s="5"/>
    </row>
    <row r="224" spans="10:42" x14ac:dyDescent="0.25">
      <c r="J224" s="5"/>
      <c r="K224" s="5"/>
      <c r="L224" s="5"/>
      <c r="AN224" s="5"/>
      <c r="AO224" s="5"/>
      <c r="AP224" s="5"/>
    </row>
    <row r="225" spans="12:42" x14ac:dyDescent="0.25">
      <c r="L225" s="5"/>
      <c r="AP225" s="5"/>
    </row>
  </sheetData>
  <mergeCells count="30">
    <mergeCell ref="B65:H65"/>
    <mergeCell ref="J53:N53"/>
    <mergeCell ref="J54:N54"/>
    <mergeCell ref="J55:N55"/>
    <mergeCell ref="J56:N56"/>
    <mergeCell ref="J57:N57"/>
    <mergeCell ref="J58:N58"/>
    <mergeCell ref="B60:H60"/>
    <mergeCell ref="B61:H61"/>
    <mergeCell ref="B62:H62"/>
    <mergeCell ref="B63:H63"/>
    <mergeCell ref="B64:H64"/>
    <mergeCell ref="B55:H55"/>
    <mergeCell ref="B56:H56"/>
    <mergeCell ref="B57:H57"/>
    <mergeCell ref="B58:H58"/>
    <mergeCell ref="B59:H59"/>
    <mergeCell ref="R41:AA41"/>
    <mergeCell ref="AD41:AK41"/>
    <mergeCell ref="AD42:AK42"/>
    <mergeCell ref="B53:H53"/>
    <mergeCell ref="B54:H54"/>
    <mergeCell ref="J41:P42"/>
    <mergeCell ref="AN57:AR57"/>
    <mergeCell ref="AN58:AR58"/>
    <mergeCell ref="AN41:AT42"/>
    <mergeCell ref="AN53:AR53"/>
    <mergeCell ref="AN54:AR54"/>
    <mergeCell ref="AN55:AR55"/>
    <mergeCell ref="AN56:AR56"/>
  </mergeCells>
  <phoneticPr fontId="4" type="noConversion"/>
  <hyperlinks>
    <hyperlink ref="AD42" r:id="rId1" xr:uid="{00000000-0004-0000-0200-000000000000}"/>
  </hyperlinks>
  <printOptions horizontalCentered="1"/>
  <pageMargins left="0.25" right="0.25" top="1" bottom="1" header="0" footer="0"/>
  <pageSetup scale="67" fitToWidth="5" orientation="portrait" r:id="rId2"/>
  <headerFooter alignWithMargins="0"/>
  <colBreaks count="3" manualBreakCount="3">
    <brk id="1" max="46" man="1"/>
    <brk id="9" max="46" man="1"/>
    <brk id="17" max="46" man="1"/>
  </col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53"/>
  <sheetViews>
    <sheetView topLeftCell="L1" zoomScaleNormal="100" workbookViewId="0">
      <selection activeCell="S5" sqref="S5:S16"/>
    </sheetView>
  </sheetViews>
  <sheetFormatPr defaultRowHeight="13.2" x14ac:dyDescent="0.25"/>
  <cols>
    <col min="1" max="1" width="47.5546875" bestFit="1" customWidth="1"/>
    <col min="2" max="2" width="10.44140625" customWidth="1"/>
    <col min="3" max="3" width="3.5546875" customWidth="1"/>
    <col min="4" max="4" width="11.44140625" bestFit="1" customWidth="1"/>
    <col min="5" max="5" width="19" bestFit="1" customWidth="1"/>
    <col min="6" max="6" width="17.5546875" customWidth="1"/>
    <col min="7" max="7" width="17.44140625" customWidth="1"/>
    <col min="8" max="8" width="20.44140625" customWidth="1"/>
    <col min="12" max="12" width="16.5546875" style="27" bestFit="1" customWidth="1"/>
    <col min="13" max="13" width="16.5546875" style="28" customWidth="1"/>
    <col min="14" max="14" width="13.5546875" style="28" customWidth="1"/>
    <col min="15" max="15" width="16.5546875" style="28" customWidth="1"/>
    <col min="16" max="16" width="14.44140625" style="28" customWidth="1"/>
    <col min="17" max="17" width="19" style="28" customWidth="1"/>
    <col min="18" max="18" width="15.5546875" style="28" customWidth="1"/>
    <col min="19" max="19" width="15.109375" customWidth="1"/>
  </cols>
  <sheetData>
    <row r="1" spans="1:19" x14ac:dyDescent="0.25">
      <c r="A1" s="9" t="s">
        <v>25</v>
      </c>
      <c r="E1" s="4"/>
      <c r="F1" s="4"/>
      <c r="H1" s="10" t="s">
        <v>56</v>
      </c>
      <c r="P1" s="28">
        <v>-1</v>
      </c>
    </row>
    <row r="2" spans="1:19" ht="13.8" thickBot="1" x14ac:dyDescent="0.3">
      <c r="A2" s="4"/>
      <c r="D2" s="9"/>
      <c r="E2" s="130" t="s">
        <v>53</v>
      </c>
      <c r="F2" s="4"/>
      <c r="H2" s="26"/>
      <c r="L2" s="178"/>
      <c r="M2" s="227"/>
    </row>
    <row r="3" spans="1:19" ht="13.8" thickBot="1" x14ac:dyDescent="0.3">
      <c r="A3" s="25"/>
      <c r="C3" s="1"/>
      <c r="D3" s="9"/>
      <c r="E3" s="4"/>
      <c r="F3" s="4"/>
      <c r="H3" s="6"/>
      <c r="L3" s="172">
        <v>1</v>
      </c>
      <c r="M3" s="228">
        <v>2</v>
      </c>
      <c r="N3" s="228">
        <v>3</v>
      </c>
      <c r="O3" s="228">
        <v>4</v>
      </c>
      <c r="P3" s="228">
        <v>5</v>
      </c>
      <c r="Q3" s="228">
        <v>6</v>
      </c>
      <c r="R3" s="293">
        <v>7</v>
      </c>
      <c r="S3" s="229">
        <v>8</v>
      </c>
    </row>
    <row r="4" spans="1:19" ht="27" thickBot="1" x14ac:dyDescent="0.3">
      <c r="A4" s="56" t="s">
        <v>27</v>
      </c>
      <c r="B4" s="104"/>
      <c r="C4" s="57"/>
      <c r="D4" s="125" t="s">
        <v>6</v>
      </c>
      <c r="E4" s="126" t="s">
        <v>32</v>
      </c>
      <c r="F4" s="126" t="s">
        <v>0</v>
      </c>
      <c r="G4" s="126" t="s">
        <v>5</v>
      </c>
      <c r="H4" s="226" t="s">
        <v>26</v>
      </c>
      <c r="L4" s="249" t="s">
        <v>36</v>
      </c>
      <c r="M4" s="250" t="s">
        <v>54</v>
      </c>
      <c r="N4" s="250" t="s">
        <v>38</v>
      </c>
      <c r="O4" s="251" t="s">
        <v>138</v>
      </c>
      <c r="P4" s="251" t="s">
        <v>131</v>
      </c>
      <c r="Q4" s="251" t="s">
        <v>155</v>
      </c>
      <c r="R4" s="294" t="s">
        <v>137</v>
      </c>
      <c r="S4" s="269" t="s">
        <v>139</v>
      </c>
    </row>
    <row r="5" spans="1:19" x14ac:dyDescent="0.25">
      <c r="A5" s="46" t="str">
        <f>CONCATENATE(B3," Original Schedule")</f>
        <v xml:space="preserve"> Original Schedule</v>
      </c>
      <c r="B5" s="132">
        <v>1500000</v>
      </c>
      <c r="C5" s="17"/>
      <c r="D5" s="338">
        <v>46053</v>
      </c>
      <c r="E5" s="339">
        <v>252803</v>
      </c>
      <c r="F5" s="209"/>
      <c r="G5" s="339">
        <f t="shared" ref="G5:G16" si="0">S5</f>
        <v>96410</v>
      </c>
      <c r="H5" s="340">
        <f>+G5</f>
        <v>96410</v>
      </c>
      <c r="I5" s="1"/>
      <c r="J5" s="3"/>
      <c r="L5" s="334">
        <v>46053</v>
      </c>
      <c r="M5" s="343">
        <v>252803</v>
      </c>
      <c r="N5" s="343">
        <v>0</v>
      </c>
      <c r="O5" s="343">
        <v>-126393</v>
      </c>
      <c r="P5" s="344">
        <v>-30000</v>
      </c>
      <c r="Q5" s="343">
        <v>0</v>
      </c>
      <c r="R5" s="343">
        <v>0</v>
      </c>
      <c r="S5" s="345">
        <f>SUM(M5,O5,P5,Q5,R5)</f>
        <v>96410</v>
      </c>
    </row>
    <row r="6" spans="1:19" x14ac:dyDescent="0.25">
      <c r="A6" s="47" t="str">
        <f>CONCATENATE(B3," Adjusted Schedule")</f>
        <v xml:space="preserve"> Adjusted Schedule</v>
      </c>
      <c r="B6" s="109">
        <f>SUM(G5:G16)</f>
        <v>1303960</v>
      </c>
      <c r="C6" s="1"/>
      <c r="D6" s="328">
        <v>46081</v>
      </c>
      <c r="E6" s="361">
        <v>116225</v>
      </c>
      <c r="F6" s="423"/>
      <c r="G6" s="361">
        <f t="shared" si="0"/>
        <v>104928</v>
      </c>
      <c r="H6" s="362">
        <f t="shared" ref="H6:H16" si="1">+G6</f>
        <v>104928</v>
      </c>
      <c r="I6" s="1"/>
      <c r="J6" s="3"/>
      <c r="L6" s="358">
        <v>46081</v>
      </c>
      <c r="M6" s="426">
        <v>116225</v>
      </c>
      <c r="N6" s="426">
        <v>0</v>
      </c>
      <c r="O6" s="426">
        <v>-11297</v>
      </c>
      <c r="P6" s="439">
        <v>0</v>
      </c>
      <c r="Q6" s="426">
        <v>0</v>
      </c>
      <c r="R6" s="426">
        <v>0</v>
      </c>
      <c r="S6" s="363">
        <f t="shared" ref="S6:S16" si="2">SUM(M6,O6,P6,Q6,R6)</f>
        <v>104928</v>
      </c>
    </row>
    <row r="7" spans="1:19" x14ac:dyDescent="0.25">
      <c r="A7" s="48" t="s">
        <v>42</v>
      </c>
      <c r="B7" s="11">
        <f>B6-B5</f>
        <v>-196040</v>
      </c>
      <c r="C7" s="1"/>
      <c r="D7" s="328">
        <v>46112</v>
      </c>
      <c r="E7" s="361">
        <v>142010</v>
      </c>
      <c r="F7" s="423"/>
      <c r="G7" s="361">
        <f t="shared" si="0"/>
        <v>143551</v>
      </c>
      <c r="H7" s="362">
        <f t="shared" si="1"/>
        <v>143551</v>
      </c>
      <c r="I7" s="1"/>
      <c r="J7" s="3"/>
      <c r="L7" s="358">
        <v>46112</v>
      </c>
      <c r="M7" s="426">
        <v>142010</v>
      </c>
      <c r="N7" s="426">
        <v>0</v>
      </c>
      <c r="O7" s="426">
        <v>0</v>
      </c>
      <c r="P7" s="439">
        <v>0</v>
      </c>
      <c r="Q7" s="426">
        <v>0</v>
      </c>
      <c r="R7" s="426">
        <v>1541</v>
      </c>
      <c r="S7" s="363">
        <f t="shared" si="2"/>
        <v>143551</v>
      </c>
    </row>
    <row r="8" spans="1:19" ht="13.8" thickBot="1" x14ac:dyDescent="0.3">
      <c r="A8" s="48"/>
      <c r="B8" s="11"/>
      <c r="C8" s="1"/>
      <c r="D8" s="320">
        <v>46142</v>
      </c>
      <c r="E8" s="341">
        <v>140371</v>
      </c>
      <c r="F8" s="318"/>
      <c r="G8" s="341">
        <f t="shared" si="0"/>
        <v>144574</v>
      </c>
      <c r="H8" s="342">
        <f t="shared" si="1"/>
        <v>144574</v>
      </c>
      <c r="I8" s="1"/>
      <c r="J8" s="3"/>
      <c r="L8" s="346">
        <v>46142</v>
      </c>
      <c r="M8" s="324">
        <v>140371</v>
      </c>
      <c r="N8" s="324">
        <v>0</v>
      </c>
      <c r="O8" s="324">
        <v>0</v>
      </c>
      <c r="P8" s="347">
        <v>0</v>
      </c>
      <c r="Q8" s="324">
        <v>0</v>
      </c>
      <c r="R8" s="324">
        <v>4203</v>
      </c>
      <c r="S8" s="348">
        <f t="shared" si="2"/>
        <v>144574</v>
      </c>
    </row>
    <row r="9" spans="1:19" x14ac:dyDescent="0.25">
      <c r="A9" s="54"/>
      <c r="B9" s="11"/>
      <c r="C9" s="1"/>
      <c r="D9" s="160">
        <v>46173</v>
      </c>
      <c r="E9" s="197">
        <v>123770</v>
      </c>
      <c r="F9" s="19"/>
      <c r="G9" s="197">
        <f t="shared" si="0"/>
        <v>128113</v>
      </c>
      <c r="H9" s="313">
        <f t="shared" si="1"/>
        <v>128113</v>
      </c>
      <c r="I9" s="1"/>
      <c r="J9" s="3"/>
      <c r="L9" s="315">
        <v>46173</v>
      </c>
      <c r="M9" s="28">
        <v>123770</v>
      </c>
      <c r="N9" s="28">
        <v>0</v>
      </c>
      <c r="O9" s="28">
        <v>0</v>
      </c>
      <c r="P9" s="59">
        <v>0</v>
      </c>
      <c r="Q9" s="28">
        <v>0</v>
      </c>
      <c r="R9" s="28">
        <v>4343</v>
      </c>
      <c r="S9" s="316">
        <f t="shared" si="2"/>
        <v>128113</v>
      </c>
    </row>
    <row r="10" spans="1:19" x14ac:dyDescent="0.25">
      <c r="A10" s="53"/>
      <c r="B10" s="52"/>
      <c r="C10" s="1"/>
      <c r="D10" s="160">
        <v>46203</v>
      </c>
      <c r="E10" s="197">
        <v>123875</v>
      </c>
      <c r="F10" s="19"/>
      <c r="G10" s="197">
        <f t="shared" si="0"/>
        <v>128078</v>
      </c>
      <c r="H10" s="313">
        <f t="shared" si="1"/>
        <v>128078</v>
      </c>
      <c r="I10" s="1"/>
      <c r="J10" s="3"/>
      <c r="L10" s="315">
        <v>46203</v>
      </c>
      <c r="M10" s="59">
        <v>123875</v>
      </c>
      <c r="N10" s="59">
        <v>0</v>
      </c>
      <c r="O10" s="28">
        <v>0</v>
      </c>
      <c r="P10" s="59">
        <v>0</v>
      </c>
      <c r="Q10" s="28">
        <v>0</v>
      </c>
      <c r="R10" s="28">
        <v>4203</v>
      </c>
      <c r="S10" s="316">
        <f t="shared" si="2"/>
        <v>128078</v>
      </c>
    </row>
    <row r="11" spans="1:19" x14ac:dyDescent="0.25">
      <c r="A11" s="48"/>
      <c r="B11" s="11"/>
      <c r="C11" s="1"/>
      <c r="D11" s="160">
        <v>46234</v>
      </c>
      <c r="E11" s="197">
        <v>110774</v>
      </c>
      <c r="F11" s="19"/>
      <c r="G11" s="197">
        <f t="shared" si="0"/>
        <v>115117</v>
      </c>
      <c r="H11" s="313">
        <f t="shared" si="1"/>
        <v>115117</v>
      </c>
      <c r="I11" s="1"/>
      <c r="J11" s="3"/>
      <c r="L11" s="315">
        <v>46234</v>
      </c>
      <c r="M11" s="59">
        <v>110774</v>
      </c>
      <c r="N11" s="59">
        <v>0</v>
      </c>
      <c r="O11" s="28">
        <v>0</v>
      </c>
      <c r="P11" s="59">
        <v>0</v>
      </c>
      <c r="Q11" s="28">
        <v>0</v>
      </c>
      <c r="R11" s="28">
        <v>4343</v>
      </c>
      <c r="S11" s="316">
        <f t="shared" si="2"/>
        <v>115117</v>
      </c>
    </row>
    <row r="12" spans="1:19" x14ac:dyDescent="0.25">
      <c r="A12" s="49"/>
      <c r="B12" s="11"/>
      <c r="C12" s="1"/>
      <c r="D12" s="160">
        <v>46265</v>
      </c>
      <c r="E12" s="197">
        <v>103142</v>
      </c>
      <c r="F12" s="19"/>
      <c r="G12" s="197">
        <f t="shared" si="0"/>
        <v>106156</v>
      </c>
      <c r="H12" s="313">
        <f t="shared" si="1"/>
        <v>106156</v>
      </c>
      <c r="I12" s="1"/>
      <c r="J12" s="3"/>
      <c r="L12" s="315">
        <v>46265</v>
      </c>
      <c r="M12" s="59">
        <v>103142</v>
      </c>
      <c r="N12" s="59">
        <v>0</v>
      </c>
      <c r="O12" s="28">
        <v>0</v>
      </c>
      <c r="P12" s="59">
        <v>0</v>
      </c>
      <c r="Q12" s="28">
        <v>0</v>
      </c>
      <c r="R12" s="28">
        <v>3014</v>
      </c>
      <c r="S12" s="316">
        <f t="shared" si="2"/>
        <v>106156</v>
      </c>
    </row>
    <row r="13" spans="1:19" x14ac:dyDescent="0.25">
      <c r="A13" s="48"/>
      <c r="B13" s="11"/>
      <c r="C13" s="1"/>
      <c r="D13" s="160">
        <v>46295</v>
      </c>
      <c r="E13" s="197">
        <v>91514</v>
      </c>
      <c r="F13" s="19"/>
      <c r="G13" s="197">
        <f t="shared" si="0"/>
        <v>91514</v>
      </c>
      <c r="H13" s="313">
        <f>+G13</f>
        <v>91514</v>
      </c>
      <c r="I13" s="1"/>
      <c r="J13" s="3"/>
      <c r="L13" s="315">
        <v>46295</v>
      </c>
      <c r="M13" s="59">
        <v>91514</v>
      </c>
      <c r="N13" s="59">
        <v>0</v>
      </c>
      <c r="O13" s="28">
        <v>0</v>
      </c>
      <c r="P13" s="59">
        <v>0</v>
      </c>
      <c r="Q13" s="28">
        <v>0</v>
      </c>
      <c r="R13" s="28">
        <v>0</v>
      </c>
      <c r="S13" s="316">
        <f t="shared" si="2"/>
        <v>91514</v>
      </c>
    </row>
    <row r="14" spans="1:19" x14ac:dyDescent="0.25">
      <c r="A14" s="48"/>
      <c r="B14" s="107"/>
      <c r="C14" s="1"/>
      <c r="D14" s="160">
        <v>46326</v>
      </c>
      <c r="E14" s="197">
        <v>69485</v>
      </c>
      <c r="F14" s="19"/>
      <c r="G14" s="197">
        <f t="shared" si="0"/>
        <v>69485</v>
      </c>
      <c r="H14" s="313">
        <f t="shared" si="1"/>
        <v>69485</v>
      </c>
      <c r="I14" s="1"/>
      <c r="J14" s="3"/>
      <c r="L14" s="315">
        <v>46326</v>
      </c>
      <c r="M14" s="59">
        <v>69485</v>
      </c>
      <c r="N14" s="59">
        <v>0</v>
      </c>
      <c r="O14" s="59">
        <v>0</v>
      </c>
      <c r="P14" s="59">
        <v>0</v>
      </c>
      <c r="Q14" s="59">
        <v>0</v>
      </c>
      <c r="R14" s="59">
        <v>0</v>
      </c>
      <c r="S14" s="316">
        <f t="shared" si="2"/>
        <v>69485</v>
      </c>
    </row>
    <row r="15" spans="1:19" x14ac:dyDescent="0.25">
      <c r="A15" s="48"/>
      <c r="B15" s="107"/>
      <c r="D15" s="160">
        <v>46356</v>
      </c>
      <c r="E15" s="197">
        <v>93494</v>
      </c>
      <c r="F15" s="19"/>
      <c r="G15" s="197">
        <f t="shared" si="0"/>
        <v>93494</v>
      </c>
      <c r="H15" s="313">
        <f t="shared" si="1"/>
        <v>93494</v>
      </c>
      <c r="I15" s="1"/>
      <c r="J15" s="3"/>
      <c r="L15" s="315">
        <v>46356</v>
      </c>
      <c r="M15" s="28">
        <v>93494</v>
      </c>
      <c r="N15" s="28">
        <v>0</v>
      </c>
      <c r="O15" s="28">
        <v>0</v>
      </c>
      <c r="P15" s="59">
        <v>0</v>
      </c>
      <c r="Q15" s="28">
        <v>0</v>
      </c>
      <c r="R15" s="28">
        <v>0</v>
      </c>
      <c r="S15" s="316">
        <f t="shared" si="2"/>
        <v>93494</v>
      </c>
    </row>
    <row r="16" spans="1:19" ht="13.8" thickBot="1" x14ac:dyDescent="0.3">
      <c r="A16" s="55" t="str">
        <f>CONCATENATE(B3," Delivery Volume (including projected excess)")</f>
        <v xml:space="preserve"> Delivery Volume (including projected excess)</v>
      </c>
      <c r="B16" s="133">
        <f>B6+B13</f>
        <v>1303960</v>
      </c>
      <c r="C16" s="110"/>
      <c r="D16" s="177">
        <v>46387</v>
      </c>
      <c r="E16" s="198">
        <v>82540</v>
      </c>
      <c r="F16" s="50"/>
      <c r="G16" s="198">
        <f t="shared" si="0"/>
        <v>82540</v>
      </c>
      <c r="H16" s="314">
        <f t="shared" si="1"/>
        <v>82540</v>
      </c>
      <c r="I16" s="1"/>
      <c r="J16" s="3"/>
      <c r="L16" s="317">
        <v>46387</v>
      </c>
      <c r="M16" s="268">
        <v>82540</v>
      </c>
      <c r="N16" s="268">
        <v>0</v>
      </c>
      <c r="O16" s="268">
        <v>0</v>
      </c>
      <c r="P16" s="268">
        <v>0</v>
      </c>
      <c r="Q16" s="268">
        <v>0</v>
      </c>
      <c r="R16" s="268">
        <v>0</v>
      </c>
      <c r="S16" s="307">
        <f t="shared" si="2"/>
        <v>82540</v>
      </c>
    </row>
    <row r="17" spans="1:21" ht="13.8" thickBot="1" x14ac:dyDescent="0.3">
      <c r="A17" s="46" t="str">
        <f>CONCATENATE(B15," Original Schedule")</f>
        <v xml:space="preserve"> Original Schedule</v>
      </c>
      <c r="B17" s="132">
        <v>1500000</v>
      </c>
      <c r="D17" s="158">
        <v>44227</v>
      </c>
      <c r="E17" s="196">
        <v>124856</v>
      </c>
      <c r="F17" s="194">
        <f>I17*$B$21</f>
        <v>0</v>
      </c>
      <c r="G17" s="194">
        <f>E17-F17</f>
        <v>124856</v>
      </c>
      <c r="H17" s="224">
        <f>G17</f>
        <v>124856</v>
      </c>
      <c r="L17" s="299" t="s">
        <v>123</v>
      </c>
      <c r="M17" s="300">
        <f t="shared" ref="M17:S17" si="3">SUM(M5:M16)</f>
        <v>1450003</v>
      </c>
      <c r="N17" s="300">
        <f t="shared" si="3"/>
        <v>0</v>
      </c>
      <c r="O17" s="300">
        <f t="shared" si="3"/>
        <v>-137690</v>
      </c>
      <c r="P17" s="300">
        <f t="shared" si="3"/>
        <v>-30000</v>
      </c>
      <c r="Q17" s="300">
        <f t="shared" si="3"/>
        <v>0</v>
      </c>
      <c r="R17" s="301">
        <f t="shared" si="3"/>
        <v>21647</v>
      </c>
      <c r="S17" s="302">
        <f t="shared" si="3"/>
        <v>1303960</v>
      </c>
    </row>
    <row r="18" spans="1:21" x14ac:dyDescent="0.25">
      <c r="A18" s="47" t="str">
        <f>CONCATENATE(B15," Adjusted Schedule")</f>
        <v xml:space="preserve"> Adjusted Schedule</v>
      </c>
      <c r="B18" s="109">
        <f>B17-SUM(B19:B20)</f>
        <v>1500000</v>
      </c>
      <c r="D18" s="160">
        <v>44255</v>
      </c>
      <c r="E18" s="197">
        <v>151998</v>
      </c>
      <c r="F18" s="3">
        <f t="shared" ref="F18:F28" si="4">I18*$B$21</f>
        <v>0</v>
      </c>
      <c r="G18" s="3">
        <f t="shared" ref="G18:G40" si="5">E18-F18</f>
        <v>151998</v>
      </c>
      <c r="H18" s="152">
        <f t="shared" ref="H18:H40" si="6">G18</f>
        <v>151998</v>
      </c>
      <c r="S18" s="28"/>
      <c r="U18" s="28"/>
    </row>
    <row r="19" spans="1:21" x14ac:dyDescent="0.25">
      <c r="A19" s="48" t="s">
        <v>128</v>
      </c>
      <c r="B19" s="11">
        <v>0</v>
      </c>
      <c r="D19" s="160">
        <v>44286</v>
      </c>
      <c r="E19" s="197">
        <v>192169</v>
      </c>
      <c r="F19" s="3">
        <f t="shared" si="4"/>
        <v>0</v>
      </c>
      <c r="G19" s="3">
        <f t="shared" si="5"/>
        <v>192169</v>
      </c>
      <c r="H19" s="152">
        <f t="shared" si="6"/>
        <v>192169</v>
      </c>
      <c r="L19" s="28"/>
      <c r="N19" s="3"/>
      <c r="O19" s="3"/>
      <c r="P19" s="3"/>
      <c r="Q19" s="3"/>
      <c r="R19" s="3"/>
    </row>
    <row r="20" spans="1:21" x14ac:dyDescent="0.25">
      <c r="A20" s="48" t="s">
        <v>129</v>
      </c>
      <c r="B20" s="11">
        <v>0</v>
      </c>
      <c r="D20" s="160">
        <v>44316</v>
      </c>
      <c r="E20" s="197">
        <v>177565</v>
      </c>
      <c r="F20" s="3">
        <f t="shared" si="4"/>
        <v>0</v>
      </c>
      <c r="G20" s="3">
        <f t="shared" si="5"/>
        <v>177565</v>
      </c>
      <c r="H20" s="152">
        <f t="shared" si="6"/>
        <v>177565</v>
      </c>
      <c r="M20" s="28">
        <v>1450000</v>
      </c>
    </row>
    <row r="21" spans="1:21" x14ac:dyDescent="0.25">
      <c r="A21" s="48" t="s">
        <v>130</v>
      </c>
      <c r="B21" s="11">
        <f>SUM(B19:B20)</f>
        <v>0</v>
      </c>
      <c r="D21" s="160">
        <v>44347</v>
      </c>
      <c r="E21" s="197">
        <v>119203</v>
      </c>
      <c r="F21" s="3">
        <f t="shared" si="4"/>
        <v>0</v>
      </c>
      <c r="G21" s="3">
        <f t="shared" si="5"/>
        <v>119203</v>
      </c>
      <c r="H21" s="152">
        <f t="shared" si="6"/>
        <v>119203</v>
      </c>
      <c r="L21" s="28"/>
      <c r="M21" s="28">
        <f>M20-M17</f>
        <v>-3</v>
      </c>
      <c r="N21" s="3"/>
      <c r="O21" s="3"/>
      <c r="P21" s="3"/>
      <c r="Q21" s="3"/>
      <c r="R21" s="3"/>
      <c r="T21" s="3"/>
    </row>
    <row r="22" spans="1:21" x14ac:dyDescent="0.25">
      <c r="A22" s="53"/>
      <c r="B22" s="52"/>
      <c r="D22" s="160">
        <v>44377</v>
      </c>
      <c r="E22" s="197">
        <v>127132</v>
      </c>
      <c r="F22" s="3">
        <f t="shared" si="4"/>
        <v>0</v>
      </c>
      <c r="G22" s="3">
        <f t="shared" si="5"/>
        <v>127132</v>
      </c>
      <c r="H22" s="152">
        <f t="shared" si="6"/>
        <v>127132</v>
      </c>
      <c r="L22" s="28"/>
      <c r="N22" s="3"/>
      <c r="O22" s="3"/>
      <c r="P22" s="3"/>
      <c r="Q22" s="3"/>
      <c r="R22" s="3"/>
    </row>
    <row r="23" spans="1:21" x14ac:dyDescent="0.25">
      <c r="A23" s="48"/>
      <c r="B23" s="11"/>
      <c r="D23" s="160">
        <v>44408</v>
      </c>
      <c r="E23" s="197">
        <v>134627</v>
      </c>
      <c r="F23" s="3">
        <f t="shared" si="4"/>
        <v>0</v>
      </c>
      <c r="G23" s="3">
        <f t="shared" si="5"/>
        <v>134627</v>
      </c>
      <c r="H23" s="152">
        <f t="shared" si="6"/>
        <v>134627</v>
      </c>
      <c r="M23" s="230"/>
      <c r="N23" s="230"/>
      <c r="O23" s="237"/>
      <c r="P23" s="230"/>
      <c r="Q23" s="3"/>
      <c r="R23" s="3"/>
    </row>
    <row r="24" spans="1:21" x14ac:dyDescent="0.25">
      <c r="A24" s="49"/>
      <c r="B24" s="11"/>
      <c r="D24" s="160">
        <v>44439</v>
      </c>
      <c r="E24" s="197">
        <v>104227</v>
      </c>
      <c r="F24" s="3">
        <f t="shared" si="4"/>
        <v>0</v>
      </c>
      <c r="G24" s="3">
        <f t="shared" si="5"/>
        <v>104227</v>
      </c>
      <c r="H24" s="152">
        <f t="shared" si="6"/>
        <v>104227</v>
      </c>
      <c r="K24" s="28"/>
      <c r="L24" s="28"/>
      <c r="O24" s="238"/>
      <c r="P24" s="3"/>
      <c r="Q24" s="3"/>
      <c r="R24" s="3"/>
    </row>
    <row r="25" spans="1:21" x14ac:dyDescent="0.25">
      <c r="A25" s="48"/>
      <c r="B25" s="11"/>
      <c r="D25" s="160">
        <v>44469</v>
      </c>
      <c r="E25" s="197">
        <v>95612</v>
      </c>
      <c r="F25" s="3">
        <f t="shared" si="4"/>
        <v>0</v>
      </c>
      <c r="G25" s="3">
        <f t="shared" si="5"/>
        <v>95612</v>
      </c>
      <c r="H25" s="152">
        <f t="shared" si="6"/>
        <v>95612</v>
      </c>
      <c r="L25" s="28"/>
      <c r="O25" s="238"/>
      <c r="P25" s="3"/>
      <c r="Q25" s="3"/>
      <c r="R25" s="3"/>
    </row>
    <row r="26" spans="1:21" x14ac:dyDescent="0.25">
      <c r="A26" s="48"/>
      <c r="B26" s="107"/>
      <c r="D26" s="160">
        <v>44500</v>
      </c>
      <c r="E26" s="197">
        <v>65142</v>
      </c>
      <c r="F26" s="3">
        <f t="shared" si="4"/>
        <v>0</v>
      </c>
      <c r="G26" s="3">
        <f t="shared" si="5"/>
        <v>65142</v>
      </c>
      <c r="H26" s="152">
        <f t="shared" si="6"/>
        <v>65142</v>
      </c>
      <c r="L26" s="28"/>
      <c r="M26" s="59"/>
      <c r="P26" s="3"/>
      <c r="Q26" s="3"/>
      <c r="R26" s="3"/>
    </row>
    <row r="27" spans="1:21" x14ac:dyDescent="0.25">
      <c r="A27" s="48"/>
      <c r="B27" s="107"/>
      <c r="D27" s="160">
        <v>44530</v>
      </c>
      <c r="E27" s="197">
        <v>98764</v>
      </c>
      <c r="F27" s="3">
        <f t="shared" si="4"/>
        <v>0</v>
      </c>
      <c r="G27" s="3">
        <f t="shared" si="5"/>
        <v>98764</v>
      </c>
      <c r="H27" s="152">
        <f t="shared" si="6"/>
        <v>98764</v>
      </c>
      <c r="L27" s="28"/>
      <c r="M27" s="59"/>
      <c r="P27" s="3"/>
      <c r="Q27" s="3"/>
      <c r="R27" s="3"/>
    </row>
    <row r="28" spans="1:21" ht="13.8" thickBot="1" x14ac:dyDescent="0.3">
      <c r="A28" s="55" t="str">
        <f>CONCATENATE(B15," Delivery Volume (including projected excess)")</f>
        <v xml:space="preserve"> Delivery Volume (including projected excess)</v>
      </c>
      <c r="B28" s="133">
        <f>B18+B25</f>
        <v>1500000</v>
      </c>
      <c r="D28" s="177">
        <v>44561</v>
      </c>
      <c r="E28" s="198">
        <v>108705</v>
      </c>
      <c r="F28" s="195">
        <f t="shared" si="4"/>
        <v>0</v>
      </c>
      <c r="G28" s="195">
        <f t="shared" si="5"/>
        <v>108705</v>
      </c>
      <c r="H28" s="225">
        <f t="shared" si="6"/>
        <v>108705</v>
      </c>
      <c r="L28" s="199"/>
      <c r="M28" s="59"/>
      <c r="P28" s="3"/>
      <c r="Q28" s="3"/>
      <c r="R28" s="3"/>
    </row>
    <row r="29" spans="1:21" x14ac:dyDescent="0.25">
      <c r="A29" s="46" t="str">
        <f>CONCATENATE(B27," Original Schedule")</f>
        <v xml:space="preserve"> Original Schedule</v>
      </c>
      <c r="B29" s="132">
        <v>1500000</v>
      </c>
      <c r="D29" s="158">
        <v>44592</v>
      </c>
      <c r="E29" s="196">
        <v>124856</v>
      </c>
      <c r="F29" s="194">
        <f>$B$33*I29</f>
        <v>0</v>
      </c>
      <c r="G29" s="194">
        <f t="shared" si="5"/>
        <v>124856</v>
      </c>
      <c r="H29" s="224">
        <f t="shared" si="6"/>
        <v>124856</v>
      </c>
      <c r="L29" s="199"/>
      <c r="M29" s="59"/>
      <c r="P29" s="3"/>
      <c r="Q29" s="3"/>
      <c r="R29" s="3"/>
    </row>
    <row r="30" spans="1:21" x14ac:dyDescent="0.25">
      <c r="A30" s="47" t="str">
        <f>CONCATENATE(B27," Adjusted Schedule")</f>
        <v xml:space="preserve"> Adjusted Schedule</v>
      </c>
      <c r="B30" s="109">
        <f>B29-SUM(B31:B32)</f>
        <v>1500000</v>
      </c>
      <c r="D30" s="160">
        <v>44620</v>
      </c>
      <c r="E30" s="197">
        <v>151998</v>
      </c>
      <c r="F30" s="3">
        <f t="shared" ref="F30:F40" si="7">$B$33*I30</f>
        <v>0</v>
      </c>
      <c r="G30" s="3">
        <f t="shared" si="5"/>
        <v>151998</v>
      </c>
      <c r="H30" s="152">
        <f t="shared" si="6"/>
        <v>151998</v>
      </c>
      <c r="L30" s="199"/>
      <c r="M30" s="59"/>
      <c r="P30" s="3"/>
      <c r="Q30" s="3"/>
      <c r="R30" s="3"/>
    </row>
    <row r="31" spans="1:21" x14ac:dyDescent="0.25">
      <c r="A31" s="48" t="s">
        <v>128</v>
      </c>
      <c r="B31" s="11">
        <v>0</v>
      </c>
      <c r="D31" s="160">
        <v>44651</v>
      </c>
      <c r="E31" s="197">
        <v>192169</v>
      </c>
      <c r="F31" s="3">
        <f t="shared" si="7"/>
        <v>0</v>
      </c>
      <c r="G31" s="3">
        <f t="shared" si="5"/>
        <v>192169</v>
      </c>
      <c r="H31" s="152">
        <f t="shared" si="6"/>
        <v>192169</v>
      </c>
      <c r="L31" s="199"/>
      <c r="M31" s="59"/>
      <c r="P31" s="3"/>
      <c r="Q31" s="3"/>
      <c r="R31" s="3"/>
    </row>
    <row r="32" spans="1:21" x14ac:dyDescent="0.25">
      <c r="A32" s="48" t="s">
        <v>129</v>
      </c>
      <c r="B32" s="11">
        <v>0</v>
      </c>
      <c r="D32" s="160">
        <v>44681</v>
      </c>
      <c r="E32" s="197">
        <v>177565</v>
      </c>
      <c r="F32" s="3">
        <f t="shared" si="7"/>
        <v>0</v>
      </c>
      <c r="G32" s="3">
        <f t="shared" si="5"/>
        <v>177565</v>
      </c>
      <c r="H32" s="152">
        <f t="shared" si="6"/>
        <v>177565</v>
      </c>
      <c r="L32" s="199"/>
      <c r="M32" s="59"/>
      <c r="P32" s="3"/>
    </row>
    <row r="33" spans="1:18" x14ac:dyDescent="0.25">
      <c r="A33" s="48" t="s">
        <v>130</v>
      </c>
      <c r="B33" s="11">
        <f>SUM(B31:B32)</f>
        <v>0</v>
      </c>
      <c r="D33" s="160">
        <v>44712</v>
      </c>
      <c r="E33" s="197">
        <v>119203</v>
      </c>
      <c r="F33" s="3">
        <f t="shared" si="7"/>
        <v>0</v>
      </c>
      <c r="G33" s="3">
        <f t="shared" si="5"/>
        <v>119203</v>
      </c>
      <c r="H33" s="152">
        <f t="shared" si="6"/>
        <v>119203</v>
      </c>
      <c r="L33" s="199"/>
      <c r="M33" s="59"/>
      <c r="P33" s="3"/>
      <c r="Q33" s="3"/>
      <c r="R33" s="3"/>
    </row>
    <row r="34" spans="1:18" x14ac:dyDescent="0.25">
      <c r="A34" s="53"/>
      <c r="B34" s="52"/>
      <c r="D34" s="160">
        <v>44742</v>
      </c>
      <c r="E34" s="197">
        <v>127132</v>
      </c>
      <c r="F34" s="3">
        <f t="shared" si="7"/>
        <v>0</v>
      </c>
      <c r="G34" s="3">
        <f t="shared" si="5"/>
        <v>127132</v>
      </c>
      <c r="H34" s="152">
        <f t="shared" si="6"/>
        <v>127132</v>
      </c>
      <c r="L34" s="199"/>
      <c r="M34" s="59"/>
      <c r="P34" s="3"/>
      <c r="Q34" s="3"/>
      <c r="R34" s="3"/>
    </row>
    <row r="35" spans="1:18" x14ac:dyDescent="0.25">
      <c r="A35" s="48"/>
      <c r="B35" s="11"/>
      <c r="D35" s="160">
        <v>44773</v>
      </c>
      <c r="E35" s="197">
        <v>134627</v>
      </c>
      <c r="F35" s="3">
        <f t="shared" si="7"/>
        <v>0</v>
      </c>
      <c r="G35" s="3">
        <f t="shared" si="5"/>
        <v>134627</v>
      </c>
      <c r="H35" s="152">
        <f t="shared" si="6"/>
        <v>134627</v>
      </c>
      <c r="L35" s="199"/>
      <c r="M35" s="59"/>
      <c r="P35" s="3"/>
      <c r="Q35" s="3"/>
      <c r="R35" s="3"/>
    </row>
    <row r="36" spans="1:18" x14ac:dyDescent="0.25">
      <c r="A36" s="49"/>
      <c r="B36" s="11"/>
      <c r="D36" s="160">
        <v>44804</v>
      </c>
      <c r="E36" s="197">
        <v>104227</v>
      </c>
      <c r="F36" s="3">
        <f t="shared" si="7"/>
        <v>0</v>
      </c>
      <c r="G36" s="3">
        <f t="shared" si="5"/>
        <v>104227</v>
      </c>
      <c r="H36" s="152">
        <f t="shared" si="6"/>
        <v>104227</v>
      </c>
      <c r="L36" s="199"/>
      <c r="M36" s="71"/>
      <c r="N36" s="71"/>
      <c r="P36" s="3"/>
      <c r="Q36" s="59"/>
      <c r="R36" s="59"/>
    </row>
    <row r="37" spans="1:18" x14ac:dyDescent="0.25">
      <c r="A37" s="48"/>
      <c r="B37" s="11"/>
      <c r="D37" s="160">
        <v>44834</v>
      </c>
      <c r="E37" s="197">
        <v>95612</v>
      </c>
      <c r="F37" s="3">
        <f t="shared" si="7"/>
        <v>0</v>
      </c>
      <c r="G37" s="3">
        <f t="shared" si="5"/>
        <v>95612</v>
      </c>
      <c r="H37" s="152">
        <f t="shared" si="6"/>
        <v>95612</v>
      </c>
      <c r="L37" s="199"/>
      <c r="O37" s="59"/>
      <c r="P37" s="3"/>
      <c r="Q37" s="59"/>
      <c r="R37" s="59"/>
    </row>
    <row r="38" spans="1:18" x14ac:dyDescent="0.25">
      <c r="A38" s="48"/>
      <c r="B38" s="107"/>
      <c r="D38" s="160">
        <v>44865</v>
      </c>
      <c r="E38" s="197">
        <v>65142</v>
      </c>
      <c r="F38" s="3">
        <f t="shared" si="7"/>
        <v>0</v>
      </c>
      <c r="G38" s="3">
        <f t="shared" si="5"/>
        <v>65142</v>
      </c>
      <c r="H38" s="152">
        <f t="shared" si="6"/>
        <v>65142</v>
      </c>
    </row>
    <row r="39" spans="1:18" x14ac:dyDescent="0.25">
      <c r="A39" s="48"/>
      <c r="B39" s="107"/>
      <c r="D39" s="160">
        <v>44895</v>
      </c>
      <c r="E39" s="197">
        <v>98764</v>
      </c>
      <c r="F39" s="3">
        <f t="shared" si="7"/>
        <v>0</v>
      </c>
      <c r="G39" s="3">
        <f t="shared" si="5"/>
        <v>98764</v>
      </c>
      <c r="H39" s="152">
        <f t="shared" si="6"/>
        <v>98764</v>
      </c>
    </row>
    <row r="40" spans="1:18" ht="13.8" thickBot="1" x14ac:dyDescent="0.3">
      <c r="A40" s="55" t="str">
        <f>CONCATENATE(B27," Delivery Volume (including projected excess)")</f>
        <v xml:space="preserve"> Delivery Volume (including projected excess)</v>
      </c>
      <c r="B40" s="133">
        <f>B30+B37</f>
        <v>1500000</v>
      </c>
      <c r="D40" s="177">
        <v>44926</v>
      </c>
      <c r="E40" s="198">
        <v>108705</v>
      </c>
      <c r="F40" s="195">
        <f t="shared" si="7"/>
        <v>0</v>
      </c>
      <c r="G40" s="195">
        <f t="shared" si="5"/>
        <v>108705</v>
      </c>
      <c r="H40" s="225">
        <f t="shared" si="6"/>
        <v>108705</v>
      </c>
      <c r="O40" s="3"/>
    </row>
    <row r="41" spans="1:18" x14ac:dyDescent="0.25">
      <c r="L41" s="69"/>
      <c r="M41" s="59"/>
      <c r="N41" s="59"/>
      <c r="O41" s="3"/>
    </row>
    <row r="42" spans="1:18" x14ac:dyDescent="0.25">
      <c r="L42" s="69"/>
      <c r="M42" s="59"/>
      <c r="N42" s="59"/>
      <c r="O42" s="3"/>
    </row>
    <row r="43" spans="1:18" x14ac:dyDescent="0.25">
      <c r="L43" s="69"/>
      <c r="O43" s="3"/>
    </row>
    <row r="44" spans="1:18" x14ac:dyDescent="0.25">
      <c r="L44" s="69"/>
      <c r="O44" s="3"/>
    </row>
    <row r="45" spans="1:18" x14ac:dyDescent="0.25">
      <c r="L45" s="69"/>
      <c r="O45" s="3"/>
    </row>
    <row r="46" spans="1:18" x14ac:dyDescent="0.25">
      <c r="L46" s="69"/>
      <c r="O46" s="3"/>
    </row>
    <row r="47" spans="1:18" x14ac:dyDescent="0.25">
      <c r="L47" s="69"/>
      <c r="O47" s="3"/>
    </row>
    <row r="48" spans="1:18" x14ac:dyDescent="0.25">
      <c r="L48" s="69"/>
      <c r="O48" s="3"/>
    </row>
    <row r="49" spans="12:15" x14ac:dyDescent="0.25">
      <c r="L49" s="69"/>
      <c r="O49" s="3"/>
    </row>
    <row r="50" spans="12:15" x14ac:dyDescent="0.25">
      <c r="L50" s="69"/>
      <c r="O50" s="3"/>
    </row>
    <row r="51" spans="12:15" x14ac:dyDescent="0.25">
      <c r="L51" s="69"/>
      <c r="O51" s="3"/>
    </row>
    <row r="52" spans="12:15" x14ac:dyDescent="0.25">
      <c r="L52" s="69"/>
      <c r="O52" s="3"/>
    </row>
    <row r="53" spans="12:15" x14ac:dyDescent="0.25">
      <c r="L53" s="70"/>
      <c r="M53" s="71"/>
      <c r="N53" s="71"/>
      <c r="O53" s="71"/>
    </row>
  </sheetData>
  <pageMargins left="0.7" right="0.7" top="0.75" bottom="0.75" header="0.3" footer="0.3"/>
  <pageSetup scale="44" fitToWidth="2" orientation="portrait" horizontalDpi="1200" verticalDpi="1200" r:id="rId1"/>
  <colBreaks count="1" manualBreakCount="1">
    <brk id="11" max="17"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B36"/>
  <sheetViews>
    <sheetView topLeftCell="C1" zoomScale="90" zoomScaleNormal="90" workbookViewId="0">
      <selection activeCell="I8" sqref="I8:I15"/>
    </sheetView>
  </sheetViews>
  <sheetFormatPr defaultRowHeight="13.2" x14ac:dyDescent="0.25"/>
  <cols>
    <col min="1" max="1" width="10.44140625" bestFit="1" customWidth="1"/>
    <col min="2" max="2" width="22" bestFit="1" customWidth="1"/>
    <col min="3" max="3" width="8.44140625" bestFit="1" customWidth="1"/>
    <col min="4" max="4" width="2.5546875" customWidth="1"/>
    <col min="5" max="5" width="10.5546875" bestFit="1" customWidth="1"/>
    <col min="6" max="6" width="18.5546875" customWidth="1"/>
    <col min="7" max="7" width="18.109375" customWidth="1"/>
    <col min="8" max="8" width="11.44140625" bestFit="1" customWidth="1"/>
    <col min="9" max="9" width="13.44140625" bestFit="1" customWidth="1"/>
    <col min="10" max="10" width="2.5546875" customWidth="1"/>
    <col min="13" max="13" width="10.44140625" bestFit="1" customWidth="1"/>
    <col min="14" max="14" width="2.5546875" style="83" customWidth="1"/>
    <col min="15" max="15" width="9.44140625"/>
    <col min="16" max="16" width="12.21875" bestFit="1" customWidth="1"/>
    <col min="17" max="17" width="12" bestFit="1" customWidth="1"/>
    <col min="18" max="18" width="9.44140625"/>
    <col min="19" max="19" width="9.44140625" style="131"/>
    <col min="20" max="20" width="12.21875" bestFit="1" customWidth="1"/>
    <col min="21" max="21" width="12" bestFit="1" customWidth="1"/>
    <col min="22" max="22" width="9.44140625"/>
    <col min="23" max="23" width="9.44140625" style="131" customWidth="1"/>
    <col min="24" max="24" width="13.33203125" bestFit="1" customWidth="1"/>
    <col min="25" max="25" width="15.6640625" bestFit="1" customWidth="1"/>
    <col min="26" max="26" width="9" bestFit="1" customWidth="1"/>
    <col min="28" max="28" width="9.44140625" style="131"/>
  </cols>
  <sheetData>
    <row r="1" spans="1:27" ht="17.399999999999999" x14ac:dyDescent="0.3">
      <c r="A1" s="88"/>
      <c r="O1" s="401" t="s">
        <v>75</v>
      </c>
      <c r="P1" s="402"/>
      <c r="Q1" s="402"/>
      <c r="R1" s="403"/>
      <c r="S1" s="402" t="s">
        <v>75</v>
      </c>
      <c r="T1" s="402"/>
      <c r="U1" s="402"/>
      <c r="V1" s="402"/>
      <c r="W1" s="401" t="s">
        <v>77</v>
      </c>
      <c r="X1" s="402"/>
      <c r="Y1" s="402"/>
      <c r="Z1" s="402"/>
      <c r="AA1" s="403"/>
    </row>
    <row r="2" spans="1:27" ht="13.8" thickBot="1" x14ac:dyDescent="0.3">
      <c r="A2" s="27"/>
      <c r="F2" s="142" t="s">
        <v>53</v>
      </c>
    </row>
    <row r="3" spans="1:27" ht="56.25" customHeight="1" thickBot="1" x14ac:dyDescent="0.3">
      <c r="A3" s="27"/>
      <c r="E3" s="125" t="s">
        <v>36</v>
      </c>
      <c r="F3" s="162" t="s">
        <v>151</v>
      </c>
      <c r="G3" s="163" t="s">
        <v>83</v>
      </c>
      <c r="H3" s="127" t="s">
        <v>74</v>
      </c>
      <c r="I3" s="127" t="s">
        <v>5</v>
      </c>
      <c r="O3" s="404" t="s">
        <v>82</v>
      </c>
      <c r="P3" s="405"/>
      <c r="Q3" s="405"/>
      <c r="R3" s="406"/>
      <c r="S3" s="404" t="s">
        <v>109</v>
      </c>
      <c r="T3" s="405"/>
      <c r="U3" s="405"/>
      <c r="V3" s="406"/>
      <c r="W3" s="404" t="s">
        <v>81</v>
      </c>
      <c r="X3" s="405"/>
      <c r="Y3" s="405"/>
      <c r="Z3" s="405"/>
      <c r="AA3" s="405"/>
    </row>
    <row r="4" spans="1:27" x14ac:dyDescent="0.25">
      <c r="A4" s="27"/>
      <c r="B4" s="138" t="s">
        <v>79</v>
      </c>
      <c r="C4" s="139">
        <f>SUM($Z$6:$Z$29, $U$6:$U$12)</f>
        <v>322998.04166660004</v>
      </c>
      <c r="D4" s="17"/>
      <c r="E4" s="334">
        <v>46053</v>
      </c>
      <c r="F4" s="335">
        <v>245730.33058000001</v>
      </c>
      <c r="G4" s="205"/>
      <c r="H4" s="257"/>
      <c r="I4" s="336">
        <f>F4-H4</f>
        <v>245730.33058000001</v>
      </c>
      <c r="P4" s="134"/>
      <c r="Q4" s="95"/>
    </row>
    <row r="5" spans="1:27" ht="12.75" customHeight="1" x14ac:dyDescent="0.25">
      <c r="A5" s="27"/>
      <c r="B5" s="137" t="s">
        <v>78</v>
      </c>
      <c r="C5" s="140">
        <v>1.9835</v>
      </c>
      <c r="D5" s="1"/>
      <c r="E5" s="355">
        <v>46081</v>
      </c>
      <c r="F5" s="356">
        <v>393735.61982000002</v>
      </c>
      <c r="G5" s="422"/>
      <c r="H5" s="210"/>
      <c r="I5" s="357">
        <f t="shared" ref="I5:I13" si="0">F5-H5</f>
        <v>393735.61982000002</v>
      </c>
      <c r="P5" s="310" t="s">
        <v>58</v>
      </c>
      <c r="Q5" s="231" t="s">
        <v>166</v>
      </c>
      <c r="T5" s="231" t="s">
        <v>58</v>
      </c>
      <c r="U5" s="231" t="s">
        <v>124</v>
      </c>
      <c r="W5" s="135"/>
      <c r="X5" s="231" t="s">
        <v>58</v>
      </c>
      <c r="Y5" s="231" t="s">
        <v>113</v>
      </c>
      <c r="Z5" s="231" t="s">
        <v>76</v>
      </c>
    </row>
    <row r="6" spans="1:27" ht="13.8" thickBot="1" x14ac:dyDescent="0.3">
      <c r="A6" s="27"/>
      <c r="B6" s="34" t="s">
        <v>80</v>
      </c>
      <c r="C6" s="141">
        <f>C4*C5</f>
        <v>640666.61564570118</v>
      </c>
      <c r="D6" s="1"/>
      <c r="E6" s="358">
        <v>46112</v>
      </c>
      <c r="F6" s="332">
        <v>626864.29752000002</v>
      </c>
      <c r="G6" s="422"/>
      <c r="H6" s="210"/>
      <c r="I6" s="357">
        <f t="shared" si="0"/>
        <v>626864.29752000002</v>
      </c>
      <c r="P6" s="78">
        <v>46023</v>
      </c>
      <c r="Q6" s="79">
        <v>245730.33058000001</v>
      </c>
      <c r="T6" s="78">
        <v>46143</v>
      </c>
      <c r="U6" s="79">
        <v>9644.75</v>
      </c>
      <c r="W6" s="136"/>
      <c r="X6" s="78">
        <v>46150</v>
      </c>
      <c r="Y6" s="79">
        <v>4</v>
      </c>
      <c r="Z6" s="79">
        <v>10700</v>
      </c>
    </row>
    <row r="7" spans="1:27" ht="13.8" thickBot="1" x14ac:dyDescent="0.3">
      <c r="A7" s="27"/>
      <c r="B7" s="64"/>
      <c r="C7" s="107"/>
      <c r="D7" s="1"/>
      <c r="E7" s="437">
        <v>46142</v>
      </c>
      <c r="F7" s="438">
        <v>597782.72725999996</v>
      </c>
      <c r="G7" s="248"/>
      <c r="H7" s="258"/>
      <c r="I7" s="337">
        <f t="shared" si="0"/>
        <v>597782.72725999996</v>
      </c>
      <c r="M7" s="4"/>
      <c r="P7" s="78">
        <v>46054</v>
      </c>
      <c r="Q7" s="79">
        <v>393735.61982000002</v>
      </c>
      <c r="T7" s="78">
        <v>46144</v>
      </c>
      <c r="U7" s="79">
        <v>11539.458333299999</v>
      </c>
      <c r="W7" s="136"/>
      <c r="X7" s="78">
        <v>46151</v>
      </c>
      <c r="Y7" s="79">
        <v>4</v>
      </c>
      <c r="Z7" s="79">
        <v>11500</v>
      </c>
    </row>
    <row r="8" spans="1:27" x14ac:dyDescent="0.25">
      <c r="A8" s="27"/>
      <c r="B8" s="32" t="s">
        <v>3</v>
      </c>
      <c r="C8" s="108">
        <f>-$H$8/$C$9</f>
        <v>-43073.692177149409</v>
      </c>
      <c r="D8" s="1"/>
      <c r="E8" s="432">
        <v>46173</v>
      </c>
      <c r="F8" s="433">
        <v>726814</v>
      </c>
      <c r="G8" s="420">
        <f xml:space="preserve"> $C$6</f>
        <v>640666.61564570118</v>
      </c>
      <c r="H8" s="414">
        <f xml:space="preserve"> $F$8 - $G$8</f>
        <v>86147.384354298818</v>
      </c>
      <c r="I8" s="431">
        <f t="shared" si="0"/>
        <v>640666.61564570118</v>
      </c>
      <c r="P8" s="78">
        <v>46082</v>
      </c>
      <c r="Q8" s="79">
        <v>626864.29752000002</v>
      </c>
      <c r="T8" s="78">
        <v>46145</v>
      </c>
      <c r="U8" s="79">
        <v>11573.666666700001</v>
      </c>
      <c r="W8" s="136"/>
      <c r="X8" s="78">
        <v>46152</v>
      </c>
      <c r="Y8" s="79">
        <v>4</v>
      </c>
      <c r="Z8" s="79">
        <v>11200</v>
      </c>
    </row>
    <row r="9" spans="1:27" x14ac:dyDescent="0.25">
      <c r="A9" s="27"/>
      <c r="B9" s="48" t="s">
        <v>19</v>
      </c>
      <c r="C9" s="11">
        <v>2</v>
      </c>
      <c r="D9" s="1"/>
      <c r="E9" s="429">
        <v>46203</v>
      </c>
      <c r="F9" s="430">
        <v>667809</v>
      </c>
      <c r="G9" s="420"/>
      <c r="H9" s="414"/>
      <c r="I9" s="431">
        <f t="shared" si="0"/>
        <v>667809</v>
      </c>
      <c r="P9" s="78">
        <v>46113</v>
      </c>
      <c r="Q9" s="79">
        <v>597782.72725999996</v>
      </c>
      <c r="T9" s="78">
        <v>46146</v>
      </c>
      <c r="U9" s="79">
        <v>10577.291666700001</v>
      </c>
      <c r="W9" s="136"/>
      <c r="X9" s="78">
        <v>46153</v>
      </c>
      <c r="Y9" s="79">
        <v>4</v>
      </c>
      <c r="Z9" s="79">
        <v>10700</v>
      </c>
    </row>
    <row r="10" spans="1:27" x14ac:dyDescent="0.25">
      <c r="A10" s="27"/>
      <c r="B10" s="49"/>
      <c r="C10" s="11"/>
      <c r="D10" s="1"/>
      <c r="E10" s="432">
        <v>46234</v>
      </c>
      <c r="F10" s="433">
        <v>623820</v>
      </c>
      <c r="G10" s="420"/>
      <c r="H10" s="414"/>
      <c r="I10" s="414">
        <f t="shared" si="0"/>
        <v>623820</v>
      </c>
      <c r="P10" s="78"/>
      <c r="Q10" s="79"/>
      <c r="T10" s="78">
        <v>46147</v>
      </c>
      <c r="U10" s="79">
        <v>10238.458333299999</v>
      </c>
      <c r="W10" s="136"/>
      <c r="X10" s="78">
        <v>46154</v>
      </c>
      <c r="Y10" s="79">
        <v>4</v>
      </c>
      <c r="Z10" s="79">
        <v>10800</v>
      </c>
    </row>
    <row r="11" spans="1:27" x14ac:dyDescent="0.25">
      <c r="A11" s="27"/>
      <c r="B11" s="33" t="s">
        <v>7</v>
      </c>
      <c r="C11" s="109">
        <f>SUM(I4:I15)</f>
        <v>5876814.9751800001</v>
      </c>
      <c r="D11" s="1"/>
      <c r="E11" s="429">
        <v>46265</v>
      </c>
      <c r="F11" s="430">
        <v>509892</v>
      </c>
      <c r="G11" s="420"/>
      <c r="H11" s="414"/>
      <c r="I11" s="414">
        <f t="shared" si="0"/>
        <v>509892</v>
      </c>
      <c r="P11" s="78"/>
      <c r="Q11" s="79"/>
      <c r="T11" s="78">
        <v>46148</v>
      </c>
      <c r="U11" s="79">
        <v>10233.583333299999</v>
      </c>
      <c r="W11" s="136"/>
      <c r="X11" s="78">
        <v>46155</v>
      </c>
      <c r="Y11" s="79">
        <v>4</v>
      </c>
      <c r="Z11" s="79">
        <v>10100</v>
      </c>
    </row>
    <row r="12" spans="1:27" x14ac:dyDescent="0.25">
      <c r="B12" s="49"/>
      <c r="C12" s="11"/>
      <c r="D12" s="1"/>
      <c r="E12" s="432">
        <v>46295</v>
      </c>
      <c r="F12" s="433">
        <v>433073</v>
      </c>
      <c r="G12" s="420"/>
      <c r="H12" s="414"/>
      <c r="I12" s="414">
        <f t="shared" si="0"/>
        <v>433073</v>
      </c>
      <c r="P12" s="78"/>
      <c r="Q12" s="79"/>
      <c r="T12" s="78">
        <v>46149</v>
      </c>
      <c r="U12" s="79">
        <v>6690.8333333</v>
      </c>
      <c r="W12" s="136"/>
      <c r="X12" s="78">
        <v>46156</v>
      </c>
      <c r="Y12" s="79">
        <v>4</v>
      </c>
      <c r="Z12" s="79">
        <v>6600</v>
      </c>
    </row>
    <row r="13" spans="1:27" x14ac:dyDescent="0.25">
      <c r="B13" s="49"/>
      <c r="C13" s="11"/>
      <c r="D13" s="1"/>
      <c r="E13" s="429">
        <v>46326</v>
      </c>
      <c r="F13" s="430">
        <v>452508</v>
      </c>
      <c r="G13" s="420"/>
      <c r="H13" s="414"/>
      <c r="I13" s="414">
        <f t="shared" si="0"/>
        <v>452508</v>
      </c>
      <c r="P13" s="78"/>
      <c r="Q13" s="79"/>
      <c r="T13" s="78"/>
      <c r="U13" s="79"/>
      <c r="W13" s="136"/>
      <c r="X13" s="78">
        <v>46157</v>
      </c>
      <c r="Y13" s="79">
        <v>4</v>
      </c>
      <c r="Z13" s="79">
        <v>10000</v>
      </c>
    </row>
    <row r="14" spans="1:27" x14ac:dyDescent="0.25">
      <c r="B14" s="49"/>
      <c r="C14" s="107"/>
      <c r="E14" s="432">
        <v>46356</v>
      </c>
      <c r="F14" s="433">
        <v>337994</v>
      </c>
      <c r="G14" s="420"/>
      <c r="H14" s="414">
        <f xml:space="preserve"> C8</f>
        <v>-43073.692177149409</v>
      </c>
      <c r="I14" s="414">
        <f>F14-H14</f>
        <v>381067.69217714941</v>
      </c>
      <c r="P14" s="78"/>
      <c r="Q14" s="79"/>
      <c r="T14" s="78"/>
      <c r="U14" s="79"/>
      <c r="X14" s="78">
        <v>46158</v>
      </c>
      <c r="Y14" s="79">
        <v>4</v>
      </c>
      <c r="Z14" s="79">
        <v>10000</v>
      </c>
    </row>
    <row r="15" spans="1:27" ht="13.8" thickBot="1" x14ac:dyDescent="0.3">
      <c r="B15" s="34"/>
      <c r="C15" s="45"/>
      <c r="D15" s="110"/>
      <c r="E15" s="434">
        <v>46387</v>
      </c>
      <c r="F15" s="435">
        <v>260792</v>
      </c>
      <c r="G15" s="436"/>
      <c r="H15" s="417">
        <f xml:space="preserve"> C8</f>
        <v>-43073.692177149409</v>
      </c>
      <c r="I15" s="417">
        <f>F15-H15</f>
        <v>303865.69217714941</v>
      </c>
      <c r="P15" s="78"/>
      <c r="Q15" s="79"/>
      <c r="T15" s="78"/>
      <c r="U15" s="79"/>
      <c r="X15" s="78">
        <v>46159</v>
      </c>
      <c r="Y15" s="79">
        <v>4</v>
      </c>
      <c r="Z15" s="79">
        <v>10000</v>
      </c>
    </row>
    <row r="16" spans="1:27" x14ac:dyDescent="0.25">
      <c r="E16" s="2"/>
      <c r="P16" s="78"/>
      <c r="Q16" s="79"/>
      <c r="T16" s="78"/>
      <c r="U16" s="79"/>
      <c r="X16" s="78">
        <v>46160</v>
      </c>
      <c r="Y16" s="79">
        <v>4</v>
      </c>
      <c r="Z16" s="79">
        <v>11700</v>
      </c>
    </row>
    <row r="17" spans="2:26" x14ac:dyDescent="0.25">
      <c r="F17" s="1"/>
      <c r="G17" s="1"/>
      <c r="I17" s="1"/>
      <c r="T17" s="78"/>
      <c r="U17" s="79"/>
      <c r="X17" s="78">
        <v>46161</v>
      </c>
      <c r="Y17" s="79">
        <v>4</v>
      </c>
      <c r="Z17" s="79">
        <v>11700</v>
      </c>
    </row>
    <row r="18" spans="2:26" x14ac:dyDescent="0.25">
      <c r="B18" s="77"/>
      <c r="C18" s="3"/>
      <c r="F18" s="3"/>
      <c r="G18" s="1"/>
      <c r="I18" s="4" t="s">
        <v>152</v>
      </c>
      <c r="T18" s="78"/>
      <c r="U18" s="79"/>
      <c r="X18" s="78">
        <v>46162</v>
      </c>
      <c r="Y18" s="79">
        <v>4</v>
      </c>
      <c r="Z18" s="79">
        <v>11700</v>
      </c>
    </row>
    <row r="19" spans="2:26" x14ac:dyDescent="0.25">
      <c r="B19" s="77"/>
      <c r="C19" s="3"/>
      <c r="F19" s="3"/>
      <c r="G19" s="1"/>
      <c r="T19" s="78"/>
      <c r="U19" s="79"/>
      <c r="X19" s="78">
        <v>46163</v>
      </c>
      <c r="Y19" s="79">
        <v>4</v>
      </c>
      <c r="Z19" s="79">
        <v>6600</v>
      </c>
    </row>
    <row r="20" spans="2:26" x14ac:dyDescent="0.25">
      <c r="B20" s="77"/>
      <c r="C20" s="3"/>
      <c r="D20" s="3"/>
      <c r="E20" s="3"/>
      <c r="F20" s="3"/>
      <c r="T20" s="175"/>
      <c r="U20" s="176"/>
      <c r="X20" s="78">
        <v>46164</v>
      </c>
      <c r="Y20" s="79">
        <v>4</v>
      </c>
      <c r="Z20" s="79">
        <v>11400</v>
      </c>
    </row>
    <row r="21" spans="2:26" x14ac:dyDescent="0.25">
      <c r="B21" s="270"/>
      <c r="C21" s="270"/>
      <c r="D21" s="3"/>
      <c r="G21" s="3"/>
      <c r="L21" s="1"/>
      <c r="T21" s="175"/>
      <c r="U21" s="176"/>
      <c r="X21" s="78">
        <v>46165</v>
      </c>
      <c r="Y21" s="79">
        <v>4</v>
      </c>
      <c r="Z21" s="79">
        <v>11400</v>
      </c>
    </row>
    <row r="22" spans="2:26" x14ac:dyDescent="0.25">
      <c r="B22" s="270"/>
      <c r="C22" s="271"/>
      <c r="D22" s="3"/>
      <c r="G22" s="3"/>
      <c r="T22" s="175"/>
      <c r="U22" s="176"/>
      <c r="X22" s="78">
        <v>46166</v>
      </c>
      <c r="Y22" s="79">
        <v>4</v>
      </c>
      <c r="Z22" s="79">
        <v>11400</v>
      </c>
    </row>
    <row r="23" spans="2:26" ht="27" customHeight="1" x14ac:dyDescent="0.25">
      <c r="E23" s="70"/>
      <c r="F23" s="272"/>
      <c r="G23" s="272"/>
      <c r="H23" s="70"/>
      <c r="I23" s="70"/>
      <c r="T23" s="175"/>
      <c r="U23" s="176"/>
      <c r="X23" s="78">
        <v>46167</v>
      </c>
      <c r="Y23" s="79">
        <v>4</v>
      </c>
      <c r="Z23" s="79">
        <v>11400</v>
      </c>
    </row>
    <row r="24" spans="2:26" x14ac:dyDescent="0.25">
      <c r="B24" s="25"/>
      <c r="C24" s="27"/>
      <c r="D24" s="1"/>
      <c r="E24" s="5"/>
      <c r="F24" s="19"/>
      <c r="G24" s="1"/>
      <c r="H24" s="1"/>
      <c r="I24" s="1"/>
      <c r="T24" s="175"/>
      <c r="U24" s="176"/>
      <c r="X24" s="78">
        <v>46168</v>
      </c>
      <c r="Y24" s="79">
        <v>4</v>
      </c>
      <c r="Z24" s="79">
        <v>11400</v>
      </c>
    </row>
    <row r="25" spans="2:26" x14ac:dyDescent="0.25">
      <c r="B25" s="273"/>
      <c r="C25" s="274"/>
      <c r="D25" s="1"/>
      <c r="E25" s="193"/>
      <c r="F25" s="275"/>
      <c r="G25" s="1"/>
      <c r="H25" s="1"/>
      <c r="I25" s="1"/>
      <c r="T25" s="175"/>
      <c r="U25" s="176"/>
      <c r="X25" s="78">
        <v>46169</v>
      </c>
      <c r="Y25" s="79">
        <v>4</v>
      </c>
      <c r="Z25" s="79">
        <v>11400</v>
      </c>
    </row>
    <row r="26" spans="2:26" x14ac:dyDescent="0.25">
      <c r="B26" s="25"/>
      <c r="C26" s="276"/>
      <c r="D26" s="1"/>
      <c r="E26" s="5"/>
      <c r="F26" s="19"/>
      <c r="G26" s="1"/>
      <c r="H26" s="1"/>
      <c r="I26" s="1"/>
      <c r="T26" s="175"/>
      <c r="U26" s="176"/>
      <c r="X26" s="78">
        <v>46170</v>
      </c>
      <c r="Y26" s="79">
        <v>4</v>
      </c>
      <c r="Z26" s="79">
        <v>6600</v>
      </c>
    </row>
    <row r="27" spans="2:26" x14ac:dyDescent="0.25">
      <c r="D27" s="1"/>
      <c r="E27" s="193"/>
      <c r="F27" s="275"/>
      <c r="G27" s="1"/>
      <c r="H27" s="1"/>
      <c r="I27" s="1"/>
      <c r="T27" s="175"/>
      <c r="U27" s="176"/>
      <c r="X27" s="78">
        <v>46171</v>
      </c>
      <c r="Y27" s="79">
        <v>4</v>
      </c>
      <c r="Z27" s="79">
        <v>11400</v>
      </c>
    </row>
    <row r="28" spans="2:26" x14ac:dyDescent="0.25">
      <c r="B28" s="266"/>
      <c r="C28" s="1"/>
      <c r="D28" s="1"/>
      <c r="E28" s="5"/>
      <c r="F28" s="19"/>
      <c r="G28" s="1"/>
      <c r="H28" s="1"/>
      <c r="I28" s="1"/>
      <c r="T28" s="175"/>
      <c r="U28" s="176"/>
      <c r="X28" s="78">
        <v>46172</v>
      </c>
      <c r="Y28" s="79">
        <v>4</v>
      </c>
      <c r="Z28" s="79">
        <v>11400</v>
      </c>
    </row>
    <row r="29" spans="2:26" x14ac:dyDescent="0.25">
      <c r="B29" s="275"/>
      <c r="C29" s="1"/>
      <c r="D29" s="1"/>
      <c r="E29" s="193"/>
      <c r="F29" s="275"/>
      <c r="G29" s="1"/>
      <c r="H29" s="1"/>
      <c r="I29" s="1"/>
      <c r="T29" s="175"/>
      <c r="U29" s="176"/>
      <c r="X29" s="78">
        <v>46173</v>
      </c>
      <c r="Y29" s="79">
        <v>4</v>
      </c>
      <c r="Z29" s="79">
        <v>11400</v>
      </c>
    </row>
    <row r="30" spans="2:26" x14ac:dyDescent="0.25">
      <c r="B30" s="1"/>
      <c r="C30" s="1"/>
      <c r="D30" s="1"/>
      <c r="E30" s="5"/>
      <c r="F30" s="19"/>
      <c r="G30" s="1"/>
      <c r="H30" s="1"/>
      <c r="I30" s="1"/>
      <c r="T30" s="175"/>
      <c r="U30" s="176"/>
      <c r="X30" s="78"/>
      <c r="Y30" s="79"/>
      <c r="Z30" s="79"/>
    </row>
    <row r="31" spans="2:26" x14ac:dyDescent="0.25">
      <c r="B31" s="25"/>
      <c r="C31" s="73"/>
      <c r="D31" s="1"/>
      <c r="E31" s="193"/>
      <c r="F31" s="275"/>
      <c r="G31" s="1"/>
      <c r="H31" s="1"/>
      <c r="I31" s="1"/>
      <c r="T31" s="175"/>
      <c r="U31" s="176"/>
      <c r="X31" s="78"/>
      <c r="Y31" s="79"/>
      <c r="Z31" s="79"/>
    </row>
    <row r="32" spans="2:26" x14ac:dyDescent="0.25">
      <c r="B32" s="1"/>
      <c r="C32" s="1"/>
      <c r="D32" s="1"/>
      <c r="E32" s="5"/>
      <c r="F32" s="19"/>
      <c r="G32" s="1"/>
      <c r="H32" s="1"/>
      <c r="I32" s="1"/>
      <c r="T32" s="175"/>
      <c r="U32" s="176"/>
      <c r="X32" s="78"/>
      <c r="Y32" s="79"/>
      <c r="Z32" s="79"/>
    </row>
    <row r="33" spans="2:26" x14ac:dyDescent="0.25">
      <c r="B33" s="1"/>
      <c r="C33" s="1"/>
      <c r="D33" s="1"/>
      <c r="E33" s="193"/>
      <c r="F33" s="275"/>
      <c r="G33" s="1"/>
      <c r="H33" s="1"/>
      <c r="I33" s="1"/>
      <c r="T33" s="175"/>
      <c r="U33" s="176"/>
      <c r="X33" s="78"/>
      <c r="Y33" s="79"/>
      <c r="Z33" s="79"/>
    </row>
    <row r="34" spans="2:26" x14ac:dyDescent="0.25">
      <c r="B34" s="1"/>
      <c r="E34" s="5"/>
      <c r="F34" s="19"/>
      <c r="G34" s="1"/>
      <c r="H34" s="1"/>
      <c r="I34" s="1"/>
      <c r="T34" s="175"/>
      <c r="U34" s="176"/>
      <c r="X34" s="78"/>
      <c r="Y34" s="79"/>
      <c r="Z34" s="79"/>
    </row>
    <row r="35" spans="2:26" x14ac:dyDescent="0.25">
      <c r="B35" s="25"/>
      <c r="C35" s="19"/>
      <c r="E35" s="193"/>
      <c r="F35" s="275"/>
      <c r="G35" s="1"/>
      <c r="H35" s="1"/>
      <c r="I35" s="1"/>
      <c r="X35" s="78"/>
      <c r="Y35" s="79"/>
      <c r="Z35" s="79"/>
    </row>
    <row r="36" spans="2:26" x14ac:dyDescent="0.25">
      <c r="X36" s="78"/>
      <c r="Y36" s="79"/>
      <c r="Z36" s="79"/>
    </row>
  </sheetData>
  <mergeCells count="6">
    <mergeCell ref="O1:R1"/>
    <mergeCell ref="W1:AA1"/>
    <mergeCell ref="S1:V1"/>
    <mergeCell ref="O3:R3"/>
    <mergeCell ref="W3:AA3"/>
    <mergeCell ref="S3:V3"/>
  </mergeCells>
  <phoneticPr fontId="4" type="noConversion"/>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fitToPage="1"/>
  </sheetPr>
  <dimension ref="A1:T46"/>
  <sheetViews>
    <sheetView topLeftCell="B1" zoomScaleNormal="100" workbookViewId="0">
      <selection activeCell="F13" sqref="F13"/>
    </sheetView>
  </sheetViews>
  <sheetFormatPr defaultRowHeight="13.2" x14ac:dyDescent="0.25"/>
  <cols>
    <col min="1" max="1" width="22.5546875" customWidth="1"/>
    <col min="2" max="2" width="11.44140625" customWidth="1"/>
    <col min="3" max="3" width="12.5546875" customWidth="1"/>
    <col min="4" max="4" width="17.5546875" bestFit="1" customWidth="1"/>
    <col min="5" max="5" width="15.5546875" bestFit="1" customWidth="1"/>
    <col min="6" max="6" width="11.5546875" bestFit="1" customWidth="1"/>
    <col min="7" max="7" width="13.44140625" bestFit="1" customWidth="1"/>
    <col min="8" max="8" width="13.5546875" customWidth="1"/>
    <col min="9" max="9" width="17.44140625" bestFit="1" customWidth="1"/>
    <col min="10" max="10" width="5.5546875" customWidth="1"/>
    <col min="11" max="11" width="22.5546875" customWidth="1"/>
    <col min="12" max="12" width="11.44140625" customWidth="1"/>
    <col min="13" max="13" width="9.44140625"/>
    <col min="14" max="14" width="11.44140625" bestFit="1" customWidth="1"/>
    <col min="15" max="15" width="17" customWidth="1"/>
    <col min="16" max="16" width="15.44140625" customWidth="1"/>
    <col min="17" max="17" width="13.44140625" bestFit="1" customWidth="1"/>
    <col min="18" max="18" width="13.5546875" customWidth="1"/>
    <col min="19" max="19" width="17.44140625" bestFit="1" customWidth="1"/>
    <col min="20" max="20" width="17.44140625" customWidth="1"/>
  </cols>
  <sheetData>
    <row r="1" spans="1:20" x14ac:dyDescent="0.25">
      <c r="A1" s="9" t="s">
        <v>12</v>
      </c>
      <c r="I1" s="10"/>
      <c r="K1" s="9" t="s">
        <v>12</v>
      </c>
      <c r="S1" s="10"/>
      <c r="T1" s="10"/>
    </row>
    <row r="2" spans="1:20" x14ac:dyDescent="0.25">
      <c r="A2" s="29" t="s">
        <v>40</v>
      </c>
      <c r="E2" s="68" t="s">
        <v>53</v>
      </c>
      <c r="H2" s="4"/>
      <c r="I2" s="10"/>
      <c r="K2" s="29" t="s">
        <v>39</v>
      </c>
      <c r="R2" s="4"/>
      <c r="S2" s="10"/>
      <c r="T2" s="10"/>
    </row>
    <row r="3" spans="1:20" ht="13.8" thickBot="1" x14ac:dyDescent="0.3">
      <c r="D3" s="2"/>
      <c r="F3" s="3"/>
      <c r="G3" s="3"/>
      <c r="H3" s="4"/>
      <c r="I3" s="3"/>
      <c r="N3" s="2"/>
      <c r="P3" s="3"/>
      <c r="Q3" s="3"/>
      <c r="R3" s="4"/>
      <c r="S3" s="3"/>
      <c r="T3" s="3"/>
    </row>
    <row r="4" spans="1:20" ht="13.8" thickBot="1" x14ac:dyDescent="0.3">
      <c r="A4" s="75" t="s">
        <v>18</v>
      </c>
      <c r="B4" s="76"/>
      <c r="C4" s="181" t="s">
        <v>6</v>
      </c>
      <c r="D4" s="182" t="s">
        <v>44</v>
      </c>
      <c r="E4" s="183" t="s">
        <v>1</v>
      </c>
      <c r="F4" s="184" t="s">
        <v>0</v>
      </c>
      <c r="G4" s="184" t="s">
        <v>5</v>
      </c>
      <c r="H4" s="184" t="s">
        <v>13</v>
      </c>
      <c r="I4" s="185" t="s">
        <v>14</v>
      </c>
      <c r="K4" s="242" t="s">
        <v>18</v>
      </c>
      <c r="L4" s="243"/>
      <c r="M4" s="244"/>
      <c r="N4" s="186" t="s">
        <v>6</v>
      </c>
      <c r="O4" s="187" t="s">
        <v>44</v>
      </c>
      <c r="P4" s="188" t="s">
        <v>1</v>
      </c>
      <c r="Q4" s="189" t="s">
        <v>0</v>
      </c>
      <c r="R4" s="189" t="s">
        <v>5</v>
      </c>
      <c r="S4" s="189" t="s">
        <v>13</v>
      </c>
      <c r="T4" s="190" t="s">
        <v>14</v>
      </c>
    </row>
    <row r="5" spans="1:20" x14ac:dyDescent="0.25">
      <c r="A5" s="46" t="s">
        <v>110</v>
      </c>
      <c r="B5" s="65">
        <v>600000</v>
      </c>
      <c r="C5" s="158">
        <v>44227</v>
      </c>
      <c r="D5" s="114">
        <v>69500</v>
      </c>
      <c r="E5" s="114">
        <v>96387</v>
      </c>
      <c r="F5" s="17"/>
      <c r="G5" s="17">
        <f>E5+F5</f>
        <v>96387</v>
      </c>
      <c r="H5" s="37">
        <v>0</v>
      </c>
      <c r="I5" s="38">
        <f t="shared" ref="I5:I28" si="0">G5-H5</f>
        <v>96387</v>
      </c>
      <c r="K5" s="46" t="s">
        <v>110</v>
      </c>
      <c r="L5" s="65">
        <v>830000</v>
      </c>
      <c r="M5" s="41"/>
      <c r="N5" s="158">
        <v>44227</v>
      </c>
      <c r="O5" s="114">
        <v>69500</v>
      </c>
      <c r="P5" s="209">
        <v>14142</v>
      </c>
      <c r="Q5" s="205"/>
      <c r="R5" s="205">
        <f>P5+Q5</f>
        <v>14142</v>
      </c>
      <c r="S5" s="239">
        <v>0</v>
      </c>
      <c r="T5" s="240">
        <f t="shared" ref="T5:T28" si="1">R5-S5</f>
        <v>14142</v>
      </c>
    </row>
    <row r="6" spans="1:20" x14ac:dyDescent="0.25">
      <c r="A6" s="47" t="s">
        <v>4</v>
      </c>
      <c r="B6" s="1">
        <f>SUM(E5:E16)</f>
        <v>1110398</v>
      </c>
      <c r="C6" s="159">
        <v>44255</v>
      </c>
      <c r="D6" s="112">
        <v>0</v>
      </c>
      <c r="E6" s="112">
        <v>4283</v>
      </c>
      <c r="F6" s="1"/>
      <c r="G6" s="1">
        <f t="shared" ref="G6:G28" si="2">E6+F6</f>
        <v>4283</v>
      </c>
      <c r="H6" s="4">
        <v>0</v>
      </c>
      <c r="I6" s="52">
        <f>G6-H6</f>
        <v>4283</v>
      </c>
      <c r="K6" s="47" t="s">
        <v>45</v>
      </c>
      <c r="L6" s="1">
        <f>SUM(P5:P16)</f>
        <v>837214</v>
      </c>
      <c r="M6" s="42"/>
      <c r="N6" s="159">
        <v>44255</v>
      </c>
      <c r="O6" s="112">
        <v>0</v>
      </c>
      <c r="P6" s="206">
        <v>1369</v>
      </c>
      <c r="Q6" s="206"/>
      <c r="R6" s="206">
        <f t="shared" ref="R6:R40" si="3">P6+Q6</f>
        <v>1369</v>
      </c>
      <c r="S6" s="208">
        <v>0</v>
      </c>
      <c r="T6" s="207">
        <f>R6-S6</f>
        <v>1369</v>
      </c>
    </row>
    <row r="7" spans="1:20" ht="13.8" thickBot="1" x14ac:dyDescent="0.3">
      <c r="A7" s="48" t="s">
        <v>11</v>
      </c>
      <c r="B7" s="1">
        <f>B6-B5</f>
        <v>510398</v>
      </c>
      <c r="C7" s="160">
        <v>44286</v>
      </c>
      <c r="D7" s="112">
        <v>98996</v>
      </c>
      <c r="E7" s="113">
        <v>97272</v>
      </c>
      <c r="F7" s="1"/>
      <c r="G7" s="1">
        <f t="shared" si="2"/>
        <v>97272</v>
      </c>
      <c r="H7" s="1">
        <v>0</v>
      </c>
      <c r="I7" s="11">
        <f t="shared" si="0"/>
        <v>97272</v>
      </c>
      <c r="K7" s="48" t="s">
        <v>11</v>
      </c>
      <c r="L7" s="1">
        <f>L6-L5</f>
        <v>7214</v>
      </c>
      <c r="M7" s="42"/>
      <c r="N7" s="160">
        <v>44286</v>
      </c>
      <c r="O7" s="112">
        <v>98996</v>
      </c>
      <c r="P7" s="206">
        <v>45460</v>
      </c>
      <c r="Q7" s="206">
        <f t="shared" ref="Q7:Q10" si="4">$L$8</f>
        <v>-721.4</v>
      </c>
      <c r="R7" s="206">
        <f t="shared" si="3"/>
        <v>44738.6</v>
      </c>
      <c r="S7" s="206">
        <v>0</v>
      </c>
      <c r="T7" s="210">
        <f t="shared" si="1"/>
        <v>44738.6</v>
      </c>
    </row>
    <row r="8" spans="1:20" x14ac:dyDescent="0.25">
      <c r="A8" s="32" t="s">
        <v>3</v>
      </c>
      <c r="B8" s="39">
        <f>-B7/B9</f>
        <v>-56710.888888888891</v>
      </c>
      <c r="C8" s="159">
        <v>44316</v>
      </c>
      <c r="D8" s="112">
        <v>95585</v>
      </c>
      <c r="E8" s="112">
        <v>102000</v>
      </c>
      <c r="F8" s="1">
        <f>$B$8</f>
        <v>-56710.888888888891</v>
      </c>
      <c r="G8" s="1">
        <f t="shared" si="2"/>
        <v>45289.111111111109</v>
      </c>
      <c r="H8" s="1">
        <v>453</v>
      </c>
      <c r="I8" s="11">
        <f t="shared" si="0"/>
        <v>44836.111111111109</v>
      </c>
      <c r="K8" s="32" t="s">
        <v>3</v>
      </c>
      <c r="L8" s="39">
        <f>-L7/L9</f>
        <v>-721.4</v>
      </c>
      <c r="M8" s="42"/>
      <c r="N8" s="159">
        <v>44316</v>
      </c>
      <c r="O8" s="112">
        <v>95585</v>
      </c>
      <c r="P8" s="206">
        <v>43994</v>
      </c>
      <c r="Q8" s="206">
        <f t="shared" si="4"/>
        <v>-721.4</v>
      </c>
      <c r="R8" s="206">
        <f t="shared" si="3"/>
        <v>43272.6</v>
      </c>
      <c r="S8" s="206">
        <v>453</v>
      </c>
      <c r="T8" s="210">
        <f t="shared" si="1"/>
        <v>42819.6</v>
      </c>
    </row>
    <row r="9" spans="1:20" ht="13.8" thickBot="1" x14ac:dyDescent="0.3">
      <c r="A9" s="48" t="s">
        <v>19</v>
      </c>
      <c r="B9" s="1">
        <v>9</v>
      </c>
      <c r="C9" s="160">
        <v>44347</v>
      </c>
      <c r="D9" s="112">
        <v>98762</v>
      </c>
      <c r="E9" s="113">
        <v>106068</v>
      </c>
      <c r="F9" s="1">
        <f t="shared" ref="F9:F16" si="5">$B$8</f>
        <v>-56710.888888888891</v>
      </c>
      <c r="G9" s="1">
        <f t="shared" si="2"/>
        <v>49357.111111111109</v>
      </c>
      <c r="H9" s="1">
        <v>0</v>
      </c>
      <c r="I9" s="11">
        <f t="shared" si="0"/>
        <v>49357.111111111109</v>
      </c>
      <c r="K9" s="48" t="s">
        <v>19</v>
      </c>
      <c r="L9" s="1">
        <v>10</v>
      </c>
      <c r="M9" s="42"/>
      <c r="N9" s="160">
        <v>44347</v>
      </c>
      <c r="O9" s="112">
        <v>98762</v>
      </c>
      <c r="P9" s="206">
        <v>39867</v>
      </c>
      <c r="Q9" s="206">
        <f t="shared" si="4"/>
        <v>-721.4</v>
      </c>
      <c r="R9" s="206">
        <f t="shared" si="3"/>
        <v>39145.599999999999</v>
      </c>
      <c r="S9" s="206">
        <v>0</v>
      </c>
      <c r="T9" s="210">
        <f t="shared" si="1"/>
        <v>39145.599999999999</v>
      </c>
    </row>
    <row r="10" spans="1:20" x14ac:dyDescent="0.25">
      <c r="A10" s="49"/>
      <c r="B10" s="1"/>
      <c r="C10" s="159">
        <v>44377</v>
      </c>
      <c r="D10" s="112">
        <v>95803</v>
      </c>
      <c r="E10" s="112">
        <v>102646</v>
      </c>
      <c r="F10" s="1">
        <f t="shared" si="5"/>
        <v>-56710.888888888891</v>
      </c>
      <c r="G10" s="1">
        <f t="shared" si="2"/>
        <v>45935.111111111109</v>
      </c>
      <c r="H10" s="1">
        <v>0</v>
      </c>
      <c r="I10" s="11">
        <f t="shared" si="0"/>
        <v>45935.111111111109</v>
      </c>
      <c r="K10" s="49"/>
      <c r="L10" s="1"/>
      <c r="M10" s="42"/>
      <c r="N10" s="159">
        <v>44377</v>
      </c>
      <c r="O10" s="112">
        <v>95803</v>
      </c>
      <c r="P10" s="206">
        <v>104000</v>
      </c>
      <c r="Q10" s="206">
        <f t="shared" si="4"/>
        <v>-721.4</v>
      </c>
      <c r="R10" s="206">
        <f t="shared" si="3"/>
        <v>103278.6</v>
      </c>
      <c r="S10" s="206">
        <v>0</v>
      </c>
      <c r="T10" s="210">
        <f t="shared" si="1"/>
        <v>103278.6</v>
      </c>
    </row>
    <row r="11" spans="1:20" ht="13.8" thickBot="1" x14ac:dyDescent="0.3">
      <c r="A11" s="33" t="s">
        <v>7</v>
      </c>
      <c r="B11" s="51">
        <f>SUM(G5:G16)</f>
        <v>600000.00000000012</v>
      </c>
      <c r="C11" s="160">
        <v>44408</v>
      </c>
      <c r="D11" s="112">
        <v>98762</v>
      </c>
      <c r="E11" s="113">
        <v>106068</v>
      </c>
      <c r="F11" s="1">
        <f t="shared" si="5"/>
        <v>-56710.888888888891</v>
      </c>
      <c r="G11" s="1">
        <f t="shared" si="2"/>
        <v>49357.111111111109</v>
      </c>
      <c r="H11" s="1">
        <v>234</v>
      </c>
      <c r="I11" s="11">
        <f t="shared" si="0"/>
        <v>49123.111111111109</v>
      </c>
      <c r="K11" s="33" t="s">
        <v>7</v>
      </c>
      <c r="L11" s="51">
        <f>SUM(R5:R16)</f>
        <v>829999.99999999988</v>
      </c>
      <c r="M11" s="42"/>
      <c r="N11" s="160">
        <v>44408</v>
      </c>
      <c r="O11" s="112">
        <v>98762</v>
      </c>
      <c r="P11" s="206">
        <v>107047</v>
      </c>
      <c r="Q11" s="206">
        <f>$L$8</f>
        <v>-721.4</v>
      </c>
      <c r="R11" s="206">
        <f t="shared" si="3"/>
        <v>106325.6</v>
      </c>
      <c r="S11" s="206">
        <v>234</v>
      </c>
      <c r="T11" s="210">
        <f t="shared" si="1"/>
        <v>106091.6</v>
      </c>
    </row>
    <row r="12" spans="1:20" ht="13.8" thickBot="1" x14ac:dyDescent="0.3">
      <c r="A12" s="53" t="s">
        <v>15</v>
      </c>
      <c r="B12" s="1">
        <f>SUM(H5:H16)</f>
        <v>1155</v>
      </c>
      <c r="C12" s="159">
        <v>44439</v>
      </c>
      <c r="D12" s="112">
        <v>98762</v>
      </c>
      <c r="E12" s="113">
        <v>106068</v>
      </c>
      <c r="F12" s="1">
        <f t="shared" si="5"/>
        <v>-56710.888888888891</v>
      </c>
      <c r="G12" s="1">
        <f t="shared" si="2"/>
        <v>49357.111111111109</v>
      </c>
      <c r="H12" s="1">
        <v>234</v>
      </c>
      <c r="I12" s="11">
        <f t="shared" si="0"/>
        <v>49123.111111111109</v>
      </c>
      <c r="K12" s="53" t="s">
        <v>15</v>
      </c>
      <c r="L12" s="1">
        <f>SUM(S5:S16)</f>
        <v>1155</v>
      </c>
      <c r="M12" s="42"/>
      <c r="N12" s="159">
        <v>44439</v>
      </c>
      <c r="O12" s="112">
        <v>98762</v>
      </c>
      <c r="P12" s="206">
        <v>101300</v>
      </c>
      <c r="Q12" s="206">
        <f t="shared" ref="Q12:Q16" si="6">$L$8</f>
        <v>-721.4</v>
      </c>
      <c r="R12" s="206">
        <f t="shared" si="3"/>
        <v>100578.6</v>
      </c>
      <c r="S12" s="206">
        <v>234</v>
      </c>
      <c r="T12" s="210">
        <f t="shared" si="1"/>
        <v>100344.6</v>
      </c>
    </row>
    <row r="13" spans="1:20" x14ac:dyDescent="0.25">
      <c r="A13" s="49"/>
      <c r="B13" s="1"/>
      <c r="C13" s="160">
        <v>44469</v>
      </c>
      <c r="D13" s="112">
        <v>98995</v>
      </c>
      <c r="E13" s="112">
        <v>95803</v>
      </c>
      <c r="F13" s="1">
        <f t="shared" si="5"/>
        <v>-56710.888888888891</v>
      </c>
      <c r="G13" s="1">
        <f t="shared" si="2"/>
        <v>39092.111111111109</v>
      </c>
      <c r="H13" s="1">
        <v>0</v>
      </c>
      <c r="I13" s="11">
        <f t="shared" si="0"/>
        <v>39092.111111111109</v>
      </c>
      <c r="K13" s="49"/>
      <c r="L13" s="1"/>
      <c r="M13" s="42"/>
      <c r="N13" s="160">
        <v>44469</v>
      </c>
      <c r="O13" s="112">
        <v>98995</v>
      </c>
      <c r="P13" s="206">
        <v>97881</v>
      </c>
      <c r="Q13" s="206">
        <f t="shared" si="6"/>
        <v>-721.4</v>
      </c>
      <c r="R13" s="206">
        <f t="shared" si="3"/>
        <v>97159.6</v>
      </c>
      <c r="S13" s="206">
        <v>0</v>
      </c>
      <c r="T13" s="210">
        <f t="shared" si="1"/>
        <v>97159.6</v>
      </c>
    </row>
    <row r="14" spans="1:20" ht="13.8" thickBot="1" x14ac:dyDescent="0.3">
      <c r="A14" s="49"/>
      <c r="B14" s="1"/>
      <c r="C14" s="159">
        <v>44500</v>
      </c>
      <c r="D14" s="112">
        <v>105931</v>
      </c>
      <c r="E14" s="113">
        <v>99000</v>
      </c>
      <c r="F14" s="1">
        <f t="shared" si="5"/>
        <v>-56710.888888888891</v>
      </c>
      <c r="G14" s="1">
        <f t="shared" si="2"/>
        <v>42289.111111111109</v>
      </c>
      <c r="H14" s="1">
        <v>234</v>
      </c>
      <c r="I14" s="11">
        <f t="shared" si="0"/>
        <v>42055.111111111109</v>
      </c>
      <c r="K14" s="47" t="s">
        <v>126</v>
      </c>
      <c r="L14" s="1">
        <f>SUM(T5:T16)</f>
        <v>828844.99999999988</v>
      </c>
      <c r="M14" s="42"/>
      <c r="N14" s="159">
        <v>44500</v>
      </c>
      <c r="O14" s="112">
        <v>105931</v>
      </c>
      <c r="P14" s="112">
        <v>101300</v>
      </c>
      <c r="Q14" s="1">
        <f t="shared" si="6"/>
        <v>-721.4</v>
      </c>
      <c r="R14" s="1">
        <f t="shared" si="3"/>
        <v>100578.6</v>
      </c>
      <c r="S14" s="1">
        <v>234</v>
      </c>
      <c r="T14" s="11">
        <f t="shared" si="1"/>
        <v>100344.6</v>
      </c>
    </row>
    <row r="15" spans="1:20" x14ac:dyDescent="0.25">
      <c r="A15" s="49"/>
      <c r="C15" s="160">
        <v>44530</v>
      </c>
      <c r="D15" s="112">
        <v>102740</v>
      </c>
      <c r="E15" s="1">
        <v>95803</v>
      </c>
      <c r="F15" s="1">
        <f t="shared" si="5"/>
        <v>-56710.888888888891</v>
      </c>
      <c r="G15" s="1">
        <f t="shared" si="2"/>
        <v>39092.111111111109</v>
      </c>
      <c r="H15" s="1">
        <v>0</v>
      </c>
      <c r="I15" s="11">
        <f t="shared" si="0"/>
        <v>39092.111111111109</v>
      </c>
      <c r="K15" s="47"/>
      <c r="M15" s="43"/>
      <c r="N15" s="160">
        <v>44530</v>
      </c>
      <c r="O15" s="112">
        <v>102740</v>
      </c>
      <c r="P15" s="112">
        <v>96000</v>
      </c>
      <c r="Q15" s="1">
        <f t="shared" si="6"/>
        <v>-721.4</v>
      </c>
      <c r="R15" s="1">
        <f t="shared" si="3"/>
        <v>95278.6</v>
      </c>
      <c r="S15" s="1">
        <v>0</v>
      </c>
      <c r="T15" s="11">
        <f t="shared" si="1"/>
        <v>95278.6</v>
      </c>
    </row>
    <row r="16" spans="1:20" ht="13.8" thickBot="1" x14ac:dyDescent="0.3">
      <c r="A16" s="34"/>
      <c r="B16" s="50"/>
      <c r="C16" s="128">
        <v>44561</v>
      </c>
      <c r="D16" s="113">
        <v>106165</v>
      </c>
      <c r="E16" s="113">
        <v>99000</v>
      </c>
      <c r="F16" s="1">
        <f t="shared" si="5"/>
        <v>-56710.888888888891</v>
      </c>
      <c r="G16" s="35">
        <f t="shared" si="2"/>
        <v>42289.111111111109</v>
      </c>
      <c r="H16" s="35">
        <v>0</v>
      </c>
      <c r="I16" s="12">
        <f t="shared" si="0"/>
        <v>42289.111111111109</v>
      </c>
      <c r="K16" s="34"/>
      <c r="L16" s="50"/>
      <c r="M16" s="44"/>
      <c r="N16" s="128">
        <v>44561</v>
      </c>
      <c r="O16" s="113">
        <v>106165</v>
      </c>
      <c r="P16" s="113">
        <v>84854</v>
      </c>
      <c r="Q16" s="1">
        <f t="shared" si="6"/>
        <v>-721.4</v>
      </c>
      <c r="R16" s="35">
        <f t="shared" si="3"/>
        <v>84132.6</v>
      </c>
      <c r="S16" s="35">
        <v>0</v>
      </c>
      <c r="T16" s="12">
        <f t="shared" si="1"/>
        <v>84132.6</v>
      </c>
    </row>
    <row r="17" spans="1:20" x14ac:dyDescent="0.25">
      <c r="A17" s="46" t="s">
        <v>127</v>
      </c>
      <c r="B17" s="65">
        <v>600000</v>
      </c>
      <c r="C17" s="158">
        <v>44592</v>
      </c>
      <c r="D17" s="114">
        <f>'California Data'!$U$10</f>
        <v>63416</v>
      </c>
      <c r="E17" s="18">
        <v>98995</v>
      </c>
      <c r="F17" s="17"/>
      <c r="G17" s="17">
        <f t="shared" si="2"/>
        <v>98995</v>
      </c>
      <c r="H17" s="37">
        <v>0</v>
      </c>
      <c r="I17" s="38">
        <f t="shared" si="0"/>
        <v>98995</v>
      </c>
      <c r="K17" s="46" t="s">
        <v>127</v>
      </c>
      <c r="L17" s="65">
        <v>710000</v>
      </c>
      <c r="M17" s="41"/>
      <c r="N17" s="158">
        <v>44592</v>
      </c>
      <c r="O17" s="114">
        <v>98995</v>
      </c>
      <c r="P17" s="18">
        <v>98995</v>
      </c>
      <c r="Q17" s="17"/>
      <c r="R17" s="17">
        <f t="shared" si="3"/>
        <v>98995</v>
      </c>
      <c r="S17" s="37">
        <v>0</v>
      </c>
      <c r="T17" s="38">
        <f t="shared" si="1"/>
        <v>98995</v>
      </c>
    </row>
    <row r="18" spans="1:20" x14ac:dyDescent="0.25">
      <c r="A18" s="47" t="s">
        <v>4</v>
      </c>
      <c r="B18" s="1">
        <f>SUM(E17:E28)</f>
        <v>1102413</v>
      </c>
      <c r="C18" s="159">
        <v>44620</v>
      </c>
      <c r="D18" s="112">
        <f>'California Data'!$U$11</f>
        <v>19393</v>
      </c>
      <c r="E18" s="19">
        <v>26231</v>
      </c>
      <c r="F18" s="1"/>
      <c r="G18" s="1">
        <f t="shared" si="2"/>
        <v>26231</v>
      </c>
      <c r="H18" s="4">
        <v>0</v>
      </c>
      <c r="I18" s="52">
        <f t="shared" si="0"/>
        <v>26231</v>
      </c>
      <c r="K18" s="47" t="s">
        <v>45</v>
      </c>
      <c r="L18" s="1">
        <f>SUM(P17:P28)</f>
        <v>854768</v>
      </c>
      <c r="M18" s="42"/>
      <c r="N18" s="159">
        <v>44620</v>
      </c>
      <c r="O18" s="112">
        <v>25783</v>
      </c>
      <c r="P18" s="19">
        <v>3000</v>
      </c>
      <c r="Q18" s="1"/>
      <c r="R18" s="1">
        <f t="shared" si="3"/>
        <v>3000</v>
      </c>
      <c r="S18" s="4">
        <v>0</v>
      </c>
      <c r="T18" s="52">
        <f t="shared" si="1"/>
        <v>3000</v>
      </c>
    </row>
    <row r="19" spans="1:20" x14ac:dyDescent="0.25">
      <c r="A19" s="48" t="s">
        <v>11</v>
      </c>
      <c r="B19" s="1">
        <f>B18-B17</f>
        <v>502413</v>
      </c>
      <c r="C19" s="160">
        <v>44651</v>
      </c>
      <c r="D19" s="112">
        <f>'California Data'!$U$12</f>
        <v>55372</v>
      </c>
      <c r="E19" s="19">
        <v>98995</v>
      </c>
      <c r="F19" s="1"/>
      <c r="G19" s="1">
        <f t="shared" si="2"/>
        <v>98995</v>
      </c>
      <c r="H19" s="1">
        <v>0</v>
      </c>
      <c r="I19" s="11">
        <f t="shared" si="0"/>
        <v>98995</v>
      </c>
      <c r="K19" s="48" t="s">
        <v>11</v>
      </c>
      <c r="L19" s="1">
        <f>L18-L17</f>
        <v>144768</v>
      </c>
      <c r="M19" s="42"/>
      <c r="N19" s="160">
        <v>44651</v>
      </c>
      <c r="O19" s="112">
        <v>94523</v>
      </c>
      <c r="P19" s="19">
        <v>98995</v>
      </c>
      <c r="Q19" s="1"/>
      <c r="R19" s="1">
        <f t="shared" si="3"/>
        <v>98995</v>
      </c>
      <c r="S19" s="1">
        <v>0</v>
      </c>
      <c r="T19" s="11">
        <f t="shared" si="1"/>
        <v>98995</v>
      </c>
    </row>
    <row r="20" spans="1:20" x14ac:dyDescent="0.25">
      <c r="A20" s="32" t="s">
        <v>3</v>
      </c>
      <c r="B20" s="39">
        <f>-B19/B21</f>
        <v>-55823.666666666664</v>
      </c>
      <c r="C20" s="159">
        <v>44681</v>
      </c>
      <c r="D20" s="112">
        <f>'California Data'!$U$13</f>
        <v>66857</v>
      </c>
      <c r="E20" s="19">
        <v>95803</v>
      </c>
      <c r="F20" s="1">
        <f>$B$20</f>
        <v>-55823.666666666664</v>
      </c>
      <c r="G20" s="1">
        <f t="shared" si="2"/>
        <v>39979.333333333336</v>
      </c>
      <c r="H20" s="1">
        <v>453</v>
      </c>
      <c r="I20" s="11">
        <f t="shared" si="0"/>
        <v>39526.333333333336</v>
      </c>
      <c r="K20" s="32" t="s">
        <v>3</v>
      </c>
      <c r="L20" s="39">
        <f>-L19/L21</f>
        <v>-12064</v>
      </c>
      <c r="M20" s="42"/>
      <c r="N20" s="159">
        <v>44681</v>
      </c>
      <c r="O20" s="112">
        <v>91585</v>
      </c>
      <c r="P20" s="19">
        <v>57305</v>
      </c>
      <c r="Q20" s="1"/>
      <c r="R20" s="1">
        <f t="shared" si="3"/>
        <v>57305</v>
      </c>
      <c r="S20" s="1">
        <v>453</v>
      </c>
      <c r="T20" s="11">
        <f t="shared" si="1"/>
        <v>56852</v>
      </c>
    </row>
    <row r="21" spans="1:20" x14ac:dyDescent="0.25">
      <c r="A21" s="48" t="s">
        <v>19</v>
      </c>
      <c r="B21" s="1">
        <v>9</v>
      </c>
      <c r="C21" s="160">
        <v>44712</v>
      </c>
      <c r="D21" s="112">
        <f>'California Data'!$U$14</f>
        <v>85891</v>
      </c>
      <c r="E21" s="19">
        <v>98996</v>
      </c>
      <c r="F21" s="1">
        <f t="shared" ref="F21:F28" si="7">$B$20</f>
        <v>-55823.666666666664</v>
      </c>
      <c r="G21" s="1">
        <f t="shared" si="2"/>
        <v>43172.333333333336</v>
      </c>
      <c r="H21" s="1">
        <v>0</v>
      </c>
      <c r="I21" s="11">
        <f t="shared" si="0"/>
        <v>43172.333333333336</v>
      </c>
      <c r="K21" s="48" t="s">
        <v>19</v>
      </c>
      <c r="L21" s="1">
        <v>12</v>
      </c>
      <c r="M21" s="42"/>
      <c r="N21" s="160">
        <v>44712</v>
      </c>
      <c r="O21" s="112">
        <v>83315</v>
      </c>
      <c r="P21" s="19">
        <v>72699</v>
      </c>
      <c r="Q21" s="1"/>
      <c r="R21" s="1">
        <f t="shared" si="3"/>
        <v>72699</v>
      </c>
      <c r="S21" s="1">
        <v>0</v>
      </c>
      <c r="T21" s="11">
        <f t="shared" si="1"/>
        <v>72699</v>
      </c>
    </row>
    <row r="22" spans="1:20" x14ac:dyDescent="0.25">
      <c r="A22" s="49"/>
      <c r="B22" s="1"/>
      <c r="C22" s="159">
        <v>44742</v>
      </c>
      <c r="D22" s="112">
        <f>'California Data'!$U$15</f>
        <v>83401</v>
      </c>
      <c r="E22" s="19">
        <v>95803</v>
      </c>
      <c r="F22" s="1">
        <f t="shared" si="7"/>
        <v>-55823.666666666664</v>
      </c>
      <c r="G22" s="1">
        <f t="shared" si="2"/>
        <v>39979.333333333336</v>
      </c>
      <c r="H22" s="1">
        <v>0</v>
      </c>
      <c r="I22" s="11">
        <f t="shared" si="0"/>
        <v>39979.333333333336</v>
      </c>
      <c r="K22" s="49"/>
      <c r="L22" s="1"/>
      <c r="M22" s="42"/>
      <c r="N22" s="159">
        <v>44742</v>
      </c>
      <c r="O22" s="112">
        <v>80739</v>
      </c>
      <c r="P22" s="19">
        <v>70501</v>
      </c>
      <c r="Q22" s="1"/>
      <c r="R22" s="1">
        <f t="shared" si="3"/>
        <v>70501</v>
      </c>
      <c r="S22" s="1">
        <v>0</v>
      </c>
      <c r="T22" s="11">
        <f t="shared" si="1"/>
        <v>70501</v>
      </c>
    </row>
    <row r="23" spans="1:20" x14ac:dyDescent="0.25">
      <c r="A23" s="33" t="s">
        <v>7</v>
      </c>
      <c r="B23" s="51">
        <f>SUM(G17:G28)</f>
        <v>599999.99999999988</v>
      </c>
      <c r="C23" s="160">
        <v>44773</v>
      </c>
      <c r="D23" s="112">
        <f>'California Data'!$U$16</f>
        <v>85118</v>
      </c>
      <c r="E23" s="19">
        <v>98996</v>
      </c>
      <c r="F23" s="1">
        <f t="shared" si="7"/>
        <v>-55823.666666666664</v>
      </c>
      <c r="G23" s="1">
        <f t="shared" si="2"/>
        <v>43172.333333333336</v>
      </c>
      <c r="H23" s="1">
        <v>234</v>
      </c>
      <c r="I23" s="11">
        <f t="shared" si="0"/>
        <v>42938.333333333336</v>
      </c>
      <c r="K23" s="33" t="s">
        <v>7</v>
      </c>
      <c r="L23" s="51">
        <f>SUM(R17:R28)</f>
        <v>854768</v>
      </c>
      <c r="M23" s="42"/>
      <c r="N23" s="160">
        <v>44773</v>
      </c>
      <c r="O23" s="112">
        <v>83308</v>
      </c>
      <c r="P23" s="19">
        <v>72705</v>
      </c>
      <c r="Q23" s="1"/>
      <c r="R23" s="1">
        <f t="shared" si="3"/>
        <v>72705</v>
      </c>
      <c r="S23" s="1">
        <v>234</v>
      </c>
      <c r="T23" s="11">
        <f t="shared" si="1"/>
        <v>72471</v>
      </c>
    </row>
    <row r="24" spans="1:20" x14ac:dyDescent="0.25">
      <c r="A24" s="53" t="s">
        <v>15</v>
      </c>
      <c r="B24" s="1">
        <f>SUM(H17:H28)</f>
        <v>1155</v>
      </c>
      <c r="C24" s="159">
        <v>44804</v>
      </c>
      <c r="D24" s="112">
        <f>'California Data'!$U$17</f>
        <v>81221</v>
      </c>
      <c r="E24" s="19">
        <v>98996</v>
      </c>
      <c r="F24" s="1">
        <f t="shared" si="7"/>
        <v>-55823.666666666664</v>
      </c>
      <c r="G24" s="1">
        <f t="shared" si="2"/>
        <v>43172.333333333336</v>
      </c>
      <c r="H24" s="1">
        <v>234</v>
      </c>
      <c r="I24" s="11">
        <f t="shared" si="0"/>
        <v>42938.333333333336</v>
      </c>
      <c r="K24" s="53" t="s">
        <v>15</v>
      </c>
      <c r="L24" s="1">
        <f>SUM(S17:S28)</f>
        <v>1155</v>
      </c>
      <c r="M24" s="42"/>
      <c r="N24" s="159">
        <v>44804</v>
      </c>
      <c r="O24" s="112">
        <v>83308</v>
      </c>
      <c r="P24" s="19">
        <v>72705</v>
      </c>
      <c r="Q24" s="1"/>
      <c r="R24" s="1">
        <f t="shared" si="3"/>
        <v>72705</v>
      </c>
      <c r="S24" s="1">
        <v>234</v>
      </c>
      <c r="T24" s="11">
        <f t="shared" si="1"/>
        <v>72471</v>
      </c>
    </row>
    <row r="25" spans="1:20" x14ac:dyDescent="0.25">
      <c r="A25" s="49"/>
      <c r="B25" s="1"/>
      <c r="C25" s="160">
        <v>44834</v>
      </c>
      <c r="D25" s="112">
        <f>'California Data'!$U$18</f>
        <v>74503</v>
      </c>
      <c r="E25" s="19">
        <v>95803</v>
      </c>
      <c r="F25" s="1">
        <f t="shared" si="7"/>
        <v>-55823.666666666664</v>
      </c>
      <c r="G25" s="1">
        <f t="shared" si="2"/>
        <v>39979.333333333336</v>
      </c>
      <c r="H25" s="1">
        <v>0</v>
      </c>
      <c r="I25" s="11">
        <f t="shared" si="0"/>
        <v>39979.333333333336</v>
      </c>
      <c r="K25" s="49"/>
      <c r="L25" s="1"/>
      <c r="M25" s="42"/>
      <c r="N25" s="160">
        <v>44834</v>
      </c>
      <c r="O25" s="112">
        <v>65269</v>
      </c>
      <c r="P25" s="19">
        <v>70506</v>
      </c>
      <c r="Q25" s="1"/>
      <c r="R25" s="1">
        <f t="shared" si="3"/>
        <v>70506</v>
      </c>
      <c r="S25" s="1">
        <v>0</v>
      </c>
      <c r="T25" s="11">
        <f t="shared" si="1"/>
        <v>70506</v>
      </c>
    </row>
    <row r="26" spans="1:20" x14ac:dyDescent="0.25">
      <c r="A26" s="49"/>
      <c r="B26" s="1"/>
      <c r="C26" s="159">
        <v>44865</v>
      </c>
      <c r="D26" s="112">
        <f>'California Data'!$U$19</f>
        <v>77064</v>
      </c>
      <c r="E26" s="19">
        <v>98996</v>
      </c>
      <c r="F26" s="1">
        <f t="shared" si="7"/>
        <v>-55823.666666666664</v>
      </c>
      <c r="G26" s="1">
        <f t="shared" si="2"/>
        <v>43172.333333333336</v>
      </c>
      <c r="H26" s="1">
        <v>234</v>
      </c>
      <c r="I26" s="11">
        <f t="shared" si="0"/>
        <v>42938.333333333336</v>
      </c>
      <c r="K26" s="47"/>
      <c r="L26" s="1"/>
      <c r="M26" s="42"/>
      <c r="N26" s="159">
        <v>44865</v>
      </c>
      <c r="O26" s="112">
        <v>51358</v>
      </c>
      <c r="P26" s="19">
        <v>72699</v>
      </c>
      <c r="Q26" s="1"/>
      <c r="R26" s="1">
        <f t="shared" si="3"/>
        <v>72699</v>
      </c>
      <c r="S26" s="1">
        <v>234</v>
      </c>
      <c r="T26" s="11">
        <f t="shared" si="1"/>
        <v>72465</v>
      </c>
    </row>
    <row r="27" spans="1:20" x14ac:dyDescent="0.25">
      <c r="A27" s="49"/>
      <c r="C27" s="160">
        <v>44895</v>
      </c>
      <c r="D27" s="112">
        <f>'California Data'!$U$20</f>
        <v>80119</v>
      </c>
      <c r="E27" s="19">
        <v>95803</v>
      </c>
      <c r="F27" s="1">
        <f t="shared" si="7"/>
        <v>-55823.666666666664</v>
      </c>
      <c r="G27" s="1">
        <f t="shared" si="2"/>
        <v>39979.333333333336</v>
      </c>
      <c r="H27" s="1">
        <v>0</v>
      </c>
      <c r="I27" s="11">
        <f t="shared" si="0"/>
        <v>39979.333333333336</v>
      </c>
      <c r="K27" s="47"/>
      <c r="M27" s="43"/>
      <c r="N27" s="160">
        <v>44895</v>
      </c>
      <c r="O27" s="112">
        <v>49805</v>
      </c>
      <c r="P27" s="19">
        <v>70501</v>
      </c>
      <c r="Q27" s="1"/>
      <c r="R27" s="1">
        <f t="shared" si="3"/>
        <v>70501</v>
      </c>
      <c r="S27" s="1">
        <v>0</v>
      </c>
      <c r="T27" s="11">
        <f t="shared" si="1"/>
        <v>70501</v>
      </c>
    </row>
    <row r="28" spans="1:20" ht="13.8" thickBot="1" x14ac:dyDescent="0.3">
      <c r="A28" s="34"/>
      <c r="B28" s="50"/>
      <c r="C28" s="128">
        <v>44926</v>
      </c>
      <c r="D28" s="113">
        <f>'California Data'!$U$21</f>
        <v>79621</v>
      </c>
      <c r="E28" s="50">
        <v>98996</v>
      </c>
      <c r="F28" s="1">
        <f t="shared" si="7"/>
        <v>-55823.666666666664</v>
      </c>
      <c r="G28" s="35">
        <f t="shared" si="2"/>
        <v>43172.333333333336</v>
      </c>
      <c r="H28" s="35">
        <v>0</v>
      </c>
      <c r="I28" s="12">
        <f t="shared" si="0"/>
        <v>43172.333333333336</v>
      </c>
      <c r="K28" s="34"/>
      <c r="L28" s="50"/>
      <c r="M28" s="44"/>
      <c r="N28" s="128">
        <v>44926</v>
      </c>
      <c r="O28" s="113">
        <v>51280</v>
      </c>
      <c r="P28" s="19">
        <v>94157</v>
      </c>
      <c r="Q28" s="35"/>
      <c r="R28" s="35">
        <f t="shared" si="3"/>
        <v>94157</v>
      </c>
      <c r="S28" s="35">
        <v>0</v>
      </c>
      <c r="T28" s="12">
        <f t="shared" si="1"/>
        <v>94157</v>
      </c>
    </row>
    <row r="29" spans="1:20" x14ac:dyDescent="0.25">
      <c r="A29" s="25"/>
      <c r="B29" s="19"/>
      <c r="C29" s="193"/>
      <c r="D29" s="19"/>
      <c r="E29" s="19">
        <v>98995</v>
      </c>
      <c r="F29" s="1"/>
      <c r="G29" s="1"/>
      <c r="H29" s="1"/>
      <c r="I29" s="1"/>
      <c r="K29" s="46" t="s">
        <v>132</v>
      </c>
      <c r="L29" s="65">
        <v>600000</v>
      </c>
      <c r="M29" s="41"/>
      <c r="N29" s="158">
        <v>44592</v>
      </c>
      <c r="O29" s="114">
        <v>98995</v>
      </c>
      <c r="P29" s="18">
        <v>98995</v>
      </c>
      <c r="Q29" s="17"/>
      <c r="R29" s="17">
        <f t="shared" si="3"/>
        <v>98995</v>
      </c>
      <c r="S29" s="37"/>
      <c r="T29" s="38"/>
    </row>
    <row r="30" spans="1:20" x14ac:dyDescent="0.25">
      <c r="A30" s="25"/>
      <c r="B30" s="19"/>
      <c r="C30" s="193"/>
      <c r="D30" s="19"/>
      <c r="E30" s="19">
        <v>26231</v>
      </c>
      <c r="F30" s="1"/>
      <c r="G30" s="1"/>
      <c r="H30" s="1"/>
      <c r="I30" s="1"/>
      <c r="K30" s="47" t="s">
        <v>45</v>
      </c>
      <c r="L30" s="1">
        <f>SUM(P29:P40)</f>
        <v>907221</v>
      </c>
      <c r="M30" s="42"/>
      <c r="N30" s="159">
        <v>44620</v>
      </c>
      <c r="O30" s="112">
        <v>25783</v>
      </c>
      <c r="P30" s="19">
        <v>3000</v>
      </c>
      <c r="Q30" s="1"/>
      <c r="R30" s="1">
        <f t="shared" si="3"/>
        <v>3000</v>
      </c>
      <c r="S30" s="4"/>
      <c r="T30" s="52"/>
    </row>
    <row r="31" spans="1:20" x14ac:dyDescent="0.25">
      <c r="A31" s="25"/>
      <c r="B31" s="19"/>
      <c r="C31" s="193"/>
      <c r="D31" s="19"/>
      <c r="E31" s="19">
        <v>98995</v>
      </c>
      <c r="F31" s="1"/>
      <c r="G31" s="1"/>
      <c r="H31" s="1"/>
      <c r="I31" s="1"/>
      <c r="K31" s="48" t="s">
        <v>11</v>
      </c>
      <c r="L31" s="1">
        <f>L30-L29</f>
        <v>307221</v>
      </c>
      <c r="M31" s="42"/>
      <c r="N31" s="160">
        <v>44651</v>
      </c>
      <c r="O31" s="112">
        <v>94523</v>
      </c>
      <c r="P31" s="19">
        <v>98995</v>
      </c>
      <c r="Q31" s="1"/>
      <c r="R31" s="1">
        <f t="shared" si="3"/>
        <v>98995</v>
      </c>
      <c r="S31" s="1"/>
      <c r="T31" s="11"/>
    </row>
    <row r="32" spans="1:20" x14ac:dyDescent="0.25">
      <c r="A32" s="25"/>
      <c r="B32" s="19"/>
      <c r="C32" s="193"/>
      <c r="D32" s="19"/>
      <c r="E32" s="19">
        <v>95803</v>
      </c>
      <c r="F32" s="1"/>
      <c r="G32" s="1"/>
      <c r="H32" s="1"/>
      <c r="I32" s="1"/>
      <c r="K32" s="32" t="s">
        <v>3</v>
      </c>
      <c r="L32" s="39">
        <f>-L31/L33</f>
        <v>-34135.666666666664</v>
      </c>
      <c r="M32" s="42"/>
      <c r="N32" s="159">
        <v>44681</v>
      </c>
      <c r="O32" s="112">
        <v>91585</v>
      </c>
      <c r="P32" s="19">
        <v>84854</v>
      </c>
      <c r="Q32" s="1"/>
      <c r="R32" s="1">
        <f t="shared" si="3"/>
        <v>84854</v>
      </c>
      <c r="S32" s="1"/>
      <c r="T32" s="11"/>
    </row>
    <row r="33" spans="1:20" x14ac:dyDescent="0.25">
      <c r="A33" s="25"/>
      <c r="B33" s="19"/>
      <c r="C33" s="193"/>
      <c r="D33" s="19"/>
      <c r="E33" s="19">
        <v>98996</v>
      </c>
      <c r="F33" s="1"/>
      <c r="G33" s="1"/>
      <c r="H33" s="1"/>
      <c r="I33" s="1"/>
      <c r="K33" s="48" t="s">
        <v>19</v>
      </c>
      <c r="L33" s="1">
        <v>9</v>
      </c>
      <c r="M33" s="42"/>
      <c r="N33" s="160">
        <v>44712</v>
      </c>
      <c r="O33" s="112">
        <v>83315</v>
      </c>
      <c r="P33" s="19">
        <v>84854</v>
      </c>
      <c r="Q33" s="1"/>
      <c r="R33" s="1">
        <f t="shared" si="3"/>
        <v>84854</v>
      </c>
      <c r="S33" s="1"/>
      <c r="T33" s="11"/>
    </row>
    <row r="34" spans="1:20" x14ac:dyDescent="0.25">
      <c r="A34" s="25"/>
      <c r="B34" s="19"/>
      <c r="C34" s="193"/>
      <c r="D34" s="19"/>
      <c r="E34" s="19">
        <v>95803</v>
      </c>
      <c r="F34" s="1"/>
      <c r="G34" s="1"/>
      <c r="H34" s="1"/>
      <c r="I34" s="1"/>
      <c r="K34" s="49"/>
      <c r="L34" s="1"/>
      <c r="M34" s="42"/>
      <c r="N34" s="159">
        <v>44742</v>
      </c>
      <c r="O34" s="112">
        <v>80739</v>
      </c>
      <c r="P34" s="19">
        <v>84854</v>
      </c>
      <c r="Q34" s="1"/>
      <c r="R34" s="1">
        <f t="shared" si="3"/>
        <v>84854</v>
      </c>
      <c r="S34" s="1"/>
      <c r="T34" s="11"/>
    </row>
    <row r="35" spans="1:20" x14ac:dyDescent="0.25">
      <c r="A35" s="25"/>
      <c r="B35" s="19"/>
      <c r="C35" s="193"/>
      <c r="D35" s="19"/>
      <c r="E35" s="19">
        <v>98996</v>
      </c>
      <c r="F35" s="1"/>
      <c r="G35" s="1"/>
      <c r="H35" s="1"/>
      <c r="I35" s="1"/>
      <c r="K35" s="33" t="s">
        <v>7</v>
      </c>
      <c r="L35" s="51">
        <f>SUM(R29:R40)</f>
        <v>907221</v>
      </c>
      <c r="M35" s="42"/>
      <c r="N35" s="160">
        <v>44773</v>
      </c>
      <c r="O35" s="112">
        <v>83308</v>
      </c>
      <c r="P35" s="19">
        <v>72446</v>
      </c>
      <c r="Q35" s="1"/>
      <c r="R35" s="1">
        <f t="shared" si="3"/>
        <v>72446</v>
      </c>
      <c r="S35" s="1"/>
      <c r="T35" s="11"/>
    </row>
    <row r="36" spans="1:20" x14ac:dyDescent="0.25">
      <c r="A36" s="25"/>
      <c r="B36" s="19"/>
      <c r="C36" s="193"/>
      <c r="D36" s="19"/>
      <c r="E36" s="19">
        <v>98996</v>
      </c>
      <c r="F36" s="1"/>
      <c r="G36" s="1"/>
      <c r="H36" s="1"/>
      <c r="I36" s="1"/>
      <c r="K36" s="53" t="s">
        <v>15</v>
      </c>
      <c r="L36" s="1">
        <f>SUM(S29:S40)</f>
        <v>0</v>
      </c>
      <c r="M36" s="42"/>
      <c r="N36" s="159">
        <v>44804</v>
      </c>
      <c r="O36" s="112">
        <v>83308</v>
      </c>
      <c r="P36" s="19">
        <v>72446</v>
      </c>
      <c r="Q36" s="1"/>
      <c r="R36" s="1">
        <f t="shared" si="3"/>
        <v>72446</v>
      </c>
      <c r="S36" s="1"/>
      <c r="T36" s="11"/>
    </row>
    <row r="37" spans="1:20" x14ac:dyDescent="0.25">
      <c r="A37" s="25"/>
      <c r="B37" s="19"/>
      <c r="C37" s="193"/>
      <c r="D37" s="19"/>
      <c r="E37" s="19">
        <v>95803</v>
      </c>
      <c r="F37" s="1"/>
      <c r="G37" s="1"/>
      <c r="H37" s="1"/>
      <c r="I37" s="1"/>
      <c r="K37" s="49"/>
      <c r="L37" s="1"/>
      <c r="M37" s="42"/>
      <c r="N37" s="160">
        <v>44834</v>
      </c>
      <c r="O37" s="112">
        <v>65269</v>
      </c>
      <c r="P37" s="19">
        <v>70253</v>
      </c>
      <c r="Q37" s="1"/>
      <c r="R37" s="1">
        <f t="shared" si="3"/>
        <v>70253</v>
      </c>
      <c r="S37" s="1"/>
      <c r="T37" s="11"/>
    </row>
    <row r="38" spans="1:20" x14ac:dyDescent="0.25">
      <c r="A38" s="25"/>
      <c r="B38" s="19"/>
      <c r="C38" s="193"/>
      <c r="D38" s="19"/>
      <c r="E38" s="19">
        <v>98996</v>
      </c>
      <c r="F38" s="1"/>
      <c r="G38" s="1"/>
      <c r="H38" s="1"/>
      <c r="I38" s="1"/>
      <c r="K38" s="47"/>
      <c r="L38" s="1"/>
      <c r="M38" s="42"/>
      <c r="N38" s="159">
        <v>44865</v>
      </c>
      <c r="O38" s="112">
        <v>51358</v>
      </c>
      <c r="P38" s="19">
        <v>72440</v>
      </c>
      <c r="Q38" s="1"/>
      <c r="R38" s="1">
        <f t="shared" si="3"/>
        <v>72440</v>
      </c>
      <c r="S38" s="1"/>
      <c r="T38" s="11"/>
    </row>
    <row r="39" spans="1:20" x14ac:dyDescent="0.25">
      <c r="A39" s="25"/>
      <c r="B39" s="19"/>
      <c r="C39" s="193"/>
      <c r="D39" s="19"/>
      <c r="E39" s="19">
        <v>95803</v>
      </c>
      <c r="F39" s="1"/>
      <c r="G39" s="1"/>
      <c r="H39" s="1"/>
      <c r="I39" s="1"/>
      <c r="K39" s="47"/>
      <c r="M39" s="43"/>
      <c r="N39" s="160">
        <v>44895</v>
      </c>
      <c r="O39" s="112">
        <v>49805</v>
      </c>
      <c r="P39" s="19">
        <v>70248</v>
      </c>
      <c r="Q39" s="1"/>
      <c r="R39" s="1">
        <f t="shared" si="3"/>
        <v>70248</v>
      </c>
      <c r="S39" s="1"/>
      <c r="T39" s="11"/>
    </row>
    <row r="40" spans="1:20" ht="13.8" thickBot="1" x14ac:dyDescent="0.3">
      <c r="A40" s="25"/>
      <c r="B40" s="19"/>
      <c r="C40" s="193"/>
      <c r="D40" s="19"/>
      <c r="E40" s="19">
        <v>98996</v>
      </c>
      <c r="F40" s="1"/>
      <c r="G40" s="1"/>
      <c r="H40" s="1"/>
      <c r="I40" s="1"/>
      <c r="K40" s="34"/>
      <c r="L40" s="50"/>
      <c r="M40" s="44"/>
      <c r="N40" s="128">
        <v>44926</v>
      </c>
      <c r="O40" s="113">
        <v>51280</v>
      </c>
      <c r="P40" s="19">
        <v>93836</v>
      </c>
      <c r="Q40" s="35"/>
      <c r="R40" s="35">
        <f t="shared" si="3"/>
        <v>93836</v>
      </c>
      <c r="S40" s="35"/>
      <c r="T40" s="12"/>
    </row>
    <row r="41" spans="1:20" x14ac:dyDescent="0.25">
      <c r="A41" s="40"/>
      <c r="E41" s="146" t="s">
        <v>87</v>
      </c>
      <c r="F41" s="147">
        <v>7.5</v>
      </c>
      <c r="O41" s="146" t="s">
        <v>87</v>
      </c>
      <c r="P41" s="147">
        <v>4</v>
      </c>
    </row>
    <row r="42" spans="1:20" x14ac:dyDescent="0.25">
      <c r="A42" s="40"/>
      <c r="E42" s="146" t="s">
        <v>88</v>
      </c>
      <c r="F42" s="147">
        <v>30</v>
      </c>
      <c r="O42" s="146" t="s">
        <v>88</v>
      </c>
      <c r="P42" s="147">
        <v>31</v>
      </c>
    </row>
    <row r="43" spans="1:20" x14ac:dyDescent="0.25">
      <c r="E43" s="146" t="s">
        <v>84</v>
      </c>
      <c r="F43" s="147">
        <f>230*F41*F42</f>
        <v>51750</v>
      </c>
      <c r="O43" s="146" t="s">
        <v>84</v>
      </c>
      <c r="P43" s="147">
        <f>230*P41*P42</f>
        <v>28520</v>
      </c>
    </row>
    <row r="44" spans="1:20" ht="13.8" thickBot="1" x14ac:dyDescent="0.3">
      <c r="E44" s="148" t="s">
        <v>85</v>
      </c>
      <c r="F44" s="149">
        <f>F43*1.9835</f>
        <v>102646.125</v>
      </c>
      <c r="O44" s="148" t="s">
        <v>85</v>
      </c>
      <c r="P44" s="149">
        <f>P43*1.9835</f>
        <v>56569.42</v>
      </c>
    </row>
    <row r="46" spans="1:20" x14ac:dyDescent="0.25">
      <c r="I46" s="4"/>
    </row>
  </sheetData>
  <phoneticPr fontId="4" type="noConversion"/>
  <pageMargins left="0.7" right="0.7" top="0.75" bottom="0.75" header="0.3" footer="0.3"/>
  <pageSetup scale="58" fitToWidth="2"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W106"/>
  <sheetViews>
    <sheetView topLeftCell="A3" workbookViewId="0">
      <selection activeCell="L6" sqref="L6"/>
    </sheetView>
  </sheetViews>
  <sheetFormatPr defaultRowHeight="13.2" x14ac:dyDescent="0.25"/>
  <cols>
    <col min="1" max="1" width="12.21875" bestFit="1" customWidth="1"/>
    <col min="2" max="2" width="12" bestFit="1" customWidth="1"/>
    <col min="4" max="4" width="13.44140625" bestFit="1" customWidth="1"/>
    <col min="5" max="5" width="12" customWidth="1"/>
    <col min="6" max="6" width="9.44140625" customWidth="1"/>
    <col min="7" max="7" width="9.44140625" style="131"/>
    <col min="8" max="8" width="13.33203125" bestFit="1" customWidth="1"/>
    <col min="9" max="9" width="15.44140625" bestFit="1" customWidth="1"/>
    <col min="10" max="10" width="9" bestFit="1" customWidth="1"/>
    <col min="12" max="12" width="13.33203125" bestFit="1" customWidth="1"/>
    <col min="13" max="13" width="15.44140625" bestFit="1" customWidth="1"/>
    <col min="14" max="14" width="9" bestFit="1" customWidth="1"/>
    <col min="15" max="15" width="13.44140625" style="83" bestFit="1" customWidth="1"/>
    <col min="16" max="16" width="7" customWidth="1"/>
    <col min="17" max="17" width="9.44140625"/>
    <col min="18" max="18" width="13.44140625" bestFit="1" customWidth="1"/>
    <col min="19" max="19" width="15.5546875" bestFit="1" customWidth="1"/>
    <col min="20" max="20" width="22.44140625" customWidth="1"/>
    <col min="21" max="22" width="9.44140625"/>
  </cols>
  <sheetData>
    <row r="1" spans="1:23" ht="17.399999999999999" x14ac:dyDescent="0.3">
      <c r="A1" s="80" t="s">
        <v>170</v>
      </c>
      <c r="H1" s="80" t="s">
        <v>172</v>
      </c>
      <c r="I1" s="80"/>
    </row>
    <row r="2" spans="1:23" ht="12.75" customHeight="1" x14ac:dyDescent="0.25"/>
    <row r="3" spans="1:23" ht="12.75" customHeight="1" x14ac:dyDescent="0.25">
      <c r="A3" s="407" t="s">
        <v>62</v>
      </c>
      <c r="B3" s="407"/>
      <c r="D3" s="407" t="str">
        <f ca="1">"CAP " &amp; YEAR(NOW()) &amp; " Data"</f>
        <v>CAP 2026 Data</v>
      </c>
      <c r="E3" s="407"/>
      <c r="F3" s="94"/>
      <c r="H3" s="407" t="str">
        <f ca="1">"CAP " &amp; YEAR(NOW()) +1 &amp; " Data"</f>
        <v>CAP 2027 Data</v>
      </c>
      <c r="I3" s="407"/>
      <c r="J3" s="407"/>
      <c r="L3" s="407" t="str">
        <f ca="1">"CAP " &amp; YEAR(NOW()) +2 &amp; " Data"</f>
        <v>CAP 2028 Data</v>
      </c>
      <c r="M3" s="407"/>
      <c r="N3" s="407"/>
    </row>
    <row r="4" spans="1:23" ht="12.75" customHeight="1" x14ac:dyDescent="0.25">
      <c r="A4" s="407"/>
      <c r="B4" s="407"/>
      <c r="D4" s="407"/>
      <c r="E4" s="407"/>
      <c r="F4" s="94"/>
      <c r="H4" s="407"/>
      <c r="I4" s="407"/>
      <c r="J4" s="407"/>
      <c r="L4" s="407"/>
      <c r="M4" s="407"/>
      <c r="N4" s="407"/>
    </row>
    <row r="5" spans="1:23" ht="12.75" customHeight="1" x14ac:dyDescent="0.25">
      <c r="A5" s="409"/>
      <c r="B5" s="409"/>
      <c r="D5" s="408"/>
      <c r="E5" s="408"/>
      <c r="F5" s="94"/>
      <c r="H5" s="407"/>
      <c r="I5" s="407"/>
      <c r="J5" s="407"/>
      <c r="L5" s="407"/>
      <c r="M5" s="407"/>
      <c r="N5" s="407"/>
    </row>
    <row r="6" spans="1:23" ht="13.35" customHeight="1" x14ac:dyDescent="0.25">
      <c r="A6" s="231" t="s">
        <v>58</v>
      </c>
      <c r="B6" s="231" t="s">
        <v>165</v>
      </c>
      <c r="D6" s="91" t="s">
        <v>36</v>
      </c>
      <c r="E6" s="91" t="s">
        <v>105</v>
      </c>
      <c r="H6" s="231" t="s">
        <v>58</v>
      </c>
      <c r="I6" s="231" t="s">
        <v>113</v>
      </c>
      <c r="J6" s="231" t="s">
        <v>63</v>
      </c>
      <c r="L6" s="231" t="s">
        <v>58</v>
      </c>
      <c r="M6" s="231" t="s">
        <v>113</v>
      </c>
      <c r="N6" s="231" t="s">
        <v>63</v>
      </c>
      <c r="O6" s="84"/>
      <c r="P6" s="81"/>
      <c r="Q6" s="87"/>
      <c r="R6" s="88" t="s">
        <v>169</v>
      </c>
      <c r="S6" s="88"/>
      <c r="T6" s="88"/>
      <c r="U6" s="2"/>
      <c r="W6" s="2"/>
    </row>
    <row r="7" spans="1:23" x14ac:dyDescent="0.25">
      <c r="A7" s="78">
        <v>46023</v>
      </c>
      <c r="B7" s="79">
        <v>69947.000020000007</v>
      </c>
      <c r="D7" s="93" t="s">
        <v>37</v>
      </c>
      <c r="E7" s="308">
        <v>175699</v>
      </c>
      <c r="H7" s="78">
        <v>46388</v>
      </c>
      <c r="I7" s="79">
        <v>1001620</v>
      </c>
      <c r="J7" s="309">
        <v>92831</v>
      </c>
      <c r="L7" s="78">
        <v>46753</v>
      </c>
      <c r="M7" s="79">
        <v>1001621</v>
      </c>
      <c r="N7" s="79">
        <v>97159</v>
      </c>
      <c r="O7" s="85"/>
      <c r="P7" s="82"/>
      <c r="Q7" s="89"/>
      <c r="R7" s="90"/>
      <c r="S7" s="86"/>
      <c r="T7" s="86"/>
    </row>
    <row r="8" spans="1:23" x14ac:dyDescent="0.25">
      <c r="A8" s="78">
        <v>46054</v>
      </c>
      <c r="B8" s="79">
        <v>42159</v>
      </c>
      <c r="D8" s="93" t="s">
        <v>97</v>
      </c>
      <c r="E8" s="92">
        <v>105605</v>
      </c>
      <c r="H8" s="78">
        <v>46419</v>
      </c>
      <c r="I8" s="79">
        <v>1001620</v>
      </c>
      <c r="J8" s="309">
        <v>87284</v>
      </c>
      <c r="L8" s="78">
        <v>46784</v>
      </c>
      <c r="M8" s="79">
        <v>1001621</v>
      </c>
      <c r="N8" s="79">
        <v>91354</v>
      </c>
      <c r="O8" s="85"/>
      <c r="P8" s="82"/>
      <c r="Q8" s="89"/>
      <c r="R8" s="90" t="s">
        <v>89</v>
      </c>
      <c r="S8" s="86"/>
      <c r="T8" s="86"/>
    </row>
    <row r="9" spans="1:23" x14ac:dyDescent="0.25">
      <c r="A9" s="78">
        <v>46082</v>
      </c>
      <c r="B9" s="79">
        <v>73777.999949999998</v>
      </c>
      <c r="D9" s="93" t="s">
        <v>98</v>
      </c>
      <c r="E9" s="92">
        <v>31000</v>
      </c>
      <c r="H9" s="78">
        <v>46447</v>
      </c>
      <c r="I9" s="79">
        <v>1001620</v>
      </c>
      <c r="J9" s="309">
        <v>246844</v>
      </c>
      <c r="L9" s="78">
        <v>46813</v>
      </c>
      <c r="M9" s="79">
        <v>1001621</v>
      </c>
      <c r="N9" s="79">
        <v>258352</v>
      </c>
      <c r="O9" s="85"/>
      <c r="P9" s="82"/>
      <c r="Q9" s="89"/>
      <c r="R9" s="90" t="s">
        <v>160</v>
      </c>
      <c r="S9" s="86"/>
      <c r="T9" s="86"/>
    </row>
    <row r="10" spans="1:23" x14ac:dyDescent="0.25">
      <c r="A10" s="78">
        <v>46113</v>
      </c>
      <c r="B10" s="79">
        <v>129313.99995</v>
      </c>
      <c r="D10" s="93" t="s">
        <v>99</v>
      </c>
      <c r="E10" s="92">
        <v>22000</v>
      </c>
      <c r="H10" s="78">
        <v>46478</v>
      </c>
      <c r="I10" s="79">
        <v>1001620</v>
      </c>
      <c r="J10" s="309">
        <v>280615</v>
      </c>
      <c r="L10" s="78">
        <v>46844</v>
      </c>
      <c r="M10" s="79">
        <v>1001621</v>
      </c>
      <c r="N10" s="79">
        <v>293698</v>
      </c>
      <c r="O10" s="85"/>
      <c r="P10" s="82"/>
      <c r="Q10" s="89"/>
      <c r="R10" s="90" t="s">
        <v>90</v>
      </c>
      <c r="S10" s="86"/>
      <c r="T10" s="86"/>
    </row>
    <row r="11" spans="1:23" x14ac:dyDescent="0.25">
      <c r="A11" s="78"/>
      <c r="B11" s="79"/>
      <c r="D11" s="93" t="s">
        <v>100</v>
      </c>
      <c r="E11" s="92">
        <v>91500</v>
      </c>
      <c r="H11" s="78">
        <v>46508</v>
      </c>
      <c r="I11" s="79">
        <v>1001620</v>
      </c>
      <c r="J11" s="309">
        <v>284042</v>
      </c>
      <c r="L11" s="78">
        <v>46874</v>
      </c>
      <c r="M11" s="79">
        <v>1001621</v>
      </c>
      <c r="N11" s="79">
        <v>297284</v>
      </c>
      <c r="O11" s="85"/>
      <c r="P11" s="82"/>
      <c r="Q11" s="89"/>
      <c r="R11" s="90" t="s">
        <v>91</v>
      </c>
      <c r="S11" s="86"/>
      <c r="T11" s="86"/>
    </row>
    <row r="12" spans="1:23" x14ac:dyDescent="0.25">
      <c r="A12" s="78"/>
      <c r="B12" s="79"/>
      <c r="D12" s="93" t="s">
        <v>101</v>
      </c>
      <c r="E12" s="92">
        <v>80000</v>
      </c>
      <c r="H12" s="78">
        <v>46539</v>
      </c>
      <c r="I12" s="79">
        <v>1001620</v>
      </c>
      <c r="J12" s="309">
        <v>117956</v>
      </c>
      <c r="L12" s="78">
        <v>46905</v>
      </c>
      <c r="M12" s="79">
        <v>1001621</v>
      </c>
      <c r="N12" s="79">
        <v>123456</v>
      </c>
      <c r="O12" s="85"/>
      <c r="P12" s="82"/>
      <c r="Q12" s="89"/>
      <c r="R12" s="90"/>
      <c r="S12" s="86"/>
      <c r="T12" s="86"/>
    </row>
    <row r="13" spans="1:23" x14ac:dyDescent="0.25">
      <c r="A13" s="78"/>
      <c r="B13" s="79"/>
      <c r="D13" s="93" t="s">
        <v>102</v>
      </c>
      <c r="E13" s="92">
        <v>119000</v>
      </c>
      <c r="H13" s="78">
        <v>46569</v>
      </c>
      <c r="I13" s="79">
        <v>1001620</v>
      </c>
      <c r="J13" s="309">
        <v>18599</v>
      </c>
      <c r="L13" s="78">
        <v>46935</v>
      </c>
      <c r="M13" s="79">
        <v>1001621</v>
      </c>
      <c r="N13" s="79">
        <v>19466</v>
      </c>
      <c r="O13" s="85"/>
      <c r="P13" s="82"/>
      <c r="Q13" s="89"/>
      <c r="R13" s="90"/>
      <c r="S13" s="86" t="s">
        <v>161</v>
      </c>
      <c r="T13" s="86"/>
    </row>
    <row r="14" spans="1:23" x14ac:dyDescent="0.25">
      <c r="A14" s="78"/>
      <c r="B14" s="79"/>
      <c r="D14" s="93" t="s">
        <v>103</v>
      </c>
      <c r="E14" s="92">
        <v>44010</v>
      </c>
      <c r="H14" s="78">
        <v>46600</v>
      </c>
      <c r="I14" s="79">
        <v>1001620</v>
      </c>
      <c r="J14" s="309">
        <v>31161</v>
      </c>
      <c r="L14" s="78">
        <v>46966</v>
      </c>
      <c r="M14" s="79">
        <v>1001621</v>
      </c>
      <c r="N14" s="79">
        <v>32614</v>
      </c>
      <c r="O14" s="85"/>
      <c r="P14" s="82"/>
      <c r="Q14" s="89"/>
      <c r="R14" s="90"/>
      <c r="S14" s="86" t="s">
        <v>133</v>
      </c>
      <c r="T14" s="86" t="s">
        <v>53</v>
      </c>
      <c r="U14" t="s">
        <v>92</v>
      </c>
    </row>
    <row r="15" spans="1:23" x14ac:dyDescent="0.25">
      <c r="A15" s="78"/>
      <c r="B15" s="79"/>
      <c r="D15" s="93"/>
      <c r="H15" s="78">
        <v>46631</v>
      </c>
      <c r="I15" s="79">
        <v>1001620</v>
      </c>
      <c r="J15" s="309">
        <v>87284</v>
      </c>
      <c r="L15" s="78">
        <v>46997</v>
      </c>
      <c r="M15" s="79">
        <v>1001621</v>
      </c>
      <c r="N15" s="79">
        <v>91354</v>
      </c>
      <c r="O15" s="85"/>
      <c r="P15" s="82"/>
      <c r="Q15" s="89"/>
      <c r="R15" s="90"/>
      <c r="S15" s="86">
        <v>2026</v>
      </c>
      <c r="T15" s="86">
        <v>2026</v>
      </c>
      <c r="U15">
        <v>2026</v>
      </c>
    </row>
    <row r="16" spans="1:23" x14ac:dyDescent="0.25">
      <c r="A16" s="78"/>
      <c r="B16" s="79"/>
      <c r="D16" s="93"/>
      <c r="H16" s="78">
        <v>46661</v>
      </c>
      <c r="I16" s="79">
        <v>1001620</v>
      </c>
      <c r="J16" s="309">
        <v>88426</v>
      </c>
      <c r="L16" s="78">
        <v>47027</v>
      </c>
      <c r="M16" s="79">
        <v>1001621</v>
      </c>
      <c r="N16" s="79">
        <v>92549</v>
      </c>
      <c r="O16" s="85"/>
      <c r="P16" s="82"/>
      <c r="Q16" s="89"/>
      <c r="R16" s="90" t="s">
        <v>93</v>
      </c>
      <c r="S16" s="86">
        <v>55000</v>
      </c>
      <c r="T16" s="86">
        <v>70334</v>
      </c>
    </row>
    <row r="17" spans="1:21" x14ac:dyDescent="0.25">
      <c r="A17" s="78"/>
      <c r="B17" s="79"/>
      <c r="D17" s="93"/>
      <c r="H17" s="78">
        <v>46692</v>
      </c>
      <c r="I17" s="79">
        <v>1001620</v>
      </c>
      <c r="J17" s="309">
        <v>71948</v>
      </c>
      <c r="L17" s="78">
        <v>47058</v>
      </c>
      <c r="M17" s="79">
        <v>1001621</v>
      </c>
      <c r="N17" s="79">
        <v>75303</v>
      </c>
      <c r="O17" s="85"/>
      <c r="P17" s="82"/>
      <c r="Q17" s="89"/>
      <c r="R17" s="90" t="s">
        <v>94</v>
      </c>
      <c r="S17" s="86">
        <v>60000</v>
      </c>
      <c r="T17" s="86">
        <v>51273</v>
      </c>
    </row>
    <row r="18" spans="1:21" x14ac:dyDescent="0.25">
      <c r="D18" s="93"/>
      <c r="H18" s="78">
        <v>46722</v>
      </c>
      <c r="I18" s="79">
        <v>1001620</v>
      </c>
      <c r="J18" s="309">
        <v>42581</v>
      </c>
      <c r="L18" s="78">
        <v>47088</v>
      </c>
      <c r="M18" s="79">
        <v>1001621</v>
      </c>
      <c r="N18" s="79">
        <v>44563</v>
      </c>
      <c r="O18" s="85"/>
      <c r="P18" s="82"/>
      <c r="Q18" s="89"/>
      <c r="R18" s="90" t="s">
        <v>95</v>
      </c>
      <c r="S18" s="86">
        <v>158000</v>
      </c>
      <c r="T18" s="86">
        <v>71542</v>
      </c>
    </row>
    <row r="19" spans="1:21" x14ac:dyDescent="0.25">
      <c r="R19" t="s">
        <v>96</v>
      </c>
      <c r="S19">
        <v>175000</v>
      </c>
      <c r="T19">
        <v>74616</v>
      </c>
      <c r="U19">
        <v>54550</v>
      </c>
    </row>
    <row r="20" spans="1:21" x14ac:dyDescent="0.25">
      <c r="R20" t="s">
        <v>37</v>
      </c>
      <c r="S20">
        <v>172000</v>
      </c>
      <c r="T20">
        <v>0</v>
      </c>
      <c r="U20">
        <v>175699</v>
      </c>
    </row>
    <row r="21" spans="1:21" x14ac:dyDescent="0.25">
      <c r="R21" t="s">
        <v>97</v>
      </c>
      <c r="S21">
        <v>43000</v>
      </c>
      <c r="T21">
        <v>0</v>
      </c>
      <c r="U21">
        <v>105605</v>
      </c>
    </row>
    <row r="22" spans="1:21" x14ac:dyDescent="0.25">
      <c r="R22" t="s">
        <v>98</v>
      </c>
      <c r="S22">
        <v>12000</v>
      </c>
      <c r="T22">
        <v>0</v>
      </c>
      <c r="U22">
        <v>31000</v>
      </c>
    </row>
    <row r="23" spans="1:21" x14ac:dyDescent="0.25">
      <c r="R23" t="s">
        <v>99</v>
      </c>
      <c r="S23">
        <v>16000</v>
      </c>
      <c r="T23">
        <v>0</v>
      </c>
      <c r="U23">
        <v>22000</v>
      </c>
    </row>
    <row r="24" spans="1:21" x14ac:dyDescent="0.25">
      <c r="R24" t="s">
        <v>100</v>
      </c>
      <c r="S24">
        <v>67000</v>
      </c>
      <c r="T24">
        <v>0</v>
      </c>
      <c r="U24">
        <v>91500</v>
      </c>
    </row>
    <row r="25" spans="1:21" x14ac:dyDescent="0.25">
      <c r="R25" t="s">
        <v>101</v>
      </c>
      <c r="S25">
        <v>59000</v>
      </c>
      <c r="T25">
        <v>0</v>
      </c>
      <c r="U25">
        <v>80000</v>
      </c>
    </row>
    <row r="26" spans="1:21" x14ac:dyDescent="0.25">
      <c r="R26" t="s">
        <v>102</v>
      </c>
      <c r="S26">
        <v>49000</v>
      </c>
      <c r="T26">
        <v>0</v>
      </c>
      <c r="U26">
        <v>119000</v>
      </c>
    </row>
    <row r="27" spans="1:21" x14ac:dyDescent="0.25">
      <c r="R27" t="s">
        <v>103</v>
      </c>
      <c r="S27">
        <v>28541</v>
      </c>
      <c r="T27">
        <v>0</v>
      </c>
      <c r="U27">
        <v>44010</v>
      </c>
    </row>
    <row r="28" spans="1:21" x14ac:dyDescent="0.25">
      <c r="R28" t="s">
        <v>104</v>
      </c>
      <c r="S28">
        <v>894541</v>
      </c>
      <c r="U28">
        <v>991129</v>
      </c>
    </row>
    <row r="30" spans="1:21" x14ac:dyDescent="0.25">
      <c r="R30" t="s">
        <v>111</v>
      </c>
    </row>
    <row r="31" spans="1:21" ht="66" x14ac:dyDescent="0.25">
      <c r="R31" s="298" t="s">
        <v>168</v>
      </c>
    </row>
    <row r="32" spans="1:21" ht="184.8" x14ac:dyDescent="0.25">
      <c r="R32" s="298" t="s">
        <v>162</v>
      </c>
    </row>
    <row r="33" spans="18:19" x14ac:dyDescent="0.25">
      <c r="R33" s="2"/>
    </row>
    <row r="34" spans="18:19" x14ac:dyDescent="0.25">
      <c r="R34" s="2" t="s">
        <v>163</v>
      </c>
    </row>
    <row r="35" spans="18:19" x14ac:dyDescent="0.25">
      <c r="R35" s="2">
        <v>44245</v>
      </c>
      <c r="S35">
        <v>871468</v>
      </c>
    </row>
    <row r="36" spans="18:19" x14ac:dyDescent="0.25">
      <c r="R36" s="2">
        <v>46098</v>
      </c>
      <c r="S36">
        <v>876114</v>
      </c>
    </row>
    <row r="37" spans="18:19" x14ac:dyDescent="0.25">
      <c r="R37" s="2">
        <v>46132</v>
      </c>
      <c r="S37">
        <v>890871</v>
      </c>
    </row>
    <row r="38" spans="18:19" x14ac:dyDescent="0.25">
      <c r="R38" s="2"/>
    </row>
    <row r="39" spans="18:19" x14ac:dyDescent="0.25">
      <c r="R39" s="2"/>
    </row>
    <row r="40" spans="18:19" x14ac:dyDescent="0.25">
      <c r="R40" s="2"/>
    </row>
    <row r="41" spans="18:19" x14ac:dyDescent="0.25">
      <c r="R41" s="2"/>
    </row>
    <row r="42" spans="18:19" x14ac:dyDescent="0.25">
      <c r="R42" s="2"/>
    </row>
    <row r="43" spans="18:19" x14ac:dyDescent="0.25">
      <c r="R43" s="2"/>
    </row>
    <row r="44" spans="18:19" x14ac:dyDescent="0.25">
      <c r="R44" s="2"/>
    </row>
    <row r="45" spans="18:19" x14ac:dyDescent="0.25">
      <c r="R45" s="2"/>
    </row>
    <row r="46" spans="18:19" x14ac:dyDescent="0.25">
      <c r="R46" s="2"/>
    </row>
    <row r="47" spans="18:19" x14ac:dyDescent="0.25">
      <c r="R47" s="2"/>
    </row>
    <row r="48" spans="18:19" x14ac:dyDescent="0.25">
      <c r="R48" s="2"/>
    </row>
    <row r="49" spans="2:18" x14ac:dyDescent="0.25">
      <c r="R49" s="2"/>
    </row>
    <row r="50" spans="2:18" x14ac:dyDescent="0.25">
      <c r="R50" s="2"/>
    </row>
    <row r="51" spans="2:18" x14ac:dyDescent="0.25">
      <c r="R51" s="2"/>
    </row>
    <row r="61" spans="2:18" x14ac:dyDescent="0.25">
      <c r="B61" s="2"/>
    </row>
    <row r="62" spans="2:18" x14ac:dyDescent="0.25">
      <c r="B62" s="2"/>
    </row>
    <row r="63" spans="2:18" x14ac:dyDescent="0.25">
      <c r="B63" s="2"/>
    </row>
    <row r="64" spans="2:18" x14ac:dyDescent="0.25">
      <c r="B64" s="2"/>
    </row>
    <row r="106" spans="18:22" x14ac:dyDescent="0.25">
      <c r="R106" t="e">
        <v>#N/A</v>
      </c>
      <c r="S106" t="e">
        <v>#N/A</v>
      </c>
      <c r="T106" t="e">
        <v>#N/A</v>
      </c>
      <c r="U106" t="e">
        <v>#N/A</v>
      </c>
      <c r="V106" t="e">
        <v>#N/A</v>
      </c>
    </row>
  </sheetData>
  <mergeCells count="4">
    <mergeCell ref="D3:E5"/>
    <mergeCell ref="A3:B5"/>
    <mergeCell ref="H3:J5"/>
    <mergeCell ref="L3:N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AM36"/>
  <sheetViews>
    <sheetView workbookViewId="0">
      <selection activeCell="AA22" sqref="AA22"/>
    </sheetView>
  </sheetViews>
  <sheetFormatPr defaultRowHeight="13.2" x14ac:dyDescent="0.25"/>
  <cols>
    <col min="1" max="1" width="13.44140625" customWidth="1"/>
    <col min="2" max="2" width="12.21875" bestFit="1" customWidth="1"/>
    <col min="3" max="6" width="9" style="27" bestFit="1" customWidth="1"/>
    <col min="7" max="7" width="13.44140625" style="83" customWidth="1"/>
    <col min="8" max="8" width="13.44140625" customWidth="1"/>
    <col min="9" max="9" width="13.33203125" bestFit="1" customWidth="1"/>
    <col min="10" max="10" width="15.44140625" bestFit="1" customWidth="1"/>
    <col min="11" max="14" width="9" bestFit="1" customWidth="1"/>
    <col min="15" max="15" width="13.44140625" style="83" customWidth="1"/>
    <col min="16" max="16" width="13.44140625" customWidth="1"/>
    <col min="17" max="17" width="13.33203125" bestFit="1" customWidth="1"/>
    <col min="18" max="18" width="15.44140625" bestFit="1" customWidth="1"/>
    <col min="19" max="22" width="9" bestFit="1" customWidth="1"/>
    <col min="23" max="23" width="13.44140625" style="83" customWidth="1"/>
    <col min="24" max="24" width="13.44140625" customWidth="1"/>
    <col min="25" max="25" width="13.33203125" bestFit="1" customWidth="1"/>
    <col min="26" max="26" width="15.44140625" bestFit="1" customWidth="1"/>
    <col min="27" max="30" width="9" bestFit="1" customWidth="1"/>
    <col min="31" max="31" width="9.44140625" style="83"/>
  </cols>
  <sheetData>
    <row r="1" spans="1:39" ht="17.399999999999999" x14ac:dyDescent="0.3">
      <c r="A1" s="410" t="s">
        <v>173</v>
      </c>
      <c r="B1" s="410"/>
      <c r="C1" s="410"/>
      <c r="D1" s="410"/>
      <c r="E1" s="410"/>
      <c r="F1" s="410"/>
      <c r="G1" s="411"/>
      <c r="H1" s="412" t="s">
        <v>174</v>
      </c>
      <c r="I1" s="410"/>
      <c r="J1" s="410"/>
      <c r="K1" s="410"/>
      <c r="L1" s="410"/>
      <c r="M1" s="410"/>
      <c r="N1" s="410"/>
      <c r="O1" s="411"/>
      <c r="P1" s="412" t="s">
        <v>175</v>
      </c>
      <c r="Q1" s="410"/>
      <c r="R1" s="410"/>
      <c r="S1" s="410"/>
      <c r="T1" s="410"/>
      <c r="U1" s="410"/>
      <c r="V1" s="410"/>
      <c r="W1" s="411"/>
      <c r="X1" s="412" t="s">
        <v>176</v>
      </c>
      <c r="Y1" s="410"/>
      <c r="Z1" s="410"/>
      <c r="AA1" s="410"/>
      <c r="AB1" s="410"/>
      <c r="AC1" s="410"/>
      <c r="AD1" s="410"/>
      <c r="AE1" s="411"/>
    </row>
    <row r="2" spans="1:39" ht="13.8" thickBot="1" x14ac:dyDescent="0.3">
      <c r="AM2" t="s">
        <v>20</v>
      </c>
    </row>
    <row r="3" spans="1:39" ht="13.8" thickBot="1" x14ac:dyDescent="0.3">
      <c r="K3" s="102" t="s">
        <v>73</v>
      </c>
      <c r="L3" s="103">
        <f>Start!B3</f>
        <v>1001722</v>
      </c>
      <c r="S3" s="102" t="s">
        <v>73</v>
      </c>
      <c r="T3" s="103">
        <f>Start!C3</f>
        <v>1001620</v>
      </c>
      <c r="AA3" s="102" t="s">
        <v>73</v>
      </c>
      <c r="AB3" s="103">
        <f>Start!D3</f>
        <v>1001621</v>
      </c>
      <c r="AM3" t="s">
        <v>56</v>
      </c>
    </row>
    <row r="4" spans="1:39" ht="12.75" customHeight="1" x14ac:dyDescent="0.25"/>
    <row r="5" spans="1:39" ht="12.75" customHeight="1" x14ac:dyDescent="0.25">
      <c r="B5" s="402" t="s">
        <v>72</v>
      </c>
      <c r="C5" s="402"/>
      <c r="D5" s="402"/>
      <c r="E5" s="402"/>
      <c r="F5" s="402"/>
      <c r="I5" s="402" t="str">
        <f ca="1">"California Data "&amp;YEAR(NOW())</f>
        <v>California Data 2026</v>
      </c>
      <c r="J5" s="402"/>
      <c r="K5" s="402"/>
      <c r="L5" s="402"/>
      <c r="M5" s="402"/>
      <c r="N5" s="402"/>
      <c r="Q5" s="402" t="str">
        <f ca="1">"California Data "&amp;YEAR(NOW())+1</f>
        <v>California Data 2027</v>
      </c>
      <c r="R5" s="402"/>
      <c r="S5" s="402"/>
      <c r="T5" s="402"/>
      <c r="U5" s="402"/>
      <c r="V5" s="402"/>
      <c r="Y5" s="402" t="str">
        <f ca="1">"California Data "&amp;YEAR(NOW()) +2</f>
        <v>California Data 2028</v>
      </c>
      <c r="Z5" s="402"/>
      <c r="AA5" s="402"/>
      <c r="AB5" s="402"/>
      <c r="AC5" s="402"/>
      <c r="AD5" s="402"/>
    </row>
    <row r="6" spans="1:39" ht="12.75" customHeight="1" x14ac:dyDescent="0.25">
      <c r="A6" s="95"/>
      <c r="B6" s="402"/>
      <c r="C6" s="402"/>
      <c r="D6" s="402"/>
      <c r="E6" s="402"/>
      <c r="F6" s="402"/>
      <c r="I6" s="402"/>
      <c r="J6" s="402"/>
      <c r="K6" s="402"/>
      <c r="L6" s="402"/>
      <c r="M6" s="402"/>
      <c r="N6" s="402"/>
      <c r="Q6" s="402"/>
      <c r="R6" s="402"/>
      <c r="S6" s="402"/>
      <c r="T6" s="402"/>
      <c r="U6" s="402"/>
      <c r="V6" s="402"/>
      <c r="Y6" s="402"/>
      <c r="Z6" s="402"/>
      <c r="AA6" s="402"/>
      <c r="AB6" s="402"/>
      <c r="AC6" s="402"/>
      <c r="AD6" s="402"/>
    </row>
    <row r="7" spans="1:39" ht="12.75" customHeight="1" x14ac:dyDescent="0.25">
      <c r="A7" s="96"/>
      <c r="B7" s="402"/>
      <c r="C7" s="402"/>
      <c r="D7" s="402"/>
      <c r="E7" s="402"/>
      <c r="F7" s="402"/>
      <c r="I7" s="402"/>
      <c r="J7" s="402"/>
      <c r="K7" s="402"/>
      <c r="L7" s="402"/>
      <c r="M7" s="402"/>
      <c r="N7" s="402"/>
      <c r="Q7" s="402"/>
      <c r="R7" s="402"/>
      <c r="S7" s="402"/>
      <c r="T7" s="402"/>
      <c r="U7" s="402"/>
      <c r="V7" s="402"/>
      <c r="Y7" s="402"/>
      <c r="Z7" s="402"/>
      <c r="AA7" s="402"/>
      <c r="AB7" s="402"/>
      <c r="AC7" s="402"/>
      <c r="AD7" s="402"/>
    </row>
    <row r="8" spans="1:39" ht="39.6" x14ac:dyDescent="0.25">
      <c r="A8" s="96"/>
      <c r="B8" s="96"/>
      <c r="C8" s="100" t="s">
        <v>70</v>
      </c>
      <c r="D8" s="100" t="s">
        <v>69</v>
      </c>
      <c r="E8" s="100" t="s">
        <v>68</v>
      </c>
      <c r="F8" s="100" t="s">
        <v>71</v>
      </c>
      <c r="H8" s="27"/>
      <c r="I8" s="27"/>
      <c r="J8" s="27"/>
      <c r="K8" s="100" t="s">
        <v>70</v>
      </c>
      <c r="L8" s="100" t="s">
        <v>69</v>
      </c>
      <c r="M8" s="100" t="s">
        <v>68</v>
      </c>
      <c r="N8" s="100" t="s">
        <v>71</v>
      </c>
      <c r="O8" s="101"/>
      <c r="S8" s="100" t="s">
        <v>70</v>
      </c>
      <c r="T8" s="100" t="s">
        <v>69</v>
      </c>
      <c r="U8" s="100" t="s">
        <v>68</v>
      </c>
      <c r="V8" s="100" t="s">
        <v>71</v>
      </c>
      <c r="AA8" s="100" t="s">
        <v>70</v>
      </c>
      <c r="AB8" s="100" t="s">
        <v>69</v>
      </c>
      <c r="AC8" s="100" t="s">
        <v>68</v>
      </c>
      <c r="AD8" s="100" t="s">
        <v>71</v>
      </c>
    </row>
    <row r="9" spans="1:39" ht="13.35" customHeight="1" x14ac:dyDescent="0.25">
      <c r="A9" s="96"/>
      <c r="B9" s="310" t="s">
        <v>58</v>
      </c>
      <c r="C9" s="231" t="s">
        <v>64</v>
      </c>
      <c r="D9" s="231" t="s">
        <v>65</v>
      </c>
      <c r="E9" s="231" t="s">
        <v>66</v>
      </c>
      <c r="F9" s="231" t="s">
        <v>67</v>
      </c>
      <c r="H9" s="27"/>
      <c r="I9" s="231" t="s">
        <v>58</v>
      </c>
      <c r="J9" s="231" t="s">
        <v>113</v>
      </c>
      <c r="K9" s="231" t="s">
        <v>64</v>
      </c>
      <c r="L9" s="231" t="s">
        <v>65</v>
      </c>
      <c r="M9" s="231" t="s">
        <v>66</v>
      </c>
      <c r="N9" s="231" t="s">
        <v>67</v>
      </c>
      <c r="O9" s="101"/>
      <c r="Q9" s="231" t="s">
        <v>58</v>
      </c>
      <c r="R9" s="231" t="s">
        <v>113</v>
      </c>
      <c r="S9" s="231" t="s">
        <v>64</v>
      </c>
      <c r="T9" s="231" t="s">
        <v>65</v>
      </c>
      <c r="U9" s="231" t="s">
        <v>66</v>
      </c>
      <c r="V9" s="231" t="s">
        <v>67</v>
      </c>
      <c r="X9" s="95"/>
      <c r="Y9" s="231" t="s">
        <v>58</v>
      </c>
      <c r="Z9" s="231" t="s">
        <v>113</v>
      </c>
      <c r="AA9" s="231" t="s">
        <v>64</v>
      </c>
      <c r="AB9" s="231" t="s">
        <v>65</v>
      </c>
      <c r="AC9" s="231" t="s">
        <v>66</v>
      </c>
      <c r="AD9" s="231" t="s">
        <v>67</v>
      </c>
    </row>
    <row r="10" spans="1:39" x14ac:dyDescent="0.25">
      <c r="A10" s="96"/>
      <c r="B10" s="78">
        <v>46023</v>
      </c>
      <c r="C10" s="99">
        <v>0</v>
      </c>
      <c r="D10" s="99">
        <v>92379</v>
      </c>
      <c r="E10" s="202">
        <v>26869</v>
      </c>
      <c r="F10" s="99">
        <v>8301</v>
      </c>
      <c r="H10" s="27"/>
      <c r="I10" s="247">
        <v>46143</v>
      </c>
      <c r="J10" s="99">
        <v>1001722</v>
      </c>
      <c r="K10" s="99">
        <v>0</v>
      </c>
      <c r="L10" s="99">
        <v>316539</v>
      </c>
      <c r="M10" s="202">
        <v>91000</v>
      </c>
      <c r="N10" s="99">
        <v>41918</v>
      </c>
      <c r="O10" s="101"/>
      <c r="Q10" s="78">
        <v>46388</v>
      </c>
      <c r="R10" s="79">
        <v>1001620</v>
      </c>
      <c r="S10" s="79">
        <v>0</v>
      </c>
      <c r="T10" s="79">
        <v>94193</v>
      </c>
      <c r="U10" s="311">
        <v>63416</v>
      </c>
      <c r="V10" s="79">
        <v>3219</v>
      </c>
      <c r="X10" s="96"/>
      <c r="Y10" s="78">
        <v>46753</v>
      </c>
      <c r="Z10" s="79">
        <v>1001621</v>
      </c>
      <c r="AA10" s="79">
        <v>0</v>
      </c>
      <c r="AB10" s="79">
        <v>94193</v>
      </c>
      <c r="AC10" s="79">
        <v>63416</v>
      </c>
      <c r="AD10" s="79">
        <v>3219</v>
      </c>
    </row>
    <row r="11" spans="1:39" ht="13.8" x14ac:dyDescent="0.25">
      <c r="A11" s="98"/>
      <c r="B11" s="78">
        <v>46054</v>
      </c>
      <c r="C11" s="99">
        <v>0</v>
      </c>
      <c r="D11" s="99">
        <v>139801</v>
      </c>
      <c r="E11" s="202">
        <v>0</v>
      </c>
      <c r="F11" s="99">
        <v>19527</v>
      </c>
      <c r="H11" s="27"/>
      <c r="I11" s="247">
        <v>46174</v>
      </c>
      <c r="J11" s="99">
        <v>1001722</v>
      </c>
      <c r="K11" s="99">
        <v>0</v>
      </c>
      <c r="L11" s="99">
        <v>281531</v>
      </c>
      <c r="M11" s="202">
        <v>96401</v>
      </c>
      <c r="N11" s="99">
        <v>44323</v>
      </c>
      <c r="O11" s="101"/>
      <c r="Q11" s="78">
        <v>46419</v>
      </c>
      <c r="R11" s="79">
        <v>1001620</v>
      </c>
      <c r="S11" s="79">
        <v>0</v>
      </c>
      <c r="T11" s="79">
        <v>120441</v>
      </c>
      <c r="U11" s="311">
        <v>19393</v>
      </c>
      <c r="V11" s="79">
        <v>22001</v>
      </c>
      <c r="X11" s="96"/>
      <c r="Y11" s="78">
        <v>46784</v>
      </c>
      <c r="Z11" s="79">
        <v>1001621</v>
      </c>
      <c r="AA11" s="79">
        <v>0</v>
      </c>
      <c r="AB11" s="79">
        <v>120441</v>
      </c>
      <c r="AC11" s="79">
        <v>19393</v>
      </c>
      <c r="AD11" s="79">
        <v>22001</v>
      </c>
    </row>
    <row r="12" spans="1:39" ht="13.8" x14ac:dyDescent="0.25">
      <c r="A12" s="98"/>
      <c r="B12" s="78">
        <v>46082</v>
      </c>
      <c r="C12" s="99">
        <v>0</v>
      </c>
      <c r="D12" s="99">
        <v>248678</v>
      </c>
      <c r="E12" s="202">
        <v>58537</v>
      </c>
      <c r="F12" s="99">
        <v>33390</v>
      </c>
      <c r="H12" s="27"/>
      <c r="I12" s="247">
        <v>46204</v>
      </c>
      <c r="J12" s="99">
        <v>1001722</v>
      </c>
      <c r="K12" s="99">
        <v>0</v>
      </c>
      <c r="L12" s="99">
        <v>252802</v>
      </c>
      <c r="M12" s="202">
        <v>98000</v>
      </c>
      <c r="N12" s="99">
        <v>45116</v>
      </c>
      <c r="O12" s="101"/>
      <c r="Q12" s="78">
        <v>46447</v>
      </c>
      <c r="R12" s="79">
        <v>1001620</v>
      </c>
      <c r="S12" s="79">
        <v>0</v>
      </c>
      <c r="T12" s="79">
        <v>271444</v>
      </c>
      <c r="U12" s="311">
        <v>55372</v>
      </c>
      <c r="V12" s="79">
        <v>39807</v>
      </c>
      <c r="X12" s="96"/>
      <c r="Y12" s="78">
        <v>46813</v>
      </c>
      <c r="Z12" s="79">
        <v>1001621</v>
      </c>
      <c r="AA12" s="79">
        <v>0</v>
      </c>
      <c r="AB12" s="79">
        <v>271444</v>
      </c>
      <c r="AC12" s="79">
        <v>55372</v>
      </c>
      <c r="AD12" s="79">
        <v>39807</v>
      </c>
    </row>
    <row r="13" spans="1:39" ht="13.8" x14ac:dyDescent="0.25">
      <c r="A13" s="98"/>
      <c r="B13" s="78">
        <v>46113</v>
      </c>
      <c r="C13" s="99">
        <v>0</v>
      </c>
      <c r="D13" s="99">
        <v>256071</v>
      </c>
      <c r="E13" s="202">
        <v>81964</v>
      </c>
      <c r="F13" s="99">
        <v>33320</v>
      </c>
      <c r="H13" s="27"/>
      <c r="I13" s="247">
        <v>46235</v>
      </c>
      <c r="J13" s="99">
        <v>1001722</v>
      </c>
      <c r="K13" s="99">
        <v>0</v>
      </c>
      <c r="L13" s="99">
        <v>177487</v>
      </c>
      <c r="M13" s="202">
        <v>98000</v>
      </c>
      <c r="N13" s="99">
        <v>40614</v>
      </c>
      <c r="O13" s="101"/>
      <c r="Q13" s="78">
        <v>46478</v>
      </c>
      <c r="R13" s="79">
        <v>1001620</v>
      </c>
      <c r="S13" s="79">
        <v>0</v>
      </c>
      <c r="T13" s="79">
        <v>299494</v>
      </c>
      <c r="U13" s="79">
        <v>66857</v>
      </c>
      <c r="V13" s="79">
        <v>45343</v>
      </c>
      <c r="X13" s="96"/>
      <c r="Y13" s="78">
        <v>46844</v>
      </c>
      <c r="Z13" s="79">
        <v>1001621</v>
      </c>
      <c r="AA13" s="79">
        <v>0</v>
      </c>
      <c r="AB13" s="79">
        <v>299494</v>
      </c>
      <c r="AC13" s="79">
        <v>66857</v>
      </c>
      <c r="AD13" s="79">
        <v>45343</v>
      </c>
    </row>
    <row r="14" spans="1:39" ht="13.8" x14ac:dyDescent="0.25">
      <c r="A14" s="98"/>
      <c r="B14" s="78"/>
      <c r="C14" s="99"/>
      <c r="D14" s="99"/>
      <c r="E14" s="202"/>
      <c r="F14" s="99"/>
      <c r="H14" s="27"/>
      <c r="I14" s="247">
        <v>46266</v>
      </c>
      <c r="J14" s="99">
        <v>1001722</v>
      </c>
      <c r="K14" s="99">
        <v>0</v>
      </c>
      <c r="L14" s="99">
        <v>151040</v>
      </c>
      <c r="M14" s="202">
        <v>96000</v>
      </c>
      <c r="N14" s="99">
        <v>26311</v>
      </c>
      <c r="O14" s="101"/>
      <c r="Q14" s="78">
        <v>46508</v>
      </c>
      <c r="R14" s="79">
        <v>1001620</v>
      </c>
      <c r="S14" s="79">
        <v>0</v>
      </c>
      <c r="T14" s="79">
        <v>341799</v>
      </c>
      <c r="U14" s="79">
        <v>85891</v>
      </c>
      <c r="V14" s="79">
        <v>64528</v>
      </c>
      <c r="X14" s="96"/>
      <c r="Y14" s="78">
        <v>46874</v>
      </c>
      <c r="Z14" s="79">
        <v>1001621</v>
      </c>
      <c r="AA14" s="79">
        <v>0</v>
      </c>
      <c r="AB14" s="79">
        <v>341799</v>
      </c>
      <c r="AC14" s="79">
        <v>85891</v>
      </c>
      <c r="AD14" s="79">
        <v>64528</v>
      </c>
    </row>
    <row r="15" spans="1:39" ht="13.8" x14ac:dyDescent="0.25">
      <c r="A15" s="98"/>
      <c r="B15" s="78"/>
      <c r="C15" s="99"/>
      <c r="D15" s="99"/>
      <c r="E15" s="202"/>
      <c r="F15" s="99"/>
      <c r="H15" s="27"/>
      <c r="I15" s="247">
        <v>46296</v>
      </c>
      <c r="J15" s="99">
        <v>1001722</v>
      </c>
      <c r="K15" s="99">
        <v>0</v>
      </c>
      <c r="L15" s="99">
        <v>226693</v>
      </c>
      <c r="M15" s="202">
        <v>98000</v>
      </c>
      <c r="N15" s="99">
        <v>15386</v>
      </c>
      <c r="O15" s="101"/>
      <c r="Q15" s="78">
        <v>46539</v>
      </c>
      <c r="R15" s="79">
        <v>1001620</v>
      </c>
      <c r="S15" s="79">
        <v>0</v>
      </c>
      <c r="T15" s="79">
        <v>303998</v>
      </c>
      <c r="U15" s="79">
        <v>83401</v>
      </c>
      <c r="V15" s="79">
        <v>69122</v>
      </c>
      <c r="X15" s="96"/>
      <c r="Y15" s="78">
        <v>46905</v>
      </c>
      <c r="Z15" s="79">
        <v>1001621</v>
      </c>
      <c r="AA15" s="79">
        <v>0</v>
      </c>
      <c r="AB15" s="79">
        <v>303998</v>
      </c>
      <c r="AC15" s="79">
        <v>83401</v>
      </c>
      <c r="AD15" s="79">
        <v>69122</v>
      </c>
    </row>
    <row r="16" spans="1:39" ht="13.8" x14ac:dyDescent="0.25">
      <c r="A16" s="98"/>
      <c r="B16" s="78"/>
      <c r="C16" s="99"/>
      <c r="D16" s="99"/>
      <c r="E16" s="202"/>
      <c r="F16" s="99"/>
      <c r="H16" s="27"/>
      <c r="I16" s="247">
        <v>46327</v>
      </c>
      <c r="J16" s="99">
        <v>1001722</v>
      </c>
      <c r="K16" s="99">
        <v>0</v>
      </c>
      <c r="L16" s="99">
        <v>157484</v>
      </c>
      <c r="M16" s="202">
        <v>89131</v>
      </c>
      <c r="N16" s="99">
        <v>8021</v>
      </c>
      <c r="O16" s="101"/>
      <c r="Q16" s="78">
        <v>46569</v>
      </c>
      <c r="R16" s="79">
        <v>1001620</v>
      </c>
      <c r="S16" s="79">
        <v>0</v>
      </c>
      <c r="T16" s="79">
        <v>272976</v>
      </c>
      <c r="U16" s="79">
        <v>85118</v>
      </c>
      <c r="V16" s="79">
        <v>58998</v>
      </c>
      <c r="X16" s="96"/>
      <c r="Y16" s="78">
        <v>46935</v>
      </c>
      <c r="Z16" s="79">
        <v>1001621</v>
      </c>
      <c r="AA16" s="79">
        <v>0</v>
      </c>
      <c r="AB16" s="79">
        <v>272976</v>
      </c>
      <c r="AC16" s="79">
        <v>85118</v>
      </c>
      <c r="AD16" s="79">
        <v>58998</v>
      </c>
    </row>
    <row r="17" spans="1:30" ht="13.8" x14ac:dyDescent="0.25">
      <c r="A17" s="98"/>
      <c r="B17" s="78"/>
      <c r="C17" s="99"/>
      <c r="D17" s="99"/>
      <c r="E17" s="202"/>
      <c r="F17" s="99"/>
      <c r="H17" s="27"/>
      <c r="I17" s="247">
        <v>46357</v>
      </c>
      <c r="J17" s="99">
        <v>1001722</v>
      </c>
      <c r="K17" s="99">
        <v>0</v>
      </c>
      <c r="L17" s="99">
        <v>119349</v>
      </c>
      <c r="M17" s="202">
        <v>94062</v>
      </c>
      <c r="N17" s="99">
        <v>2678</v>
      </c>
      <c r="O17" s="101"/>
      <c r="Q17" s="78">
        <v>46600</v>
      </c>
      <c r="R17" s="79">
        <v>1001620</v>
      </c>
      <c r="S17" s="79">
        <v>0</v>
      </c>
      <c r="T17" s="79">
        <v>191650</v>
      </c>
      <c r="U17" s="79">
        <v>81221</v>
      </c>
      <c r="V17" s="79">
        <v>66109</v>
      </c>
      <c r="X17" s="96"/>
      <c r="Y17" s="78">
        <v>46966</v>
      </c>
      <c r="Z17" s="79">
        <v>1001621</v>
      </c>
      <c r="AA17" s="79">
        <v>0</v>
      </c>
      <c r="AB17" s="79">
        <v>191650</v>
      </c>
      <c r="AC17" s="79">
        <v>81221</v>
      </c>
      <c r="AD17" s="79">
        <v>66109</v>
      </c>
    </row>
    <row r="18" spans="1:30" ht="13.8" x14ac:dyDescent="0.25">
      <c r="A18" s="98"/>
      <c r="B18" s="78"/>
      <c r="C18" s="99"/>
      <c r="D18" s="99"/>
      <c r="E18" s="202"/>
      <c r="F18" s="99"/>
      <c r="H18" s="27"/>
      <c r="I18" s="247"/>
      <c r="J18" s="99"/>
      <c r="K18" s="99"/>
      <c r="L18" s="99"/>
      <c r="M18" s="202"/>
      <c r="N18" s="99"/>
      <c r="O18" s="101"/>
      <c r="Q18" s="78">
        <v>46631</v>
      </c>
      <c r="R18" s="79">
        <v>1001620</v>
      </c>
      <c r="S18" s="79">
        <v>0</v>
      </c>
      <c r="T18" s="79">
        <v>163094</v>
      </c>
      <c r="U18" s="79">
        <v>74503</v>
      </c>
      <c r="V18" s="79">
        <v>47646</v>
      </c>
      <c r="X18" s="96"/>
      <c r="Y18" s="78">
        <v>46997</v>
      </c>
      <c r="Z18" s="79">
        <v>1001621</v>
      </c>
      <c r="AA18" s="79">
        <v>0</v>
      </c>
      <c r="AB18" s="79">
        <v>163094</v>
      </c>
      <c r="AC18" s="79">
        <v>74503</v>
      </c>
      <c r="AD18" s="79">
        <v>47646</v>
      </c>
    </row>
    <row r="19" spans="1:30" ht="13.8" x14ac:dyDescent="0.25">
      <c r="A19" s="98"/>
      <c r="B19" s="78"/>
      <c r="C19" s="99"/>
      <c r="D19" s="99"/>
      <c r="E19" s="202"/>
      <c r="F19" s="99"/>
      <c r="H19" s="27"/>
      <c r="I19" s="247"/>
      <c r="J19" s="99"/>
      <c r="K19" s="99"/>
      <c r="L19" s="99"/>
      <c r="M19" s="202"/>
      <c r="N19" s="99"/>
      <c r="O19" s="101"/>
      <c r="Q19" s="78">
        <v>46661</v>
      </c>
      <c r="R19" s="79">
        <v>1001620</v>
      </c>
      <c r="S19" s="79">
        <v>0</v>
      </c>
      <c r="T19" s="79">
        <v>244783</v>
      </c>
      <c r="U19" s="79">
        <v>77064</v>
      </c>
      <c r="V19" s="79">
        <v>26332</v>
      </c>
      <c r="X19" s="96"/>
      <c r="Y19" s="78">
        <v>47027</v>
      </c>
      <c r="Z19" s="79">
        <v>1001621</v>
      </c>
      <c r="AA19" s="79">
        <v>0</v>
      </c>
      <c r="AB19" s="79">
        <v>244783</v>
      </c>
      <c r="AC19" s="79">
        <v>77064</v>
      </c>
      <c r="AD19" s="79">
        <v>26332</v>
      </c>
    </row>
    <row r="20" spans="1:30" ht="13.8" x14ac:dyDescent="0.25">
      <c r="A20" s="98"/>
      <c r="B20" s="78"/>
      <c r="C20" s="99"/>
      <c r="D20" s="99"/>
      <c r="E20" s="202"/>
      <c r="F20" s="99"/>
      <c r="H20" s="27"/>
      <c r="I20" s="247"/>
      <c r="J20" s="99"/>
      <c r="K20" s="99"/>
      <c r="L20" s="99"/>
      <c r="M20" s="99"/>
      <c r="N20" s="99"/>
      <c r="O20" s="101"/>
      <c r="Q20" s="78">
        <v>46692</v>
      </c>
      <c r="R20" s="79">
        <v>1001620</v>
      </c>
      <c r="S20" s="79">
        <v>0</v>
      </c>
      <c r="T20" s="79">
        <v>170051</v>
      </c>
      <c r="U20" s="79">
        <v>80119</v>
      </c>
      <c r="V20" s="79">
        <v>3282</v>
      </c>
      <c r="X20" s="96"/>
      <c r="Y20" s="78">
        <v>47058</v>
      </c>
      <c r="Z20" s="79">
        <v>1001621</v>
      </c>
      <c r="AA20" s="79">
        <v>0</v>
      </c>
      <c r="AB20" s="79">
        <v>170051</v>
      </c>
      <c r="AC20" s="79">
        <v>80119</v>
      </c>
      <c r="AD20" s="79">
        <v>3282</v>
      </c>
    </row>
    <row r="21" spans="1:30" ht="13.8" x14ac:dyDescent="0.25">
      <c r="A21" s="98"/>
      <c r="E21" s="202"/>
      <c r="H21" s="27"/>
      <c r="I21" s="247"/>
      <c r="J21" s="99"/>
      <c r="K21" s="99"/>
      <c r="L21" s="99"/>
      <c r="M21" s="99"/>
      <c r="N21" s="99"/>
      <c r="O21" s="101"/>
      <c r="Q21" s="78">
        <v>46722</v>
      </c>
      <c r="R21" s="79">
        <v>1001620</v>
      </c>
      <c r="S21" s="79">
        <v>0</v>
      </c>
      <c r="T21" s="79">
        <v>128877</v>
      </c>
      <c r="U21" s="79">
        <v>79621</v>
      </c>
      <c r="V21" s="79">
        <v>2899</v>
      </c>
      <c r="X21" s="96"/>
      <c r="Y21" s="78">
        <v>47088</v>
      </c>
      <c r="Z21" s="79">
        <v>1001621</v>
      </c>
      <c r="AA21" s="79">
        <v>0</v>
      </c>
      <c r="AB21" s="79">
        <v>128877</v>
      </c>
      <c r="AC21" s="79">
        <v>79621</v>
      </c>
      <c r="AD21" s="79">
        <v>2899</v>
      </c>
    </row>
    <row r="22" spans="1:30" x14ac:dyDescent="0.25">
      <c r="E22" s="28"/>
    </row>
    <row r="23" spans="1:30" x14ac:dyDescent="0.25">
      <c r="A23" s="95"/>
      <c r="B23" s="95"/>
      <c r="C23" s="95"/>
      <c r="D23" s="95"/>
      <c r="E23" s="203"/>
    </row>
    <row r="24" spans="1:30" x14ac:dyDescent="0.25">
      <c r="A24" s="96"/>
      <c r="B24" s="97"/>
      <c r="C24" s="100"/>
      <c r="D24" s="100"/>
      <c r="E24" s="204"/>
    </row>
    <row r="25" spans="1:30" x14ac:dyDescent="0.25">
      <c r="A25" s="96"/>
      <c r="B25" s="97"/>
      <c r="C25" s="100"/>
      <c r="D25" s="100"/>
      <c r="E25" s="204"/>
      <c r="I25" s="2"/>
    </row>
    <row r="26" spans="1:30" x14ac:dyDescent="0.25">
      <c r="A26" s="96"/>
      <c r="B26" s="97"/>
      <c r="C26" s="100"/>
      <c r="D26" s="100"/>
      <c r="E26" s="204"/>
      <c r="I26" s="2"/>
    </row>
    <row r="27" spans="1:30" x14ac:dyDescent="0.25">
      <c r="A27" s="96"/>
      <c r="B27" s="97"/>
      <c r="C27" s="100"/>
      <c r="D27" s="100"/>
      <c r="E27" s="204"/>
      <c r="I27" s="2"/>
    </row>
    <row r="28" spans="1:30" ht="13.8" x14ac:dyDescent="0.25">
      <c r="A28" s="98"/>
      <c r="E28" s="28"/>
      <c r="I28" s="2"/>
    </row>
    <row r="29" spans="1:30" ht="13.8" x14ac:dyDescent="0.25">
      <c r="A29" s="98"/>
      <c r="E29" s="28"/>
      <c r="I29" s="2"/>
    </row>
    <row r="30" spans="1:30" ht="13.8" x14ac:dyDescent="0.25">
      <c r="A30" s="98"/>
      <c r="E30" s="28"/>
      <c r="I30" s="2"/>
    </row>
    <row r="31" spans="1:30" x14ac:dyDescent="0.25">
      <c r="E31" s="28"/>
      <c r="I31" s="2"/>
    </row>
    <row r="32" spans="1:30" x14ac:dyDescent="0.25">
      <c r="E32" s="28"/>
      <c r="I32" s="2"/>
    </row>
    <row r="33" spans="5:9" x14ac:dyDescent="0.25">
      <c r="E33" s="28"/>
      <c r="I33" s="2"/>
    </row>
    <row r="34" spans="5:9" x14ac:dyDescent="0.25">
      <c r="I34" s="2"/>
    </row>
    <row r="35" spans="5:9" x14ac:dyDescent="0.25">
      <c r="I35" s="2"/>
    </row>
    <row r="36" spans="5:9" x14ac:dyDescent="0.25">
      <c r="I36" s="2"/>
    </row>
  </sheetData>
  <mergeCells count="8">
    <mergeCell ref="I5:N7"/>
    <mergeCell ref="B5:F7"/>
    <mergeCell ref="Q5:V7"/>
    <mergeCell ref="Y5:AD7"/>
    <mergeCell ref="A1:G1"/>
    <mergeCell ref="P1:W1"/>
    <mergeCell ref="X1:AE1"/>
    <mergeCell ref="H1:O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AI1000"/>
  <sheetViews>
    <sheetView topLeftCell="A13" workbookViewId="0">
      <selection activeCell="C34" sqref="C34"/>
    </sheetView>
  </sheetViews>
  <sheetFormatPr defaultColWidth="9.44140625" defaultRowHeight="13.2" x14ac:dyDescent="0.25"/>
  <cols>
    <col min="1" max="1" width="13.33203125" bestFit="1" customWidth="1"/>
    <col min="2" max="2" width="15.44140625" bestFit="1" customWidth="1"/>
    <col min="3" max="3" width="9.21875" bestFit="1" customWidth="1"/>
    <col min="4" max="5" width="10" bestFit="1" customWidth="1"/>
    <col min="6" max="6" width="9" style="1" bestFit="1" customWidth="1"/>
    <col min="7" max="8" width="10" bestFit="1" customWidth="1"/>
    <col min="9" max="9" width="10.44140625" bestFit="1" customWidth="1"/>
    <col min="11" max="11" width="12.44140625" bestFit="1" customWidth="1"/>
    <col min="12" max="12" width="12" bestFit="1" customWidth="1"/>
    <col min="13" max="13" width="10.44140625" bestFit="1" customWidth="1"/>
    <col min="14" max="14" width="13.44140625" bestFit="1" customWidth="1"/>
    <col min="15" max="15" width="12.44140625" bestFit="1" customWidth="1"/>
    <col min="16" max="16" width="12.44140625" style="1" bestFit="1" customWidth="1"/>
    <col min="17" max="17" width="10.44140625" style="1" bestFit="1" customWidth="1"/>
    <col min="18" max="18" width="15.44140625" bestFit="1" customWidth="1"/>
    <col min="19" max="19" width="12.44140625" bestFit="1" customWidth="1"/>
    <col min="20" max="20" width="12.44140625" style="1" bestFit="1" customWidth="1"/>
    <col min="21" max="21" width="9.44140625" style="1" bestFit="1" customWidth="1"/>
    <col min="22" max="22" width="10.44140625" bestFit="1" customWidth="1"/>
    <col min="24" max="24" width="13.44140625" customWidth="1"/>
    <col min="25" max="25" width="15.44140625" customWidth="1"/>
    <col min="26" max="26" width="9.44140625" customWidth="1"/>
    <col min="27" max="27" width="13.44140625" bestFit="1" customWidth="1"/>
    <col min="28" max="28" width="7" customWidth="1"/>
    <col min="30" max="30" width="13.44140625" bestFit="1" customWidth="1"/>
    <col min="31" max="31" width="15.5546875" bestFit="1" customWidth="1"/>
    <col min="32" max="32" width="22.44140625" customWidth="1"/>
  </cols>
  <sheetData>
    <row r="1" spans="1:35" ht="17.399999999999999" x14ac:dyDescent="0.3">
      <c r="C1" s="80"/>
      <c r="T1" s="212"/>
      <c r="U1" s="212"/>
    </row>
    <row r="2" spans="1:35" ht="12.75" customHeight="1" x14ac:dyDescent="0.25"/>
    <row r="3" spans="1:35" ht="12.75" customHeight="1" x14ac:dyDescent="0.25">
      <c r="C3" s="94"/>
      <c r="D3" s="94"/>
      <c r="G3" s="94"/>
      <c r="H3" s="94"/>
      <c r="I3" s="94"/>
      <c r="T3" s="213"/>
      <c r="U3" s="213"/>
      <c r="V3" s="94"/>
      <c r="X3" s="94"/>
      <c r="Y3" s="94"/>
      <c r="Z3" s="94"/>
    </row>
    <row r="4" spans="1:35" ht="199.5" customHeight="1" x14ac:dyDescent="0.25">
      <c r="C4" s="94"/>
      <c r="D4" s="9" t="s">
        <v>135</v>
      </c>
      <c r="E4" s="9" t="s">
        <v>129</v>
      </c>
      <c r="F4" s="73" t="s">
        <v>134</v>
      </c>
      <c r="G4" s="201" t="s">
        <v>136</v>
      </c>
      <c r="H4" s="94"/>
      <c r="I4" s="94"/>
      <c r="K4" s="201"/>
      <c r="L4" s="9"/>
      <c r="P4" s="214"/>
      <c r="T4" s="214"/>
      <c r="U4" s="213"/>
      <c r="V4" s="94"/>
      <c r="X4" s="94"/>
      <c r="Y4" s="94"/>
      <c r="Z4" s="94"/>
    </row>
    <row r="5" spans="1:35" ht="12.75" customHeight="1" x14ac:dyDescent="0.25">
      <c r="C5" s="94"/>
      <c r="D5" s="94"/>
      <c r="G5" s="94"/>
      <c r="H5" s="94"/>
      <c r="I5" s="94"/>
      <c r="T5" s="213"/>
      <c r="U5" s="213"/>
      <c r="V5" s="94"/>
      <c r="X5" s="94"/>
      <c r="Y5" s="94"/>
      <c r="Z5" s="94"/>
    </row>
    <row r="6" spans="1:35" ht="13.35" customHeight="1" x14ac:dyDescent="0.25">
      <c r="A6" s="231" t="s">
        <v>58</v>
      </c>
      <c r="B6" s="231" t="s">
        <v>140</v>
      </c>
      <c r="C6" s="231"/>
      <c r="D6" s="231"/>
      <c r="E6" s="231"/>
      <c r="F6" s="232"/>
      <c r="G6" s="231"/>
      <c r="H6" s="95"/>
      <c r="I6" s="95"/>
      <c r="J6" s="95"/>
      <c r="K6" s="216"/>
      <c r="L6" s="216"/>
      <c r="M6" s="95"/>
      <c r="N6" s="200"/>
      <c r="O6" s="216"/>
      <c r="P6" s="217"/>
      <c r="Q6" s="218"/>
      <c r="R6" s="200"/>
      <c r="S6" s="216"/>
      <c r="T6" s="217"/>
      <c r="U6" s="218"/>
      <c r="V6" s="200"/>
      <c r="X6" s="95"/>
      <c r="Y6" s="95"/>
      <c r="Z6" s="95"/>
      <c r="AA6" s="81"/>
      <c r="AB6" s="81"/>
      <c r="AC6" s="87"/>
      <c r="AD6" s="88"/>
      <c r="AE6" s="88"/>
      <c r="AF6" s="88"/>
      <c r="AI6" s="2"/>
    </row>
    <row r="7" spans="1:35" x14ac:dyDescent="0.25">
      <c r="A7" s="78">
        <v>46023</v>
      </c>
      <c r="B7" s="79">
        <v>252954.12400000001</v>
      </c>
      <c r="C7" s="78"/>
      <c r="D7" s="211"/>
      <c r="E7" s="79"/>
      <c r="F7" s="211"/>
      <c r="G7" s="99"/>
      <c r="H7" s="221"/>
      <c r="I7" s="97"/>
      <c r="J7" s="97"/>
      <c r="K7" s="174"/>
      <c r="L7" s="82"/>
      <c r="M7" s="97"/>
      <c r="N7" s="174"/>
      <c r="O7" s="174"/>
      <c r="P7" s="219"/>
      <c r="Q7" s="220"/>
      <c r="R7" s="82"/>
      <c r="S7" s="174"/>
      <c r="T7" s="219"/>
      <c r="U7" s="220"/>
      <c r="V7" s="82"/>
      <c r="X7" s="96"/>
      <c r="Y7" s="97"/>
      <c r="Z7" s="97"/>
      <c r="AA7" s="174"/>
      <c r="AB7" s="82"/>
      <c r="AC7" s="89"/>
      <c r="AD7" s="90"/>
      <c r="AE7" s="86"/>
      <c r="AF7" s="86"/>
    </row>
    <row r="8" spans="1:35" x14ac:dyDescent="0.25">
      <c r="A8" s="78">
        <v>46054</v>
      </c>
      <c r="B8" s="79">
        <v>116767.44835000001</v>
      </c>
      <c r="C8" s="78"/>
      <c r="D8" s="211"/>
      <c r="E8" s="79"/>
      <c r="F8" s="211"/>
      <c r="G8" s="99"/>
      <c r="H8" s="222"/>
      <c r="I8" s="97"/>
      <c r="J8" s="97"/>
      <c r="K8" s="174"/>
      <c r="L8" s="82"/>
      <c r="M8" s="97"/>
      <c r="N8" s="174"/>
      <c r="O8" s="174"/>
      <c r="P8" s="219"/>
      <c r="Q8" s="220"/>
      <c r="R8" s="82"/>
      <c r="S8" s="174"/>
      <c r="T8" s="219"/>
      <c r="U8" s="220"/>
      <c r="V8" s="82"/>
      <c r="X8" s="96"/>
      <c r="Y8" s="97"/>
      <c r="Z8" s="97"/>
      <c r="AA8" s="174"/>
      <c r="AB8" s="82"/>
      <c r="AC8" s="89"/>
      <c r="AD8" s="90"/>
      <c r="AE8" s="86"/>
      <c r="AF8" s="86"/>
    </row>
    <row r="9" spans="1:35" x14ac:dyDescent="0.25">
      <c r="A9" s="78">
        <v>46082</v>
      </c>
      <c r="B9" s="79">
        <v>143829.58796</v>
      </c>
      <c r="C9" s="78"/>
      <c r="D9" s="211"/>
      <c r="E9" s="79"/>
      <c r="F9" s="211"/>
      <c r="G9" s="99"/>
      <c r="H9" s="222"/>
      <c r="I9" s="97"/>
      <c r="J9" s="97"/>
      <c r="K9" s="174"/>
      <c r="L9" s="82"/>
      <c r="M9" s="97"/>
      <c r="N9" s="174"/>
      <c r="O9" s="174"/>
      <c r="P9" s="219"/>
      <c r="Q9" s="220"/>
      <c r="R9" s="82"/>
      <c r="S9" s="174"/>
      <c r="T9" s="219"/>
      <c r="U9" s="220"/>
      <c r="V9" s="82"/>
      <c r="X9" s="96"/>
      <c r="Y9" s="97"/>
      <c r="Z9" s="97"/>
      <c r="AA9" s="174"/>
      <c r="AB9" s="82"/>
      <c r="AC9" s="89"/>
      <c r="AD9" s="90"/>
      <c r="AE9" s="86"/>
      <c r="AF9" s="86"/>
    </row>
    <row r="10" spans="1:35" x14ac:dyDescent="0.25">
      <c r="A10" s="78">
        <v>46113</v>
      </c>
      <c r="B10" s="79">
        <v>140651.61788999999</v>
      </c>
      <c r="C10" s="78"/>
      <c r="D10" s="79"/>
      <c r="E10" s="79"/>
      <c r="F10" s="211"/>
      <c r="G10" s="99"/>
      <c r="H10" s="222"/>
      <c r="I10" s="97"/>
      <c r="J10" s="97"/>
      <c r="K10" s="174"/>
      <c r="L10" s="82"/>
      <c r="M10" s="97"/>
      <c r="N10" s="174"/>
      <c r="O10" s="174"/>
      <c r="P10" s="219"/>
      <c r="Q10" s="220"/>
      <c r="R10" s="82"/>
      <c r="S10" s="174"/>
      <c r="T10" s="219"/>
      <c r="U10" s="220"/>
      <c r="V10" s="82"/>
      <c r="X10" s="96"/>
      <c r="Y10" s="97"/>
      <c r="Z10" s="97"/>
      <c r="AA10" s="174"/>
      <c r="AB10" s="82"/>
      <c r="AC10" s="89"/>
      <c r="AD10" s="90"/>
      <c r="AE10" s="86"/>
      <c r="AF10" s="86"/>
    </row>
    <row r="11" spans="1:35" x14ac:dyDescent="0.25">
      <c r="A11" s="78">
        <v>46143</v>
      </c>
      <c r="B11" s="79">
        <v>28521.178179999999</v>
      </c>
      <c r="C11" s="78"/>
      <c r="D11" s="79"/>
      <c r="E11" s="79"/>
      <c r="F11" s="211"/>
      <c r="G11" s="99"/>
      <c r="H11" s="222"/>
      <c r="I11" s="97"/>
      <c r="J11" s="97"/>
      <c r="K11" s="174"/>
      <c r="L11" s="82"/>
      <c r="M11" s="97"/>
      <c r="N11" s="174"/>
      <c r="O11" s="174"/>
      <c r="P11" s="219"/>
      <c r="Q11" s="220"/>
      <c r="R11" s="82"/>
      <c r="S11" s="174"/>
      <c r="T11" s="219"/>
      <c r="U11" s="220"/>
      <c r="V11" s="82"/>
      <c r="X11" s="96"/>
      <c r="Y11" s="97"/>
      <c r="Z11" s="97"/>
      <c r="AA11" s="174"/>
      <c r="AB11" s="82"/>
      <c r="AC11" s="89"/>
      <c r="AD11" s="90"/>
      <c r="AE11" s="86"/>
      <c r="AF11" s="86"/>
    </row>
    <row r="12" spans="1:35" x14ac:dyDescent="0.25">
      <c r="A12" s="78">
        <v>46174</v>
      </c>
      <c r="B12" s="79" t="s">
        <v>164</v>
      </c>
      <c r="C12" s="78"/>
      <c r="D12" s="79"/>
      <c r="E12" s="79"/>
      <c r="F12" s="211"/>
      <c r="G12" s="99"/>
      <c r="H12" s="223"/>
      <c r="K12" s="96"/>
      <c r="L12" s="97"/>
      <c r="M12" s="97"/>
      <c r="N12" s="174"/>
      <c r="O12" s="96"/>
      <c r="P12" s="220"/>
      <c r="Q12" s="220"/>
      <c r="R12" s="82"/>
      <c r="S12" s="96"/>
      <c r="T12" s="220"/>
      <c r="U12" s="220"/>
      <c r="V12" s="82"/>
      <c r="X12" s="96"/>
      <c r="Y12" s="97"/>
      <c r="Z12" s="97"/>
      <c r="AA12" s="174"/>
      <c r="AB12" s="82"/>
      <c r="AC12" s="89"/>
      <c r="AD12" s="90"/>
      <c r="AE12" s="86"/>
      <c r="AF12" s="86"/>
    </row>
    <row r="13" spans="1:35" x14ac:dyDescent="0.25">
      <c r="A13" s="78">
        <v>46204</v>
      </c>
      <c r="B13" s="79" t="s">
        <v>164</v>
      </c>
      <c r="C13" s="78"/>
      <c r="D13" s="79"/>
      <c r="E13" s="79"/>
      <c r="F13" s="211"/>
      <c r="G13" s="99"/>
      <c r="H13" s="223"/>
      <c r="K13" s="96"/>
      <c r="L13" s="97"/>
      <c r="M13" s="97"/>
      <c r="N13" s="174"/>
      <c r="O13" s="96"/>
      <c r="P13" s="220"/>
      <c r="Q13" s="220"/>
      <c r="R13" s="82"/>
      <c r="S13" s="96"/>
      <c r="T13" s="220"/>
      <c r="U13" s="220"/>
      <c r="V13" s="82"/>
      <c r="X13" s="96"/>
      <c r="Y13" s="97"/>
      <c r="Z13" s="97"/>
      <c r="AA13" s="174"/>
      <c r="AB13" s="82"/>
      <c r="AC13" s="89"/>
      <c r="AD13" s="90"/>
      <c r="AE13" s="86"/>
      <c r="AF13" s="86"/>
    </row>
    <row r="14" spans="1:35" x14ac:dyDescent="0.25">
      <c r="A14" s="78">
        <v>46235</v>
      </c>
      <c r="B14" s="79" t="s">
        <v>164</v>
      </c>
      <c r="C14" s="78"/>
      <c r="D14" s="79"/>
      <c r="E14" s="79"/>
      <c r="F14" s="211"/>
      <c r="G14" s="99"/>
      <c r="H14" s="220"/>
      <c r="K14" s="96"/>
      <c r="L14" s="97"/>
      <c r="M14" s="97"/>
      <c r="N14" s="174"/>
      <c r="O14" s="96"/>
      <c r="P14" s="220"/>
      <c r="Q14" s="220"/>
      <c r="R14" s="82"/>
      <c r="S14" s="96"/>
      <c r="T14" s="220"/>
      <c r="U14" s="220"/>
      <c r="V14" s="82"/>
      <c r="X14" s="96"/>
      <c r="Y14" s="97"/>
      <c r="Z14" s="97"/>
      <c r="AA14" s="174"/>
      <c r="AB14" s="82"/>
      <c r="AC14" s="89"/>
      <c r="AD14" s="90"/>
      <c r="AE14" s="86"/>
      <c r="AF14" s="86"/>
    </row>
    <row r="15" spans="1:35" x14ac:dyDescent="0.25">
      <c r="A15" s="78">
        <v>46266</v>
      </c>
      <c r="B15" s="79" t="s">
        <v>164</v>
      </c>
      <c r="C15" s="78"/>
      <c r="D15" s="79"/>
      <c r="E15" s="79"/>
      <c r="F15" s="211"/>
      <c r="G15" s="99"/>
      <c r="H15" s="220"/>
      <c r="K15" s="96"/>
      <c r="L15" s="97"/>
      <c r="M15" s="97"/>
      <c r="N15" s="174"/>
      <c r="O15" s="96"/>
      <c r="P15" s="220"/>
      <c r="Q15" s="220"/>
      <c r="R15" s="82"/>
      <c r="S15" s="96"/>
      <c r="T15" s="220"/>
      <c r="U15" s="220"/>
      <c r="V15" s="82"/>
      <c r="X15" s="96"/>
      <c r="Y15" s="97"/>
      <c r="Z15" s="97"/>
      <c r="AA15" s="174"/>
      <c r="AB15" s="82"/>
      <c r="AC15" s="89"/>
      <c r="AD15" s="90"/>
      <c r="AE15" s="86"/>
      <c r="AF15" s="86"/>
    </row>
    <row r="16" spans="1:35" x14ac:dyDescent="0.25">
      <c r="A16" s="78">
        <v>46296</v>
      </c>
      <c r="B16" s="79" t="s">
        <v>164</v>
      </c>
      <c r="C16" s="78"/>
      <c r="D16" s="79"/>
      <c r="E16" s="79"/>
      <c r="F16" s="211"/>
      <c r="G16" s="99"/>
      <c r="H16" s="97"/>
      <c r="K16" s="96"/>
      <c r="L16" s="97"/>
      <c r="M16" s="97"/>
      <c r="N16" s="174"/>
      <c r="O16" s="96"/>
      <c r="P16" s="220"/>
      <c r="Q16" s="220"/>
      <c r="R16" s="82"/>
      <c r="S16" s="96"/>
      <c r="T16" s="220"/>
      <c r="U16" s="220"/>
      <c r="V16" s="82"/>
      <c r="X16" s="96"/>
      <c r="Y16" s="97"/>
      <c r="Z16" s="97"/>
      <c r="AA16" s="174"/>
      <c r="AB16" s="82"/>
      <c r="AC16" s="89"/>
      <c r="AD16" s="90"/>
      <c r="AE16" s="86"/>
      <c r="AF16" s="86"/>
    </row>
    <row r="17" spans="1:32" x14ac:dyDescent="0.25">
      <c r="A17" s="78">
        <v>46327</v>
      </c>
      <c r="B17" s="79" t="s">
        <v>164</v>
      </c>
      <c r="C17" s="78"/>
      <c r="D17" s="79"/>
      <c r="E17" s="79"/>
      <c r="F17" s="211"/>
      <c r="G17" s="99"/>
      <c r="H17" s="97"/>
      <c r="K17" s="96"/>
      <c r="L17" s="97"/>
      <c r="M17" s="97"/>
      <c r="N17" s="174"/>
      <c r="O17" s="96"/>
      <c r="P17" s="220"/>
      <c r="Q17" s="220"/>
      <c r="R17" s="82"/>
      <c r="S17" s="96"/>
      <c r="T17" s="220"/>
      <c r="U17" s="220"/>
      <c r="V17" s="82"/>
      <c r="X17" s="96"/>
      <c r="Y17" s="97"/>
      <c r="Z17" s="97"/>
      <c r="AA17" s="174"/>
      <c r="AB17" s="82"/>
      <c r="AC17" s="89"/>
      <c r="AD17" s="90"/>
      <c r="AE17" s="86"/>
      <c r="AF17" s="86"/>
    </row>
    <row r="18" spans="1:32" x14ac:dyDescent="0.25">
      <c r="A18" s="78">
        <v>46357</v>
      </c>
      <c r="B18" s="79" t="s">
        <v>164</v>
      </c>
      <c r="C18" s="78"/>
      <c r="D18" s="79"/>
      <c r="F18" s="220"/>
      <c r="G18" s="100"/>
      <c r="H18" s="97"/>
      <c r="K18" s="96"/>
      <c r="L18" s="97"/>
      <c r="M18" s="97"/>
      <c r="N18" s="174"/>
      <c r="O18" s="96"/>
      <c r="P18" s="220"/>
      <c r="Q18" s="220"/>
      <c r="R18" s="82"/>
      <c r="S18" s="96"/>
      <c r="T18" s="220"/>
      <c r="U18" s="220"/>
      <c r="V18" s="82"/>
      <c r="X18" s="96"/>
      <c r="Y18" s="97"/>
      <c r="Z18" s="97"/>
      <c r="AA18" s="174"/>
      <c r="AB18" s="82"/>
      <c r="AC18" s="89"/>
      <c r="AD18" s="90"/>
      <c r="AE18" s="86"/>
      <c r="AF18" s="86"/>
    </row>
    <row r="20" spans="1:32" x14ac:dyDescent="0.25">
      <c r="L20" s="70"/>
      <c r="P20" s="215"/>
      <c r="S20" s="9"/>
    </row>
    <row r="21" spans="1:32" ht="13.35" customHeight="1" x14ac:dyDescent="0.25">
      <c r="A21" s="231" t="s">
        <v>58</v>
      </c>
      <c r="B21" s="231" t="s">
        <v>113</v>
      </c>
      <c r="C21" s="231" t="s">
        <v>140</v>
      </c>
      <c r="D21" s="231" t="s">
        <v>141</v>
      </c>
      <c r="E21" s="231" t="s">
        <v>142</v>
      </c>
      <c r="F21" s="232" t="s">
        <v>143</v>
      </c>
      <c r="G21" s="231" t="s">
        <v>144</v>
      </c>
      <c r="H21" s="231" t="s">
        <v>156</v>
      </c>
      <c r="K21" s="216"/>
      <c r="L21" s="216"/>
      <c r="M21" s="216"/>
      <c r="O21" s="216"/>
      <c r="P21" s="217"/>
      <c r="Q21" s="217"/>
      <c r="S21" s="216"/>
      <c r="T21" s="217"/>
      <c r="U21" s="217"/>
    </row>
    <row r="22" spans="1:32" x14ac:dyDescent="0.25">
      <c r="A22" s="78">
        <v>46023</v>
      </c>
      <c r="B22" s="79">
        <v>1001722</v>
      </c>
      <c r="C22" s="359">
        <v>252803</v>
      </c>
      <c r="D22" s="79">
        <v>126393</v>
      </c>
      <c r="E22" s="79">
        <v>30000</v>
      </c>
      <c r="F22" s="211">
        <v>0</v>
      </c>
      <c r="G22" s="79">
        <v>0</v>
      </c>
      <c r="H22" s="79">
        <v>0</v>
      </c>
      <c r="K22" s="174"/>
      <c r="L22" s="82"/>
      <c r="M22" s="82"/>
      <c r="O22" s="174"/>
      <c r="P22" s="219"/>
      <c r="Q22" s="219"/>
      <c r="S22" s="174"/>
      <c r="T22" s="219"/>
      <c r="U22" s="219"/>
    </row>
    <row r="23" spans="1:32" x14ac:dyDescent="0.25">
      <c r="A23" s="78">
        <v>46054</v>
      </c>
      <c r="B23" s="79">
        <v>1001722</v>
      </c>
      <c r="C23" s="360">
        <v>116225</v>
      </c>
      <c r="D23" s="79">
        <v>11297</v>
      </c>
      <c r="E23" s="79">
        <v>0</v>
      </c>
      <c r="F23" s="211">
        <v>0</v>
      </c>
      <c r="G23" s="79">
        <v>0</v>
      </c>
      <c r="H23" s="79">
        <v>0</v>
      </c>
      <c r="K23" s="174"/>
      <c r="L23" s="82"/>
      <c r="M23" s="82"/>
      <c r="O23" s="174"/>
      <c r="P23" s="219"/>
      <c r="Q23" s="219"/>
      <c r="S23" s="174"/>
      <c r="T23" s="219"/>
      <c r="U23" s="219"/>
    </row>
    <row r="24" spans="1:32" x14ac:dyDescent="0.25">
      <c r="A24" s="78">
        <v>46082</v>
      </c>
      <c r="B24" s="79">
        <v>1001722</v>
      </c>
      <c r="C24" s="359">
        <v>142010</v>
      </c>
      <c r="D24" s="79">
        <v>0</v>
      </c>
      <c r="E24" s="79">
        <v>0</v>
      </c>
      <c r="F24" s="211">
        <v>0</v>
      </c>
      <c r="G24" s="79">
        <v>1541</v>
      </c>
      <c r="H24" s="79">
        <v>0</v>
      </c>
      <c r="K24" s="174"/>
      <c r="L24" s="82"/>
      <c r="M24" s="82"/>
      <c r="O24" s="174"/>
      <c r="P24" s="219"/>
      <c r="Q24" s="219"/>
      <c r="S24" s="174"/>
      <c r="T24" s="219"/>
      <c r="U24" s="219"/>
    </row>
    <row r="25" spans="1:32" x14ac:dyDescent="0.25">
      <c r="A25" s="78">
        <v>46113</v>
      </c>
      <c r="B25" s="79">
        <v>1001722</v>
      </c>
      <c r="C25" s="360">
        <v>140371</v>
      </c>
      <c r="D25" s="79">
        <v>0</v>
      </c>
      <c r="E25" s="79">
        <v>0</v>
      </c>
      <c r="F25" s="211">
        <v>0</v>
      </c>
      <c r="G25" s="79">
        <v>4203</v>
      </c>
      <c r="H25" s="79">
        <v>0</v>
      </c>
      <c r="K25" s="174"/>
      <c r="L25" s="82"/>
      <c r="M25" s="82"/>
      <c r="O25" s="174"/>
      <c r="P25" s="219"/>
      <c r="Q25" s="219"/>
      <c r="S25" s="174"/>
      <c r="T25" s="219"/>
      <c r="U25" s="219"/>
    </row>
    <row r="26" spans="1:32" x14ac:dyDescent="0.25">
      <c r="A26" s="78">
        <v>46143</v>
      </c>
      <c r="B26" s="79">
        <v>1001722</v>
      </c>
      <c r="C26" s="359">
        <v>123770</v>
      </c>
      <c r="D26" s="79">
        <v>0</v>
      </c>
      <c r="E26" s="79">
        <v>0</v>
      </c>
      <c r="F26" s="211">
        <v>0</v>
      </c>
      <c r="G26" s="79">
        <v>4343</v>
      </c>
      <c r="H26" s="79">
        <v>0</v>
      </c>
      <c r="K26" s="174"/>
      <c r="L26" s="82"/>
      <c r="M26" s="82"/>
      <c r="O26" s="174"/>
      <c r="P26" s="219"/>
      <c r="Q26" s="219"/>
      <c r="S26" s="174"/>
      <c r="T26" s="219"/>
      <c r="U26" s="219"/>
    </row>
    <row r="27" spans="1:32" x14ac:dyDescent="0.25">
      <c r="A27" s="78">
        <v>46174</v>
      </c>
      <c r="B27" s="79">
        <v>1001722</v>
      </c>
      <c r="C27" s="360">
        <v>123875</v>
      </c>
      <c r="D27" s="79">
        <v>0</v>
      </c>
      <c r="E27" s="79">
        <v>0</v>
      </c>
      <c r="F27" s="211">
        <v>0</v>
      </c>
      <c r="G27" s="79">
        <v>4203</v>
      </c>
      <c r="H27" s="79">
        <v>0</v>
      </c>
      <c r="K27" s="174"/>
      <c r="L27" s="82"/>
      <c r="M27" s="82"/>
      <c r="O27" s="174"/>
      <c r="P27" s="219"/>
      <c r="Q27" s="219"/>
      <c r="S27" s="174"/>
      <c r="T27" s="219"/>
      <c r="U27" s="219"/>
    </row>
    <row r="28" spans="1:32" x14ac:dyDescent="0.25">
      <c r="A28" s="78">
        <v>46204</v>
      </c>
      <c r="B28" s="79">
        <v>1001722</v>
      </c>
      <c r="C28" s="359">
        <v>110774</v>
      </c>
      <c r="D28" s="79">
        <v>0</v>
      </c>
      <c r="E28" s="79">
        <v>0</v>
      </c>
      <c r="F28" s="211">
        <v>0</v>
      </c>
      <c r="G28" s="79">
        <v>4343</v>
      </c>
      <c r="H28" s="79">
        <v>0</v>
      </c>
      <c r="K28" s="174"/>
      <c r="L28" s="82"/>
      <c r="M28" s="82"/>
      <c r="O28" s="174"/>
      <c r="P28" s="219"/>
      <c r="Q28" s="219"/>
      <c r="S28" s="174"/>
      <c r="T28" s="219"/>
      <c r="U28" s="219"/>
    </row>
    <row r="29" spans="1:32" x14ac:dyDescent="0.25">
      <c r="A29" s="78">
        <v>46235</v>
      </c>
      <c r="B29" s="79">
        <v>1001722</v>
      </c>
      <c r="C29" s="360">
        <v>103142</v>
      </c>
      <c r="D29" s="79">
        <v>0</v>
      </c>
      <c r="E29" s="79">
        <v>0</v>
      </c>
      <c r="F29" s="211">
        <v>0</v>
      </c>
      <c r="G29" s="79">
        <v>3014</v>
      </c>
      <c r="H29" s="79">
        <v>0</v>
      </c>
      <c r="K29" s="174"/>
      <c r="L29" s="82"/>
      <c r="M29" s="82"/>
      <c r="O29" s="96"/>
      <c r="P29" s="220"/>
      <c r="Q29" s="220"/>
      <c r="S29" s="96"/>
      <c r="T29" s="220"/>
      <c r="U29" s="220"/>
    </row>
    <row r="30" spans="1:32" x14ac:dyDescent="0.25">
      <c r="A30" s="78">
        <v>46266</v>
      </c>
      <c r="B30" s="79">
        <v>1001722</v>
      </c>
      <c r="C30" s="359">
        <v>91514</v>
      </c>
      <c r="D30" s="79">
        <v>0</v>
      </c>
      <c r="E30" s="79">
        <v>0</v>
      </c>
      <c r="F30" s="211">
        <v>0</v>
      </c>
      <c r="G30" s="79">
        <v>0</v>
      </c>
      <c r="H30" s="79">
        <v>0</v>
      </c>
      <c r="K30" s="174"/>
      <c r="L30" s="82"/>
      <c r="M30" s="82"/>
      <c r="O30" s="96"/>
      <c r="P30" s="220"/>
      <c r="Q30" s="220"/>
      <c r="S30" s="96"/>
      <c r="T30" s="220"/>
      <c r="U30" s="220"/>
    </row>
    <row r="31" spans="1:32" x14ac:dyDescent="0.25">
      <c r="A31" s="78">
        <v>46296</v>
      </c>
      <c r="B31" s="79">
        <v>1001722</v>
      </c>
      <c r="C31" s="360">
        <v>69485</v>
      </c>
      <c r="D31" s="79">
        <v>0</v>
      </c>
      <c r="E31" s="79">
        <v>0</v>
      </c>
      <c r="F31" s="211">
        <v>0</v>
      </c>
      <c r="G31" s="79">
        <v>0</v>
      </c>
      <c r="H31" s="79">
        <v>0</v>
      </c>
      <c r="K31" s="174"/>
      <c r="L31" s="82"/>
      <c r="M31" s="82"/>
      <c r="O31" s="96"/>
      <c r="P31" s="220"/>
      <c r="Q31" s="220"/>
      <c r="S31" s="96"/>
      <c r="T31" s="220"/>
      <c r="U31" s="220"/>
    </row>
    <row r="32" spans="1:32" x14ac:dyDescent="0.25">
      <c r="A32" s="78">
        <v>46327</v>
      </c>
      <c r="B32" s="79">
        <v>1001722</v>
      </c>
      <c r="C32" s="359">
        <v>93494</v>
      </c>
      <c r="D32" s="79">
        <v>0</v>
      </c>
      <c r="E32" s="79">
        <v>0</v>
      </c>
      <c r="F32" s="211">
        <v>0</v>
      </c>
      <c r="G32" s="79">
        <v>0</v>
      </c>
      <c r="H32" s="79">
        <v>0</v>
      </c>
      <c r="K32" s="174"/>
      <c r="L32" s="82"/>
      <c r="M32" s="82"/>
      <c r="O32" s="96"/>
      <c r="P32" s="220"/>
      <c r="Q32" s="220"/>
      <c r="S32" s="96"/>
      <c r="T32" s="220"/>
      <c r="U32" s="220"/>
      <c r="AD32" s="2"/>
    </row>
    <row r="33" spans="1:30" x14ac:dyDescent="0.25">
      <c r="A33" s="78">
        <v>46357</v>
      </c>
      <c r="B33" s="79">
        <v>1001722</v>
      </c>
      <c r="C33" s="360">
        <v>82540</v>
      </c>
      <c r="D33" s="79">
        <v>0</v>
      </c>
      <c r="E33" s="79">
        <v>0</v>
      </c>
      <c r="F33" s="211">
        <v>0</v>
      </c>
      <c r="G33" s="79">
        <v>0</v>
      </c>
      <c r="H33" s="79">
        <v>0</v>
      </c>
      <c r="K33" s="174"/>
      <c r="L33" s="82"/>
      <c r="M33" s="82"/>
      <c r="O33" s="96"/>
      <c r="P33" s="220"/>
      <c r="Q33" s="220"/>
      <c r="S33" s="96"/>
      <c r="T33" s="220"/>
      <c r="U33" s="220"/>
      <c r="AD33" s="2"/>
    </row>
    <row r="34" spans="1:30" x14ac:dyDescent="0.25">
      <c r="AD34" s="2"/>
    </row>
    <row r="35" spans="1:30" x14ac:dyDescent="0.25">
      <c r="AD35" s="2"/>
    </row>
    <row r="36" spans="1:30" x14ac:dyDescent="0.25">
      <c r="K36" s="95"/>
      <c r="L36" s="95"/>
      <c r="O36" s="95"/>
      <c r="P36" s="218"/>
      <c r="Q36" s="218"/>
      <c r="S36" s="95"/>
      <c r="T36" s="218"/>
      <c r="U36" s="218"/>
    </row>
    <row r="37" spans="1:30" x14ac:dyDescent="0.25">
      <c r="K37" s="96"/>
      <c r="L37" s="97"/>
      <c r="O37" s="96"/>
      <c r="P37" s="220"/>
      <c r="Q37" s="220"/>
      <c r="S37" s="96"/>
      <c r="T37" s="220"/>
      <c r="U37" s="220"/>
      <c r="AD37" s="2"/>
    </row>
    <row r="38" spans="1:30" x14ac:dyDescent="0.25">
      <c r="K38" s="96"/>
      <c r="L38" s="97"/>
      <c r="O38" s="96"/>
      <c r="P38" s="220"/>
      <c r="Q38" s="220"/>
      <c r="S38" s="96"/>
      <c r="T38" s="220"/>
      <c r="U38" s="220"/>
      <c r="AD38" s="2"/>
    </row>
    <row r="39" spans="1:30" x14ac:dyDescent="0.25">
      <c r="K39" s="96"/>
      <c r="L39" s="97"/>
      <c r="O39" s="96"/>
      <c r="P39" s="220"/>
      <c r="Q39" s="220"/>
      <c r="S39" s="96"/>
      <c r="T39" s="220"/>
      <c r="U39" s="220"/>
      <c r="AD39" s="2"/>
    </row>
    <row r="40" spans="1:30" x14ac:dyDescent="0.25">
      <c r="K40" s="96"/>
      <c r="L40" s="97"/>
      <c r="O40" s="96"/>
      <c r="P40" s="220"/>
      <c r="Q40" s="220"/>
      <c r="S40" s="96"/>
      <c r="T40" s="220"/>
      <c r="U40" s="220"/>
      <c r="AD40" s="2"/>
    </row>
    <row r="41" spans="1:30" x14ac:dyDescent="0.25">
      <c r="K41" s="96"/>
      <c r="L41" s="97"/>
      <c r="O41" s="96"/>
      <c r="P41" s="220"/>
      <c r="Q41" s="220"/>
      <c r="S41" s="96"/>
      <c r="T41" s="220"/>
      <c r="U41" s="220"/>
      <c r="AD41" s="2"/>
    </row>
    <row r="42" spans="1:30" x14ac:dyDescent="0.25">
      <c r="O42" s="96"/>
      <c r="P42" s="220"/>
      <c r="Q42" s="220"/>
      <c r="S42" s="96"/>
      <c r="T42" s="220"/>
      <c r="U42" s="220"/>
      <c r="AD42" s="2"/>
    </row>
    <row r="43" spans="1:30" x14ac:dyDescent="0.25">
      <c r="O43" s="96"/>
      <c r="P43" s="220"/>
      <c r="Q43" s="220"/>
      <c r="S43" s="96"/>
      <c r="T43" s="220"/>
      <c r="U43" s="220"/>
      <c r="AD43" s="2"/>
    </row>
    <row r="44" spans="1:30" x14ac:dyDescent="0.25">
      <c r="O44" s="96"/>
      <c r="P44" s="220"/>
      <c r="Q44" s="220"/>
      <c r="S44" s="96"/>
      <c r="T44" s="220"/>
      <c r="U44" s="220"/>
      <c r="AD44" s="2"/>
    </row>
    <row r="45" spans="1:30" x14ac:dyDescent="0.25">
      <c r="O45" s="96"/>
      <c r="P45" s="220"/>
      <c r="Q45" s="220"/>
      <c r="S45" s="96"/>
      <c r="T45" s="220"/>
      <c r="U45" s="220"/>
      <c r="AD45" s="2"/>
    </row>
    <row r="46" spans="1:30" x14ac:dyDescent="0.25">
      <c r="O46" s="96"/>
      <c r="P46" s="220"/>
      <c r="Q46" s="220"/>
      <c r="S46" s="96"/>
      <c r="T46" s="220"/>
      <c r="U46" s="220"/>
      <c r="AD46" s="2"/>
    </row>
    <row r="47" spans="1:30" x14ac:dyDescent="0.25">
      <c r="O47" s="96"/>
      <c r="P47" s="220"/>
      <c r="Q47" s="220"/>
      <c r="S47" s="96"/>
      <c r="T47" s="220"/>
      <c r="U47" s="220"/>
      <c r="AD47" s="2"/>
    </row>
    <row r="48" spans="1:30" x14ac:dyDescent="0.25">
      <c r="O48" s="96"/>
      <c r="P48" s="220"/>
      <c r="Q48" s="220"/>
      <c r="S48" s="96"/>
      <c r="T48" s="220"/>
      <c r="U48" s="220"/>
      <c r="AD48" s="2"/>
    </row>
    <row r="49" spans="4:30" x14ac:dyDescent="0.25">
      <c r="AD49" s="2"/>
    </row>
    <row r="50" spans="4:30" x14ac:dyDescent="0.25">
      <c r="AD50" s="2"/>
    </row>
    <row r="51" spans="4:30" x14ac:dyDescent="0.25">
      <c r="AD51" s="2"/>
    </row>
    <row r="61" spans="4:30" x14ac:dyDescent="0.25">
      <c r="D61" s="2"/>
    </row>
    <row r="62" spans="4:30" x14ac:dyDescent="0.25">
      <c r="D62" s="2"/>
    </row>
    <row r="63" spans="4:30" x14ac:dyDescent="0.25">
      <c r="D63" s="2"/>
    </row>
    <row r="64" spans="4:30" x14ac:dyDescent="0.25">
      <c r="D64" s="2"/>
    </row>
    <row r="1000" spans="3:3" x14ac:dyDescent="0.25">
      <c r="C1000" s="2">
        <v>43312</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G16"/>
  <sheetViews>
    <sheetView workbookViewId="0"/>
  </sheetViews>
  <sheetFormatPr defaultRowHeight="13.2" x14ac:dyDescent="0.25"/>
  <cols>
    <col min="1" max="1" width="32.5546875" bestFit="1" customWidth="1"/>
    <col min="2" max="2" width="7.5546875" bestFit="1" customWidth="1"/>
    <col min="4" max="4" width="11.44140625" bestFit="1" customWidth="1"/>
    <col min="5" max="5" width="14.44140625" bestFit="1" customWidth="1"/>
    <col min="6" max="6" width="11.5546875" bestFit="1" customWidth="1"/>
    <col min="7" max="7" width="26.5546875" bestFit="1" customWidth="1"/>
  </cols>
  <sheetData>
    <row r="1" spans="1:7" x14ac:dyDescent="0.25">
      <c r="A1" s="9" t="s">
        <v>55</v>
      </c>
      <c r="E1" s="4"/>
      <c r="G1" s="10" t="s">
        <v>20</v>
      </c>
    </row>
    <row r="2" spans="1:7" x14ac:dyDescent="0.25">
      <c r="D2" s="9"/>
      <c r="E2" s="68"/>
      <c r="G2" s="10"/>
    </row>
    <row r="3" spans="1:7" ht="13.8" thickBot="1" x14ac:dyDescent="0.3">
      <c r="B3" s="1"/>
      <c r="C3" s="1"/>
      <c r="D3" s="9"/>
      <c r="E3" s="4"/>
      <c r="G3" s="6"/>
    </row>
    <row r="4" spans="1:7" ht="13.8" thickBot="1" x14ac:dyDescent="0.3">
      <c r="A4" s="13" t="s">
        <v>10</v>
      </c>
      <c r="B4" s="15"/>
      <c r="C4" s="144"/>
      <c r="D4" s="14" t="s">
        <v>6</v>
      </c>
      <c r="E4" s="14" t="s">
        <v>2</v>
      </c>
      <c r="F4" s="14" t="s">
        <v>0</v>
      </c>
      <c r="G4" s="15" t="s">
        <v>5</v>
      </c>
    </row>
    <row r="5" spans="1:7" x14ac:dyDescent="0.25">
      <c r="A5" s="143" t="s">
        <v>41</v>
      </c>
      <c r="B5" s="145">
        <f>B6+30000</f>
        <v>497935</v>
      </c>
      <c r="C5" s="1"/>
      <c r="D5" s="2">
        <v>42035</v>
      </c>
      <c r="E5" s="19">
        <v>29259</v>
      </c>
      <c r="F5" s="19">
        <f>B$8</f>
        <v>2489.3333333333335</v>
      </c>
      <c r="G5" s="52">
        <f>E5+F5</f>
        <v>31748.333333333332</v>
      </c>
    </row>
    <row r="6" spans="1:7" x14ac:dyDescent="0.25">
      <c r="A6" s="47" t="s">
        <v>16</v>
      </c>
      <c r="B6" s="11">
        <f>SUM(E5:E16)</f>
        <v>467935</v>
      </c>
      <c r="C6" s="1"/>
      <c r="D6" s="30">
        <v>42063</v>
      </c>
      <c r="E6" s="19">
        <v>27533</v>
      </c>
      <c r="F6" s="19">
        <f t="shared" ref="F6:F16" si="0">B$8</f>
        <v>2489.3333333333335</v>
      </c>
      <c r="G6" s="52">
        <f t="shared" ref="G6:G14" si="1">E6+F6</f>
        <v>30022.333333333332</v>
      </c>
    </row>
    <row r="7" spans="1:7" x14ac:dyDescent="0.25">
      <c r="A7" s="48" t="s">
        <v>11</v>
      </c>
      <c r="B7" s="11">
        <v>-29872</v>
      </c>
      <c r="C7" s="1"/>
      <c r="D7" s="2">
        <v>42094</v>
      </c>
      <c r="E7" s="19">
        <v>36284</v>
      </c>
      <c r="F7" s="19">
        <f t="shared" si="0"/>
        <v>2489.3333333333335</v>
      </c>
      <c r="G7" s="52">
        <f t="shared" si="1"/>
        <v>38773.333333333336</v>
      </c>
    </row>
    <row r="8" spans="1:7" x14ac:dyDescent="0.25">
      <c r="A8" s="32" t="s">
        <v>3</v>
      </c>
      <c r="B8" s="108">
        <f>-B7/B9</f>
        <v>2489.3333333333335</v>
      </c>
      <c r="C8" s="1"/>
      <c r="D8" s="30">
        <v>42124</v>
      </c>
      <c r="E8" s="19">
        <v>40257</v>
      </c>
      <c r="F8" s="19">
        <f t="shared" si="0"/>
        <v>2489.3333333333335</v>
      </c>
      <c r="G8" s="52">
        <f t="shared" si="1"/>
        <v>42746.333333333336</v>
      </c>
    </row>
    <row r="9" spans="1:7" x14ac:dyDescent="0.25">
      <c r="A9" s="48" t="s">
        <v>19</v>
      </c>
      <c r="B9" s="11">
        <v>12</v>
      </c>
      <c r="C9" s="1"/>
      <c r="D9" s="2">
        <v>42155</v>
      </c>
      <c r="E9" s="19">
        <v>48565</v>
      </c>
      <c r="F9" s="19">
        <f t="shared" si="0"/>
        <v>2489.3333333333335</v>
      </c>
      <c r="G9" s="52">
        <f t="shared" si="1"/>
        <v>51054.333333333336</v>
      </c>
    </row>
    <row r="10" spans="1:7" x14ac:dyDescent="0.25">
      <c r="A10" s="49"/>
      <c r="B10" s="11"/>
      <c r="C10" s="1"/>
      <c r="D10" s="30">
        <v>42185</v>
      </c>
      <c r="E10" s="19">
        <v>47860</v>
      </c>
      <c r="F10" s="19">
        <f t="shared" si="0"/>
        <v>2489.3333333333335</v>
      </c>
      <c r="G10" s="52">
        <f t="shared" si="1"/>
        <v>50349.333333333336</v>
      </c>
    </row>
    <row r="11" spans="1:7" x14ac:dyDescent="0.25">
      <c r="A11" s="33" t="s">
        <v>7</v>
      </c>
      <c r="B11" s="109">
        <f>SUM(G5:G16)</f>
        <v>497806.99999999994</v>
      </c>
      <c r="C11" s="1"/>
      <c r="D11" s="2">
        <v>42216</v>
      </c>
      <c r="E11" s="19">
        <v>51652</v>
      </c>
      <c r="F11" s="19">
        <f t="shared" si="0"/>
        <v>2489.3333333333335</v>
      </c>
      <c r="G11" s="52">
        <f t="shared" si="1"/>
        <v>54141.333333333336</v>
      </c>
    </row>
    <row r="12" spans="1:7" x14ac:dyDescent="0.25">
      <c r="A12" s="49"/>
      <c r="B12" s="11"/>
      <c r="C12" s="1"/>
      <c r="D12" s="30">
        <v>42247</v>
      </c>
      <c r="E12" s="19">
        <v>49348</v>
      </c>
      <c r="F12" s="19">
        <f t="shared" si="0"/>
        <v>2489.3333333333335</v>
      </c>
      <c r="G12" s="52">
        <f t="shared" si="1"/>
        <v>51837.333333333336</v>
      </c>
    </row>
    <row r="13" spans="1:7" x14ac:dyDescent="0.25">
      <c r="A13" s="49"/>
      <c r="B13" s="11"/>
      <c r="C13" s="1"/>
      <c r="D13" s="2">
        <v>42277</v>
      </c>
      <c r="E13" s="19">
        <v>37092</v>
      </c>
      <c r="F13" s="19">
        <f t="shared" si="0"/>
        <v>2489.3333333333335</v>
      </c>
      <c r="G13" s="52">
        <f t="shared" si="1"/>
        <v>39581.333333333336</v>
      </c>
    </row>
    <row r="14" spans="1:7" x14ac:dyDescent="0.25">
      <c r="A14" s="49"/>
      <c r="B14" s="11"/>
      <c r="C14" s="1"/>
      <c r="D14" s="30">
        <v>42308</v>
      </c>
      <c r="E14" s="19">
        <v>41142</v>
      </c>
      <c r="F14" s="19">
        <f t="shared" si="0"/>
        <v>2489.3333333333335</v>
      </c>
      <c r="G14" s="52">
        <f t="shared" si="1"/>
        <v>43631.333333333336</v>
      </c>
    </row>
    <row r="15" spans="1:7" x14ac:dyDescent="0.25">
      <c r="A15" s="49"/>
      <c r="B15" s="107"/>
      <c r="D15" s="2">
        <v>42338</v>
      </c>
      <c r="E15" s="19">
        <v>31235</v>
      </c>
      <c r="F15" s="19">
        <f t="shared" si="0"/>
        <v>2489.3333333333335</v>
      </c>
      <c r="G15" s="52">
        <f>E15+F15</f>
        <v>33724.333333333336</v>
      </c>
    </row>
    <row r="16" spans="1:7" ht="13.8" thickBot="1" x14ac:dyDescent="0.3">
      <c r="A16" s="34"/>
      <c r="B16" s="45"/>
      <c r="C16" s="110"/>
      <c r="D16" s="31">
        <v>42369</v>
      </c>
      <c r="E16" s="50">
        <v>27708</v>
      </c>
      <c r="F16" s="50">
        <f t="shared" si="0"/>
        <v>2489.3333333333335</v>
      </c>
      <c r="G16" s="45">
        <f>E16+F16</f>
        <v>30197.333333333332</v>
      </c>
    </row>
  </sheetData>
  <pageMargins left="0.7" right="0.7" top="0.75" bottom="0.75" header="0.3" footer="0.3"/>
  <pageSetup orientation="portrait" r:id="rId1"/>
  <legacyDrawing r:id="rId2"/>
</worksheet>
</file>

<file path=docMetadata/LabelInfo.xml><?xml version="1.0" encoding="utf-8"?>
<clbl:labelList xmlns:clbl="http://schemas.microsoft.com/office/2020/mipLabelMetadata">
  <clbl:label id="{6dd02d64-b7f3-43f7-a145-cfd68d338edf}" enabled="1" method="Standard" siteId="{0693b5ba-4b18-4d7b-9341-f32f400a549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2870</vt:i4>
      </vt:variant>
    </vt:vector>
  </HeadingPairs>
  <TitlesOfParts>
    <vt:vector size="2880" baseType="lpstr">
      <vt:lpstr>Start</vt:lpstr>
      <vt:lpstr>Arizona Users</vt:lpstr>
      <vt:lpstr>California Users</vt:lpstr>
      <vt:lpstr>Mexico Delivery</vt:lpstr>
      <vt:lpstr>BHOPS Release Changes</vt:lpstr>
      <vt:lpstr>Min-Max Scheds Adj</vt:lpstr>
      <vt:lpstr>Arizona Data</vt:lpstr>
      <vt:lpstr>California Data</vt:lpstr>
      <vt:lpstr>Mexico Data</vt:lpstr>
      <vt:lpstr>SNWA MIN</vt:lpstr>
      <vt:lpstr>'Arizona Data'!ExternalData_1</vt:lpstr>
      <vt:lpstr>'BHOPS Release Changes'!ExternalData_1</vt:lpstr>
      <vt:lpstr>'Mexico Data'!ExternalData_1</vt:lpstr>
      <vt:lpstr>'Arizona Data'!ExternalData_10</vt:lpstr>
      <vt:lpstr>'BHOPS Release Changes'!ExternalData_10</vt:lpstr>
      <vt:lpstr>'California Data'!ExternalData_10</vt:lpstr>
      <vt:lpstr>'Mexico Data'!ExternalData_10</vt:lpstr>
      <vt:lpstr>'Arizona Data'!ExternalData_100</vt:lpstr>
      <vt:lpstr>'BHOPS Release Changes'!ExternalData_100</vt:lpstr>
      <vt:lpstr>'California Data'!ExternalData_100</vt:lpstr>
      <vt:lpstr>'Mexico Data'!ExternalData_100</vt:lpstr>
      <vt:lpstr>'Mexico Data'!ExternalData_1000</vt:lpstr>
      <vt:lpstr>'Mexico Data'!ExternalData_1001</vt:lpstr>
      <vt:lpstr>'Mexico Data'!ExternalData_1002</vt:lpstr>
      <vt:lpstr>'Mexico Data'!ExternalData_1003</vt:lpstr>
      <vt:lpstr>'Mexico Data'!ExternalData_1004</vt:lpstr>
      <vt:lpstr>'Mexico Data'!ExternalData_1005</vt:lpstr>
      <vt:lpstr>'Mexico Data'!ExternalData_1006</vt:lpstr>
      <vt:lpstr>'Mexico Data'!ExternalData_1007</vt:lpstr>
      <vt:lpstr>'Mexico Data'!ExternalData_1008</vt:lpstr>
      <vt:lpstr>'Mexico Data'!ExternalData_1009</vt:lpstr>
      <vt:lpstr>'Arizona Data'!ExternalData_101</vt:lpstr>
      <vt:lpstr>'BHOPS Release Changes'!ExternalData_101</vt:lpstr>
      <vt:lpstr>'California Data'!ExternalData_101</vt:lpstr>
      <vt:lpstr>'Mexico Data'!ExternalData_1010</vt:lpstr>
      <vt:lpstr>'Mexico Data'!ExternalData_1011</vt:lpstr>
      <vt:lpstr>'Mexico Data'!ExternalData_1012</vt:lpstr>
      <vt:lpstr>'Mexico Data'!ExternalData_1013</vt:lpstr>
      <vt:lpstr>'Mexico Data'!ExternalData_1014</vt:lpstr>
      <vt:lpstr>'Mexico Data'!ExternalData_1015</vt:lpstr>
      <vt:lpstr>'Mexico Data'!ExternalData_1016</vt:lpstr>
      <vt:lpstr>'Mexico Data'!ExternalData_1017</vt:lpstr>
      <vt:lpstr>'Mexico Data'!ExternalData_1018</vt:lpstr>
      <vt:lpstr>'Mexico Data'!ExternalData_1019</vt:lpstr>
      <vt:lpstr>'Arizona Data'!ExternalData_102</vt:lpstr>
      <vt:lpstr>'BHOPS Release Changes'!ExternalData_102</vt:lpstr>
      <vt:lpstr>'California Data'!ExternalData_102</vt:lpstr>
      <vt:lpstr>'Mexico Data'!ExternalData_1020</vt:lpstr>
      <vt:lpstr>'Mexico Data'!ExternalData_1021</vt:lpstr>
      <vt:lpstr>'Mexico Data'!ExternalData_1022</vt:lpstr>
      <vt:lpstr>'Mexico Data'!ExternalData_1023</vt:lpstr>
      <vt:lpstr>'Mexico Data'!ExternalData_1024</vt:lpstr>
      <vt:lpstr>'Mexico Data'!ExternalData_1025</vt:lpstr>
      <vt:lpstr>'Mexico Data'!ExternalData_1026</vt:lpstr>
      <vt:lpstr>'Mexico Data'!ExternalData_1027</vt:lpstr>
      <vt:lpstr>'Mexico Data'!ExternalData_1028</vt:lpstr>
      <vt:lpstr>'Mexico Data'!ExternalData_1029</vt:lpstr>
      <vt:lpstr>'Arizona Data'!ExternalData_103</vt:lpstr>
      <vt:lpstr>'BHOPS Release Changes'!ExternalData_103</vt:lpstr>
      <vt:lpstr>'California Data'!ExternalData_103</vt:lpstr>
      <vt:lpstr>'Mexico Data'!ExternalData_103</vt:lpstr>
      <vt:lpstr>'Mexico Data'!ExternalData_1030</vt:lpstr>
      <vt:lpstr>'Mexico Data'!ExternalData_1031</vt:lpstr>
      <vt:lpstr>'Mexico Data'!ExternalData_1032</vt:lpstr>
      <vt:lpstr>'Mexico Data'!ExternalData_1033</vt:lpstr>
      <vt:lpstr>'Mexico Data'!ExternalData_1034</vt:lpstr>
      <vt:lpstr>'Mexico Data'!ExternalData_1035</vt:lpstr>
      <vt:lpstr>'Mexico Data'!ExternalData_1036</vt:lpstr>
      <vt:lpstr>'Mexico Data'!ExternalData_1037</vt:lpstr>
      <vt:lpstr>'Mexico Data'!ExternalData_1038</vt:lpstr>
      <vt:lpstr>'Mexico Data'!ExternalData_1039</vt:lpstr>
      <vt:lpstr>'Arizona Data'!ExternalData_104</vt:lpstr>
      <vt:lpstr>'BHOPS Release Changes'!ExternalData_104</vt:lpstr>
      <vt:lpstr>'California Data'!ExternalData_104</vt:lpstr>
      <vt:lpstr>'Arizona Data'!ExternalData_105</vt:lpstr>
      <vt:lpstr>'BHOPS Release Changes'!ExternalData_105</vt:lpstr>
      <vt:lpstr>'California Data'!ExternalData_105</vt:lpstr>
      <vt:lpstr>'Arizona Data'!ExternalData_106</vt:lpstr>
      <vt:lpstr>'BHOPS Release Changes'!ExternalData_106</vt:lpstr>
      <vt:lpstr>'California Data'!ExternalData_106</vt:lpstr>
      <vt:lpstr>'Mexico Data'!ExternalData_106</vt:lpstr>
      <vt:lpstr>'Arizona Data'!ExternalData_107</vt:lpstr>
      <vt:lpstr>'BHOPS Release Changes'!ExternalData_107</vt:lpstr>
      <vt:lpstr>'California Data'!ExternalData_107</vt:lpstr>
      <vt:lpstr>'Arizona Data'!ExternalData_108</vt:lpstr>
      <vt:lpstr>'BHOPS Release Changes'!ExternalData_108</vt:lpstr>
      <vt:lpstr>'California Data'!ExternalData_108</vt:lpstr>
      <vt:lpstr>'Arizona Data'!ExternalData_109</vt:lpstr>
      <vt:lpstr>'BHOPS Release Changes'!ExternalData_109</vt:lpstr>
      <vt:lpstr>'California Data'!ExternalData_109</vt:lpstr>
      <vt:lpstr>'Mexico Data'!ExternalData_109</vt:lpstr>
      <vt:lpstr>'Arizona Data'!ExternalData_11</vt:lpstr>
      <vt:lpstr>'BHOPS Release Changes'!ExternalData_11</vt:lpstr>
      <vt:lpstr>'California Data'!ExternalData_11</vt:lpstr>
      <vt:lpstr>'Mexico Data'!ExternalData_11</vt:lpstr>
      <vt:lpstr>'Arizona Data'!ExternalData_110</vt:lpstr>
      <vt:lpstr>'BHOPS Release Changes'!ExternalData_110</vt:lpstr>
      <vt:lpstr>'California Data'!ExternalData_110</vt:lpstr>
      <vt:lpstr>'Arizona Data'!ExternalData_111</vt:lpstr>
      <vt:lpstr>'BHOPS Release Changes'!ExternalData_111</vt:lpstr>
      <vt:lpstr>'California Data'!ExternalData_111</vt:lpstr>
      <vt:lpstr>'Arizona Data'!ExternalData_112</vt:lpstr>
      <vt:lpstr>'BHOPS Release Changes'!ExternalData_112</vt:lpstr>
      <vt:lpstr>'California Data'!ExternalData_112</vt:lpstr>
      <vt:lpstr>'Mexico Data'!ExternalData_112</vt:lpstr>
      <vt:lpstr>'Arizona Data'!ExternalData_113</vt:lpstr>
      <vt:lpstr>'BHOPS Release Changes'!ExternalData_113</vt:lpstr>
      <vt:lpstr>'California Data'!ExternalData_113</vt:lpstr>
      <vt:lpstr>'Arizona Data'!ExternalData_114</vt:lpstr>
      <vt:lpstr>'BHOPS Release Changes'!ExternalData_114</vt:lpstr>
      <vt:lpstr>'California Data'!ExternalData_114</vt:lpstr>
      <vt:lpstr>'Arizona Data'!ExternalData_115</vt:lpstr>
      <vt:lpstr>'BHOPS Release Changes'!ExternalData_115</vt:lpstr>
      <vt:lpstr>'California Data'!ExternalData_115</vt:lpstr>
      <vt:lpstr>'Mexico Data'!ExternalData_115</vt:lpstr>
      <vt:lpstr>'Arizona Data'!ExternalData_116</vt:lpstr>
      <vt:lpstr>'BHOPS Release Changes'!ExternalData_116</vt:lpstr>
      <vt:lpstr>'California Data'!ExternalData_116</vt:lpstr>
      <vt:lpstr>'Arizona Data'!ExternalData_117</vt:lpstr>
      <vt:lpstr>'BHOPS Release Changes'!ExternalData_117</vt:lpstr>
      <vt:lpstr>'California Data'!ExternalData_117</vt:lpstr>
      <vt:lpstr>'Arizona Data'!ExternalData_118</vt:lpstr>
      <vt:lpstr>'BHOPS Release Changes'!ExternalData_118</vt:lpstr>
      <vt:lpstr>'California Data'!ExternalData_118</vt:lpstr>
      <vt:lpstr>'Mexico Data'!ExternalData_118</vt:lpstr>
      <vt:lpstr>'Arizona Data'!ExternalData_119</vt:lpstr>
      <vt:lpstr>'BHOPS Release Changes'!ExternalData_119</vt:lpstr>
      <vt:lpstr>'California Data'!ExternalData_119</vt:lpstr>
      <vt:lpstr>'Arizona Data'!ExternalData_12</vt:lpstr>
      <vt:lpstr>'BHOPS Release Changes'!ExternalData_12</vt:lpstr>
      <vt:lpstr>'California Data'!ExternalData_12</vt:lpstr>
      <vt:lpstr>'Mexico Data'!ExternalData_12</vt:lpstr>
      <vt:lpstr>'Arizona Data'!ExternalData_120</vt:lpstr>
      <vt:lpstr>'BHOPS Release Changes'!ExternalData_120</vt:lpstr>
      <vt:lpstr>'California Data'!ExternalData_120</vt:lpstr>
      <vt:lpstr>'Arizona Data'!ExternalData_121</vt:lpstr>
      <vt:lpstr>'BHOPS Release Changes'!ExternalData_121</vt:lpstr>
      <vt:lpstr>'California Data'!ExternalData_121</vt:lpstr>
      <vt:lpstr>'Mexico Data'!ExternalData_121</vt:lpstr>
      <vt:lpstr>'Arizona Data'!ExternalData_122</vt:lpstr>
      <vt:lpstr>'BHOPS Release Changes'!ExternalData_122</vt:lpstr>
      <vt:lpstr>'California Data'!ExternalData_122</vt:lpstr>
      <vt:lpstr>'Arizona Data'!ExternalData_123</vt:lpstr>
      <vt:lpstr>'BHOPS Release Changes'!ExternalData_123</vt:lpstr>
      <vt:lpstr>'California Data'!ExternalData_123</vt:lpstr>
      <vt:lpstr>'Arizona Data'!ExternalData_124</vt:lpstr>
      <vt:lpstr>'BHOPS Release Changes'!ExternalData_124</vt:lpstr>
      <vt:lpstr>'California Data'!ExternalData_124</vt:lpstr>
      <vt:lpstr>'Mexico Data'!ExternalData_124</vt:lpstr>
      <vt:lpstr>'Arizona Data'!ExternalData_125</vt:lpstr>
      <vt:lpstr>'BHOPS Release Changes'!ExternalData_125</vt:lpstr>
      <vt:lpstr>'California Data'!ExternalData_125</vt:lpstr>
      <vt:lpstr>'Arizona Data'!ExternalData_126</vt:lpstr>
      <vt:lpstr>'BHOPS Release Changes'!ExternalData_126</vt:lpstr>
      <vt:lpstr>'California Data'!ExternalData_126</vt:lpstr>
      <vt:lpstr>'Arizona Data'!ExternalData_127</vt:lpstr>
      <vt:lpstr>'BHOPS Release Changes'!ExternalData_127</vt:lpstr>
      <vt:lpstr>'California Data'!ExternalData_127</vt:lpstr>
      <vt:lpstr>'Mexico Data'!ExternalData_127</vt:lpstr>
      <vt:lpstr>'Arizona Data'!ExternalData_128</vt:lpstr>
      <vt:lpstr>'BHOPS Release Changes'!ExternalData_128</vt:lpstr>
      <vt:lpstr>'California Data'!ExternalData_128</vt:lpstr>
      <vt:lpstr>'Arizona Data'!ExternalData_129</vt:lpstr>
      <vt:lpstr>'BHOPS Release Changes'!ExternalData_129</vt:lpstr>
      <vt:lpstr>'California Data'!ExternalData_129</vt:lpstr>
      <vt:lpstr>'Arizona Data'!ExternalData_13</vt:lpstr>
      <vt:lpstr>'BHOPS Release Changes'!ExternalData_13</vt:lpstr>
      <vt:lpstr>'California Data'!ExternalData_13</vt:lpstr>
      <vt:lpstr>'Mexico Data'!ExternalData_13</vt:lpstr>
      <vt:lpstr>'Arizona Data'!ExternalData_130</vt:lpstr>
      <vt:lpstr>'BHOPS Release Changes'!ExternalData_130</vt:lpstr>
      <vt:lpstr>'California Data'!ExternalData_130</vt:lpstr>
      <vt:lpstr>'Mexico Data'!ExternalData_130</vt:lpstr>
      <vt:lpstr>'Arizona Data'!ExternalData_131</vt:lpstr>
      <vt:lpstr>'BHOPS Release Changes'!ExternalData_131</vt:lpstr>
      <vt:lpstr>'California Data'!ExternalData_131</vt:lpstr>
      <vt:lpstr>'Arizona Data'!ExternalData_132</vt:lpstr>
      <vt:lpstr>'BHOPS Release Changes'!ExternalData_132</vt:lpstr>
      <vt:lpstr>'California Data'!ExternalData_132</vt:lpstr>
      <vt:lpstr>'Arizona Data'!ExternalData_133</vt:lpstr>
      <vt:lpstr>'BHOPS Release Changes'!ExternalData_133</vt:lpstr>
      <vt:lpstr>'California Data'!ExternalData_133</vt:lpstr>
      <vt:lpstr>'Mexico Data'!ExternalData_133</vt:lpstr>
      <vt:lpstr>'Arizona Data'!ExternalData_134</vt:lpstr>
      <vt:lpstr>'BHOPS Release Changes'!ExternalData_134</vt:lpstr>
      <vt:lpstr>'California Data'!ExternalData_134</vt:lpstr>
      <vt:lpstr>'Arizona Data'!ExternalData_135</vt:lpstr>
      <vt:lpstr>'BHOPS Release Changes'!ExternalData_135</vt:lpstr>
      <vt:lpstr>'California Data'!ExternalData_135</vt:lpstr>
      <vt:lpstr>'Arizona Data'!ExternalData_136</vt:lpstr>
      <vt:lpstr>'BHOPS Release Changes'!ExternalData_136</vt:lpstr>
      <vt:lpstr>'California Data'!ExternalData_136</vt:lpstr>
      <vt:lpstr>'Mexico Data'!ExternalData_136</vt:lpstr>
      <vt:lpstr>'Arizona Data'!ExternalData_137</vt:lpstr>
      <vt:lpstr>'BHOPS Release Changes'!ExternalData_137</vt:lpstr>
      <vt:lpstr>'California Data'!ExternalData_137</vt:lpstr>
      <vt:lpstr>'Arizona Data'!ExternalData_138</vt:lpstr>
      <vt:lpstr>'BHOPS Release Changes'!ExternalData_138</vt:lpstr>
      <vt:lpstr>'California Data'!ExternalData_138</vt:lpstr>
      <vt:lpstr>'Arizona Data'!ExternalData_139</vt:lpstr>
      <vt:lpstr>'BHOPS Release Changes'!ExternalData_139</vt:lpstr>
      <vt:lpstr>'California Data'!ExternalData_139</vt:lpstr>
      <vt:lpstr>'Mexico Data'!ExternalData_139</vt:lpstr>
      <vt:lpstr>'Arizona Data'!ExternalData_14</vt:lpstr>
      <vt:lpstr>'BHOPS Release Changes'!ExternalData_14</vt:lpstr>
      <vt:lpstr>'California Data'!ExternalData_14</vt:lpstr>
      <vt:lpstr>'Mexico Data'!ExternalData_14</vt:lpstr>
      <vt:lpstr>'Arizona Data'!ExternalData_140</vt:lpstr>
      <vt:lpstr>'BHOPS Release Changes'!ExternalData_140</vt:lpstr>
      <vt:lpstr>'California Data'!ExternalData_140</vt:lpstr>
      <vt:lpstr>'Arizona Data'!ExternalData_141</vt:lpstr>
      <vt:lpstr>'BHOPS Release Changes'!ExternalData_141</vt:lpstr>
      <vt:lpstr>'California Data'!ExternalData_141</vt:lpstr>
      <vt:lpstr>'Arizona Data'!ExternalData_142</vt:lpstr>
      <vt:lpstr>'BHOPS Release Changes'!ExternalData_142</vt:lpstr>
      <vt:lpstr>'California Data'!ExternalData_142</vt:lpstr>
      <vt:lpstr>'Mexico Data'!ExternalData_142</vt:lpstr>
      <vt:lpstr>'Arizona Data'!ExternalData_143</vt:lpstr>
      <vt:lpstr>'BHOPS Release Changes'!ExternalData_143</vt:lpstr>
      <vt:lpstr>'Arizona Data'!ExternalData_144</vt:lpstr>
      <vt:lpstr>'BHOPS Release Changes'!ExternalData_144</vt:lpstr>
      <vt:lpstr>'California Data'!ExternalData_144</vt:lpstr>
      <vt:lpstr>'Arizona Data'!ExternalData_145</vt:lpstr>
      <vt:lpstr>'BHOPS Release Changes'!ExternalData_145</vt:lpstr>
      <vt:lpstr>'California Data'!ExternalData_145</vt:lpstr>
      <vt:lpstr>'Mexico Data'!ExternalData_145</vt:lpstr>
      <vt:lpstr>'Arizona Data'!ExternalData_146</vt:lpstr>
      <vt:lpstr>'BHOPS Release Changes'!ExternalData_146</vt:lpstr>
      <vt:lpstr>'California Data'!ExternalData_146</vt:lpstr>
      <vt:lpstr>'Arizona Data'!ExternalData_147</vt:lpstr>
      <vt:lpstr>'BHOPS Release Changes'!ExternalData_147</vt:lpstr>
      <vt:lpstr>'California Data'!ExternalData_147</vt:lpstr>
      <vt:lpstr>'Arizona Data'!ExternalData_148</vt:lpstr>
      <vt:lpstr>'BHOPS Release Changes'!ExternalData_148</vt:lpstr>
      <vt:lpstr>'California Data'!ExternalData_148</vt:lpstr>
      <vt:lpstr>'Mexico Data'!ExternalData_148</vt:lpstr>
      <vt:lpstr>'Arizona Data'!ExternalData_149</vt:lpstr>
      <vt:lpstr>'BHOPS Release Changes'!ExternalData_149</vt:lpstr>
      <vt:lpstr>'California Data'!ExternalData_149</vt:lpstr>
      <vt:lpstr>'Arizona Data'!ExternalData_15</vt:lpstr>
      <vt:lpstr>'BHOPS Release Changes'!ExternalData_15</vt:lpstr>
      <vt:lpstr>'California Data'!ExternalData_15</vt:lpstr>
      <vt:lpstr>'Mexico Data'!ExternalData_15</vt:lpstr>
      <vt:lpstr>'Arizona Data'!ExternalData_150</vt:lpstr>
      <vt:lpstr>'BHOPS Release Changes'!ExternalData_150</vt:lpstr>
      <vt:lpstr>'California Data'!ExternalData_150</vt:lpstr>
      <vt:lpstr>'Arizona Data'!ExternalData_151</vt:lpstr>
      <vt:lpstr>'BHOPS Release Changes'!ExternalData_151</vt:lpstr>
      <vt:lpstr>'California Data'!ExternalData_151</vt:lpstr>
      <vt:lpstr>'Mexico Data'!ExternalData_151</vt:lpstr>
      <vt:lpstr>'Arizona Data'!ExternalData_152</vt:lpstr>
      <vt:lpstr>'BHOPS Release Changes'!ExternalData_152</vt:lpstr>
      <vt:lpstr>'California Data'!ExternalData_152</vt:lpstr>
      <vt:lpstr>'Arizona Data'!ExternalData_153</vt:lpstr>
      <vt:lpstr>'BHOPS Release Changes'!ExternalData_153</vt:lpstr>
      <vt:lpstr>'California Data'!ExternalData_153</vt:lpstr>
      <vt:lpstr>'Arizona Data'!ExternalData_154</vt:lpstr>
      <vt:lpstr>'BHOPS Release Changes'!ExternalData_154</vt:lpstr>
      <vt:lpstr>'California Data'!ExternalData_154</vt:lpstr>
      <vt:lpstr>'Mexico Data'!ExternalData_154</vt:lpstr>
      <vt:lpstr>'Arizona Data'!ExternalData_155</vt:lpstr>
      <vt:lpstr>'BHOPS Release Changes'!ExternalData_155</vt:lpstr>
      <vt:lpstr>'California Data'!ExternalData_155</vt:lpstr>
      <vt:lpstr>'Arizona Data'!ExternalData_156</vt:lpstr>
      <vt:lpstr>'BHOPS Release Changes'!ExternalData_156</vt:lpstr>
      <vt:lpstr>'California Data'!ExternalData_156</vt:lpstr>
      <vt:lpstr>'Arizona Data'!ExternalData_157</vt:lpstr>
      <vt:lpstr>'BHOPS Release Changes'!ExternalData_157</vt:lpstr>
      <vt:lpstr>'California Data'!ExternalData_157</vt:lpstr>
      <vt:lpstr>'Mexico Data'!ExternalData_157</vt:lpstr>
      <vt:lpstr>'Arizona Data'!ExternalData_158</vt:lpstr>
      <vt:lpstr>'BHOPS Release Changes'!ExternalData_158</vt:lpstr>
      <vt:lpstr>'California Data'!ExternalData_158</vt:lpstr>
      <vt:lpstr>'Arizona Data'!ExternalData_159</vt:lpstr>
      <vt:lpstr>'BHOPS Release Changes'!ExternalData_159</vt:lpstr>
      <vt:lpstr>'California Data'!ExternalData_159</vt:lpstr>
      <vt:lpstr>'Arizona Data'!ExternalData_16</vt:lpstr>
      <vt:lpstr>'California Data'!ExternalData_16</vt:lpstr>
      <vt:lpstr>'Mexico Data'!ExternalData_16</vt:lpstr>
      <vt:lpstr>'Arizona Data'!ExternalData_160</vt:lpstr>
      <vt:lpstr>'BHOPS Release Changes'!ExternalData_160</vt:lpstr>
      <vt:lpstr>'California Data'!ExternalData_160</vt:lpstr>
      <vt:lpstr>'Mexico Data'!ExternalData_160</vt:lpstr>
      <vt:lpstr>'Arizona Data'!ExternalData_161</vt:lpstr>
      <vt:lpstr>'BHOPS Release Changes'!ExternalData_161</vt:lpstr>
      <vt:lpstr>'California Data'!ExternalData_161</vt:lpstr>
      <vt:lpstr>'Arizona Data'!ExternalData_162</vt:lpstr>
      <vt:lpstr>'BHOPS Release Changes'!ExternalData_162</vt:lpstr>
      <vt:lpstr>'California Data'!ExternalData_162</vt:lpstr>
      <vt:lpstr>'Arizona Data'!ExternalData_163</vt:lpstr>
      <vt:lpstr>'BHOPS Release Changes'!ExternalData_163</vt:lpstr>
      <vt:lpstr>'California Data'!ExternalData_163</vt:lpstr>
      <vt:lpstr>'Mexico Data'!ExternalData_163</vt:lpstr>
      <vt:lpstr>'Arizona Data'!ExternalData_164</vt:lpstr>
      <vt:lpstr>'BHOPS Release Changes'!ExternalData_164</vt:lpstr>
      <vt:lpstr>'California Data'!ExternalData_164</vt:lpstr>
      <vt:lpstr>'Arizona Data'!ExternalData_165</vt:lpstr>
      <vt:lpstr>'BHOPS Release Changes'!ExternalData_165</vt:lpstr>
      <vt:lpstr>'California Data'!ExternalData_165</vt:lpstr>
      <vt:lpstr>'Arizona Data'!ExternalData_166</vt:lpstr>
      <vt:lpstr>'BHOPS Release Changes'!ExternalData_166</vt:lpstr>
      <vt:lpstr>'California Data'!ExternalData_166</vt:lpstr>
      <vt:lpstr>'Mexico Data'!ExternalData_166</vt:lpstr>
      <vt:lpstr>'Arizona Data'!ExternalData_167</vt:lpstr>
      <vt:lpstr>'BHOPS Release Changes'!ExternalData_167</vt:lpstr>
      <vt:lpstr>'California Data'!ExternalData_167</vt:lpstr>
      <vt:lpstr>'Arizona Data'!ExternalData_168</vt:lpstr>
      <vt:lpstr>'BHOPS Release Changes'!ExternalData_168</vt:lpstr>
      <vt:lpstr>'California Data'!ExternalData_168</vt:lpstr>
      <vt:lpstr>'Arizona Data'!ExternalData_169</vt:lpstr>
      <vt:lpstr>'BHOPS Release Changes'!ExternalData_169</vt:lpstr>
      <vt:lpstr>'California Data'!ExternalData_169</vt:lpstr>
      <vt:lpstr>'Mexico Data'!ExternalData_169</vt:lpstr>
      <vt:lpstr>'Arizona Data'!ExternalData_17</vt:lpstr>
      <vt:lpstr>'BHOPS Release Changes'!ExternalData_17</vt:lpstr>
      <vt:lpstr>'California Data'!ExternalData_17</vt:lpstr>
      <vt:lpstr>'Mexico Data'!ExternalData_17</vt:lpstr>
      <vt:lpstr>'Arizona Data'!ExternalData_170</vt:lpstr>
      <vt:lpstr>'BHOPS Release Changes'!ExternalData_170</vt:lpstr>
      <vt:lpstr>'California Data'!ExternalData_170</vt:lpstr>
      <vt:lpstr>'Arizona Data'!ExternalData_171</vt:lpstr>
      <vt:lpstr>'BHOPS Release Changes'!ExternalData_171</vt:lpstr>
      <vt:lpstr>'California Data'!ExternalData_171</vt:lpstr>
      <vt:lpstr>'Arizona Data'!ExternalData_172</vt:lpstr>
      <vt:lpstr>'BHOPS Release Changes'!ExternalData_172</vt:lpstr>
      <vt:lpstr>'California Data'!ExternalData_172</vt:lpstr>
      <vt:lpstr>'Mexico Data'!ExternalData_172</vt:lpstr>
      <vt:lpstr>'Arizona Data'!ExternalData_173</vt:lpstr>
      <vt:lpstr>'BHOPS Release Changes'!ExternalData_173</vt:lpstr>
      <vt:lpstr>'California Data'!ExternalData_173</vt:lpstr>
      <vt:lpstr>'Arizona Data'!ExternalData_174</vt:lpstr>
      <vt:lpstr>'BHOPS Release Changes'!ExternalData_174</vt:lpstr>
      <vt:lpstr>'California Data'!ExternalData_174</vt:lpstr>
      <vt:lpstr>'Arizona Data'!ExternalData_175</vt:lpstr>
      <vt:lpstr>'BHOPS Release Changes'!ExternalData_175</vt:lpstr>
      <vt:lpstr>'California Data'!ExternalData_175</vt:lpstr>
      <vt:lpstr>'Mexico Data'!ExternalData_175</vt:lpstr>
      <vt:lpstr>'Arizona Data'!ExternalData_176</vt:lpstr>
      <vt:lpstr>'BHOPS Release Changes'!ExternalData_176</vt:lpstr>
      <vt:lpstr>'California Data'!ExternalData_176</vt:lpstr>
      <vt:lpstr>'Arizona Data'!ExternalData_177</vt:lpstr>
      <vt:lpstr>'BHOPS Release Changes'!ExternalData_177</vt:lpstr>
      <vt:lpstr>'California Data'!ExternalData_177</vt:lpstr>
      <vt:lpstr>'Arizona Data'!ExternalData_178</vt:lpstr>
      <vt:lpstr>'California Data'!ExternalData_178</vt:lpstr>
      <vt:lpstr>'Mexico Data'!ExternalData_178</vt:lpstr>
      <vt:lpstr>'Arizona Data'!ExternalData_179</vt:lpstr>
      <vt:lpstr>'BHOPS Release Changes'!ExternalData_179</vt:lpstr>
      <vt:lpstr>'Arizona Data'!ExternalData_18</vt:lpstr>
      <vt:lpstr>'California Data'!ExternalData_18</vt:lpstr>
      <vt:lpstr>'Mexico Data'!ExternalData_18</vt:lpstr>
      <vt:lpstr>'Arizona Data'!ExternalData_180</vt:lpstr>
      <vt:lpstr>'BHOPS Release Changes'!ExternalData_180</vt:lpstr>
      <vt:lpstr>'California Data'!ExternalData_180</vt:lpstr>
      <vt:lpstr>'Arizona Data'!ExternalData_181</vt:lpstr>
      <vt:lpstr>'BHOPS Release Changes'!ExternalData_181</vt:lpstr>
      <vt:lpstr>'California Data'!ExternalData_181</vt:lpstr>
      <vt:lpstr>'Mexico Data'!ExternalData_181</vt:lpstr>
      <vt:lpstr>'Arizona Data'!ExternalData_182</vt:lpstr>
      <vt:lpstr>'BHOPS Release Changes'!ExternalData_182</vt:lpstr>
      <vt:lpstr>'California Data'!ExternalData_182</vt:lpstr>
      <vt:lpstr>'Arizona Data'!ExternalData_183</vt:lpstr>
      <vt:lpstr>'BHOPS Release Changes'!ExternalData_183</vt:lpstr>
      <vt:lpstr>'California Data'!ExternalData_183</vt:lpstr>
      <vt:lpstr>'Arizona Data'!ExternalData_184</vt:lpstr>
      <vt:lpstr>'BHOPS Release Changes'!ExternalData_184</vt:lpstr>
      <vt:lpstr>'California Data'!ExternalData_184</vt:lpstr>
      <vt:lpstr>'Mexico Data'!ExternalData_184</vt:lpstr>
      <vt:lpstr>'Arizona Data'!ExternalData_185</vt:lpstr>
      <vt:lpstr>'BHOPS Release Changes'!ExternalData_185</vt:lpstr>
      <vt:lpstr>'California Data'!ExternalData_185</vt:lpstr>
      <vt:lpstr>'Mexico Data'!ExternalData_185</vt:lpstr>
      <vt:lpstr>'Arizona Data'!ExternalData_186</vt:lpstr>
      <vt:lpstr>'BHOPS Release Changes'!ExternalData_186</vt:lpstr>
      <vt:lpstr>'California Data'!ExternalData_186</vt:lpstr>
      <vt:lpstr>'Arizona Data'!ExternalData_187</vt:lpstr>
      <vt:lpstr>'BHOPS Release Changes'!ExternalData_187</vt:lpstr>
      <vt:lpstr>'California Data'!ExternalData_187</vt:lpstr>
      <vt:lpstr>'Arizona Data'!ExternalData_188</vt:lpstr>
      <vt:lpstr>'BHOPS Release Changes'!ExternalData_188</vt:lpstr>
      <vt:lpstr>'California Data'!ExternalData_188</vt:lpstr>
      <vt:lpstr>'Mexico Data'!ExternalData_188</vt:lpstr>
      <vt:lpstr>'Arizona Data'!ExternalData_189</vt:lpstr>
      <vt:lpstr>'BHOPS Release Changes'!ExternalData_189</vt:lpstr>
      <vt:lpstr>'California Data'!ExternalData_189</vt:lpstr>
      <vt:lpstr>'Arizona Data'!ExternalData_19</vt:lpstr>
      <vt:lpstr>'BHOPS Release Changes'!ExternalData_19</vt:lpstr>
      <vt:lpstr>'California Data'!ExternalData_19</vt:lpstr>
      <vt:lpstr>'Mexico Data'!ExternalData_19</vt:lpstr>
      <vt:lpstr>'Arizona Data'!ExternalData_190</vt:lpstr>
      <vt:lpstr>'BHOPS Release Changes'!ExternalData_190</vt:lpstr>
      <vt:lpstr>'California Data'!ExternalData_190</vt:lpstr>
      <vt:lpstr>'Arizona Data'!ExternalData_191</vt:lpstr>
      <vt:lpstr>'BHOPS Release Changes'!ExternalData_191</vt:lpstr>
      <vt:lpstr>'California Data'!ExternalData_191</vt:lpstr>
      <vt:lpstr>'Mexico Data'!ExternalData_191</vt:lpstr>
      <vt:lpstr>'Arizona Data'!ExternalData_192</vt:lpstr>
      <vt:lpstr>'BHOPS Release Changes'!ExternalData_192</vt:lpstr>
      <vt:lpstr>'California Data'!ExternalData_192</vt:lpstr>
      <vt:lpstr>'Arizona Data'!ExternalData_193</vt:lpstr>
      <vt:lpstr>'BHOPS Release Changes'!ExternalData_193</vt:lpstr>
      <vt:lpstr>'California Data'!ExternalData_193</vt:lpstr>
      <vt:lpstr>'Arizona Data'!ExternalData_194</vt:lpstr>
      <vt:lpstr>'BHOPS Release Changes'!ExternalData_194</vt:lpstr>
      <vt:lpstr>'California Data'!ExternalData_194</vt:lpstr>
      <vt:lpstr>'Mexico Data'!ExternalData_194</vt:lpstr>
      <vt:lpstr>'Arizona Data'!ExternalData_195</vt:lpstr>
      <vt:lpstr>'BHOPS Release Changes'!ExternalData_195</vt:lpstr>
      <vt:lpstr>'California Data'!ExternalData_195</vt:lpstr>
      <vt:lpstr>'Arizona Data'!ExternalData_196</vt:lpstr>
      <vt:lpstr>'BHOPS Release Changes'!ExternalData_196</vt:lpstr>
      <vt:lpstr>'California Data'!ExternalData_196</vt:lpstr>
      <vt:lpstr>'Arizona Data'!ExternalData_197</vt:lpstr>
      <vt:lpstr>'BHOPS Release Changes'!ExternalData_197</vt:lpstr>
      <vt:lpstr>'California Data'!ExternalData_197</vt:lpstr>
      <vt:lpstr>'Mexico Data'!ExternalData_197</vt:lpstr>
      <vt:lpstr>'Arizona Data'!ExternalData_198</vt:lpstr>
      <vt:lpstr>'BHOPS Release Changes'!ExternalData_198</vt:lpstr>
      <vt:lpstr>'California Data'!ExternalData_198</vt:lpstr>
      <vt:lpstr>'Arizona Data'!ExternalData_199</vt:lpstr>
      <vt:lpstr>'BHOPS Release Changes'!ExternalData_199</vt:lpstr>
      <vt:lpstr>'California Data'!ExternalData_199</vt:lpstr>
      <vt:lpstr>'Arizona Data'!ExternalData_2</vt:lpstr>
      <vt:lpstr>'Mexico Data'!ExternalData_2</vt:lpstr>
      <vt:lpstr>'Arizona Data'!ExternalData_20</vt:lpstr>
      <vt:lpstr>'California Data'!ExternalData_20</vt:lpstr>
      <vt:lpstr>'Arizona Data'!ExternalData_200</vt:lpstr>
      <vt:lpstr>'BHOPS Release Changes'!ExternalData_200</vt:lpstr>
      <vt:lpstr>'California Data'!ExternalData_200</vt:lpstr>
      <vt:lpstr>'Mexico Data'!ExternalData_200</vt:lpstr>
      <vt:lpstr>'Arizona Data'!ExternalData_201</vt:lpstr>
      <vt:lpstr>'BHOPS Release Changes'!ExternalData_201</vt:lpstr>
      <vt:lpstr>'California Data'!ExternalData_201</vt:lpstr>
      <vt:lpstr>'Arizona Data'!ExternalData_202</vt:lpstr>
      <vt:lpstr>'BHOPS Release Changes'!ExternalData_202</vt:lpstr>
      <vt:lpstr>'California Data'!ExternalData_202</vt:lpstr>
      <vt:lpstr>'Arizona Data'!ExternalData_203</vt:lpstr>
      <vt:lpstr>'BHOPS Release Changes'!ExternalData_203</vt:lpstr>
      <vt:lpstr>'California Data'!ExternalData_203</vt:lpstr>
      <vt:lpstr>'Mexico Data'!ExternalData_203</vt:lpstr>
      <vt:lpstr>'Arizona Data'!ExternalData_204</vt:lpstr>
      <vt:lpstr>'BHOPS Release Changes'!ExternalData_204</vt:lpstr>
      <vt:lpstr>'California Data'!ExternalData_204</vt:lpstr>
      <vt:lpstr>'Arizona Data'!ExternalData_205</vt:lpstr>
      <vt:lpstr>'BHOPS Release Changes'!ExternalData_205</vt:lpstr>
      <vt:lpstr>'California Data'!ExternalData_205</vt:lpstr>
      <vt:lpstr>'Arizona Data'!ExternalData_206</vt:lpstr>
      <vt:lpstr>'BHOPS Release Changes'!ExternalData_206</vt:lpstr>
      <vt:lpstr>'California Data'!ExternalData_206</vt:lpstr>
      <vt:lpstr>'Mexico Data'!ExternalData_206</vt:lpstr>
      <vt:lpstr>'Arizona Data'!ExternalData_207</vt:lpstr>
      <vt:lpstr>'BHOPS Release Changes'!ExternalData_207</vt:lpstr>
      <vt:lpstr>'California Data'!ExternalData_207</vt:lpstr>
      <vt:lpstr>'Arizona Data'!ExternalData_208</vt:lpstr>
      <vt:lpstr>'BHOPS Release Changes'!ExternalData_208</vt:lpstr>
      <vt:lpstr>'California Data'!ExternalData_208</vt:lpstr>
      <vt:lpstr>'Arizona Data'!ExternalData_209</vt:lpstr>
      <vt:lpstr>'BHOPS Release Changes'!ExternalData_209</vt:lpstr>
      <vt:lpstr>'California Data'!ExternalData_209</vt:lpstr>
      <vt:lpstr>'Mexico Data'!ExternalData_209</vt:lpstr>
      <vt:lpstr>'BHOPS Release Changes'!ExternalData_21</vt:lpstr>
      <vt:lpstr>'California Data'!ExternalData_21</vt:lpstr>
      <vt:lpstr>'Arizona Data'!ExternalData_210</vt:lpstr>
      <vt:lpstr>'BHOPS Release Changes'!ExternalData_210</vt:lpstr>
      <vt:lpstr>'California Data'!ExternalData_210</vt:lpstr>
      <vt:lpstr>'Arizona Data'!ExternalData_211</vt:lpstr>
      <vt:lpstr>'BHOPS Release Changes'!ExternalData_211</vt:lpstr>
      <vt:lpstr>'California Data'!ExternalData_211</vt:lpstr>
      <vt:lpstr>'Arizona Data'!ExternalData_212</vt:lpstr>
      <vt:lpstr>'BHOPS Release Changes'!ExternalData_212</vt:lpstr>
      <vt:lpstr>'California Data'!ExternalData_212</vt:lpstr>
      <vt:lpstr>'Mexico Data'!ExternalData_212</vt:lpstr>
      <vt:lpstr>'Arizona Data'!ExternalData_213</vt:lpstr>
      <vt:lpstr>'BHOPS Release Changes'!ExternalData_213</vt:lpstr>
      <vt:lpstr>'California Data'!ExternalData_213</vt:lpstr>
      <vt:lpstr>'Arizona Data'!ExternalData_214</vt:lpstr>
      <vt:lpstr>'BHOPS Release Changes'!ExternalData_214</vt:lpstr>
      <vt:lpstr>'California Data'!ExternalData_214</vt:lpstr>
      <vt:lpstr>'Arizona Data'!ExternalData_215</vt:lpstr>
      <vt:lpstr>'BHOPS Release Changes'!ExternalData_215</vt:lpstr>
      <vt:lpstr>'California Data'!ExternalData_215</vt:lpstr>
      <vt:lpstr>'Mexico Data'!ExternalData_215</vt:lpstr>
      <vt:lpstr>'Arizona Data'!ExternalData_216</vt:lpstr>
      <vt:lpstr>'BHOPS Release Changes'!ExternalData_216</vt:lpstr>
      <vt:lpstr>'California Data'!ExternalData_216</vt:lpstr>
      <vt:lpstr>'Arizona Data'!ExternalData_217</vt:lpstr>
      <vt:lpstr>'BHOPS Release Changes'!ExternalData_217</vt:lpstr>
      <vt:lpstr>'California Data'!ExternalData_217</vt:lpstr>
      <vt:lpstr>'Arizona Data'!ExternalData_218</vt:lpstr>
      <vt:lpstr>'BHOPS Release Changes'!ExternalData_218</vt:lpstr>
      <vt:lpstr>'California Data'!ExternalData_218</vt:lpstr>
      <vt:lpstr>'Mexico Data'!ExternalData_218</vt:lpstr>
      <vt:lpstr>'Arizona Data'!ExternalData_219</vt:lpstr>
      <vt:lpstr>'BHOPS Release Changes'!ExternalData_219</vt:lpstr>
      <vt:lpstr>'California Data'!ExternalData_219</vt:lpstr>
      <vt:lpstr>'Arizona Data'!ExternalData_22</vt:lpstr>
      <vt:lpstr>'California Data'!ExternalData_22</vt:lpstr>
      <vt:lpstr>'Mexico Data'!ExternalData_22</vt:lpstr>
      <vt:lpstr>'Arizona Data'!ExternalData_220</vt:lpstr>
      <vt:lpstr>'BHOPS Release Changes'!ExternalData_220</vt:lpstr>
      <vt:lpstr>'California Data'!ExternalData_220</vt:lpstr>
      <vt:lpstr>'Arizona Data'!ExternalData_221</vt:lpstr>
      <vt:lpstr>'BHOPS Release Changes'!ExternalData_221</vt:lpstr>
      <vt:lpstr>'California Data'!ExternalData_221</vt:lpstr>
      <vt:lpstr>'Mexico Data'!ExternalData_221</vt:lpstr>
      <vt:lpstr>'Arizona Data'!ExternalData_222</vt:lpstr>
      <vt:lpstr>'BHOPS Release Changes'!ExternalData_222</vt:lpstr>
      <vt:lpstr>'California Data'!ExternalData_222</vt:lpstr>
      <vt:lpstr>'Arizona Data'!ExternalData_223</vt:lpstr>
      <vt:lpstr>'BHOPS Release Changes'!ExternalData_223</vt:lpstr>
      <vt:lpstr>'California Data'!ExternalData_223</vt:lpstr>
      <vt:lpstr>'Arizona Data'!ExternalData_224</vt:lpstr>
      <vt:lpstr>'BHOPS Release Changes'!ExternalData_224</vt:lpstr>
      <vt:lpstr>'California Data'!ExternalData_224</vt:lpstr>
      <vt:lpstr>'Mexico Data'!ExternalData_224</vt:lpstr>
      <vt:lpstr>'Arizona Data'!ExternalData_225</vt:lpstr>
      <vt:lpstr>'BHOPS Release Changes'!ExternalData_225</vt:lpstr>
      <vt:lpstr>'California Data'!ExternalData_225</vt:lpstr>
      <vt:lpstr>'Arizona Data'!ExternalData_226</vt:lpstr>
      <vt:lpstr>'BHOPS Release Changes'!ExternalData_226</vt:lpstr>
      <vt:lpstr>'California Data'!ExternalData_226</vt:lpstr>
      <vt:lpstr>'Arizona Data'!ExternalData_227</vt:lpstr>
      <vt:lpstr>'BHOPS Release Changes'!ExternalData_227</vt:lpstr>
      <vt:lpstr>'California Data'!ExternalData_227</vt:lpstr>
      <vt:lpstr>'Mexico Data'!ExternalData_227</vt:lpstr>
      <vt:lpstr>'Arizona Data'!ExternalData_228</vt:lpstr>
      <vt:lpstr>'BHOPS Release Changes'!ExternalData_228</vt:lpstr>
      <vt:lpstr>'California Data'!ExternalData_228</vt:lpstr>
      <vt:lpstr>'Arizona Data'!ExternalData_229</vt:lpstr>
      <vt:lpstr>'BHOPS Release Changes'!ExternalData_229</vt:lpstr>
      <vt:lpstr>'California Data'!ExternalData_229</vt:lpstr>
      <vt:lpstr>'Arizona Data'!ExternalData_23</vt:lpstr>
      <vt:lpstr>'BHOPS Release Changes'!ExternalData_23</vt:lpstr>
      <vt:lpstr>'California Data'!ExternalData_23</vt:lpstr>
      <vt:lpstr>'Arizona Data'!ExternalData_230</vt:lpstr>
      <vt:lpstr>'BHOPS Release Changes'!ExternalData_230</vt:lpstr>
      <vt:lpstr>'California Data'!ExternalData_230</vt:lpstr>
      <vt:lpstr>'Mexico Data'!ExternalData_230</vt:lpstr>
      <vt:lpstr>'Arizona Data'!ExternalData_231</vt:lpstr>
      <vt:lpstr>'BHOPS Release Changes'!ExternalData_231</vt:lpstr>
      <vt:lpstr>'California Data'!ExternalData_231</vt:lpstr>
      <vt:lpstr>'Arizona Data'!ExternalData_232</vt:lpstr>
      <vt:lpstr>'BHOPS Release Changes'!ExternalData_232</vt:lpstr>
      <vt:lpstr>'California Data'!ExternalData_232</vt:lpstr>
      <vt:lpstr>'Arizona Data'!ExternalData_233</vt:lpstr>
      <vt:lpstr>'BHOPS Release Changes'!ExternalData_233</vt:lpstr>
      <vt:lpstr>'California Data'!ExternalData_233</vt:lpstr>
      <vt:lpstr>'Mexico Data'!ExternalData_233</vt:lpstr>
      <vt:lpstr>'Arizona Data'!ExternalData_234</vt:lpstr>
      <vt:lpstr>'BHOPS Release Changes'!ExternalData_234</vt:lpstr>
      <vt:lpstr>'California Data'!ExternalData_234</vt:lpstr>
      <vt:lpstr>'Arizona Data'!ExternalData_235</vt:lpstr>
      <vt:lpstr>'BHOPS Release Changes'!ExternalData_235</vt:lpstr>
      <vt:lpstr>'California Data'!ExternalData_235</vt:lpstr>
      <vt:lpstr>'Arizona Data'!ExternalData_236</vt:lpstr>
      <vt:lpstr>'BHOPS Release Changes'!ExternalData_236</vt:lpstr>
      <vt:lpstr>'California Data'!ExternalData_236</vt:lpstr>
      <vt:lpstr>'Mexico Data'!ExternalData_236</vt:lpstr>
      <vt:lpstr>'Arizona Data'!ExternalData_237</vt:lpstr>
      <vt:lpstr>'BHOPS Release Changes'!ExternalData_237</vt:lpstr>
      <vt:lpstr>'California Data'!ExternalData_237</vt:lpstr>
      <vt:lpstr>'Arizona Data'!ExternalData_238</vt:lpstr>
      <vt:lpstr>'BHOPS Release Changes'!ExternalData_238</vt:lpstr>
      <vt:lpstr>'California Data'!ExternalData_238</vt:lpstr>
      <vt:lpstr>'Arizona Data'!ExternalData_239</vt:lpstr>
      <vt:lpstr>'BHOPS Release Changes'!ExternalData_239</vt:lpstr>
      <vt:lpstr>'California Data'!ExternalData_239</vt:lpstr>
      <vt:lpstr>'Mexico Data'!ExternalData_239</vt:lpstr>
      <vt:lpstr>'BHOPS Release Changes'!ExternalData_24</vt:lpstr>
      <vt:lpstr>'California Data'!ExternalData_24</vt:lpstr>
      <vt:lpstr>'Arizona Data'!ExternalData_240</vt:lpstr>
      <vt:lpstr>'BHOPS Release Changes'!ExternalData_240</vt:lpstr>
      <vt:lpstr>'California Data'!ExternalData_240</vt:lpstr>
      <vt:lpstr>'Arizona Data'!ExternalData_241</vt:lpstr>
      <vt:lpstr>'BHOPS Release Changes'!ExternalData_241</vt:lpstr>
      <vt:lpstr>'California Data'!ExternalData_241</vt:lpstr>
      <vt:lpstr>'Arizona Data'!ExternalData_242</vt:lpstr>
      <vt:lpstr>'BHOPS Release Changes'!ExternalData_242</vt:lpstr>
      <vt:lpstr>'California Data'!ExternalData_242</vt:lpstr>
      <vt:lpstr>'Mexico Data'!ExternalData_242</vt:lpstr>
      <vt:lpstr>'Arizona Data'!ExternalData_243</vt:lpstr>
      <vt:lpstr>'BHOPS Release Changes'!ExternalData_243</vt:lpstr>
      <vt:lpstr>'California Data'!ExternalData_243</vt:lpstr>
      <vt:lpstr>'Arizona Data'!ExternalData_244</vt:lpstr>
      <vt:lpstr>'BHOPS Release Changes'!ExternalData_244</vt:lpstr>
      <vt:lpstr>'California Data'!ExternalData_244</vt:lpstr>
      <vt:lpstr>'Arizona Data'!ExternalData_245</vt:lpstr>
      <vt:lpstr>'BHOPS Release Changes'!ExternalData_245</vt:lpstr>
      <vt:lpstr>'California Data'!ExternalData_245</vt:lpstr>
      <vt:lpstr>'Mexico Data'!ExternalData_245</vt:lpstr>
      <vt:lpstr>'Arizona Data'!ExternalData_246</vt:lpstr>
      <vt:lpstr>'BHOPS Release Changes'!ExternalData_246</vt:lpstr>
      <vt:lpstr>'California Data'!ExternalData_246</vt:lpstr>
      <vt:lpstr>'Arizona Data'!ExternalData_247</vt:lpstr>
      <vt:lpstr>'BHOPS Release Changes'!ExternalData_247</vt:lpstr>
      <vt:lpstr>'California Data'!ExternalData_247</vt:lpstr>
      <vt:lpstr>'Arizona Data'!ExternalData_248</vt:lpstr>
      <vt:lpstr>'BHOPS Release Changes'!ExternalData_248</vt:lpstr>
      <vt:lpstr>'California Data'!ExternalData_248</vt:lpstr>
      <vt:lpstr>'Mexico Data'!ExternalData_248</vt:lpstr>
      <vt:lpstr>'Arizona Data'!ExternalData_249</vt:lpstr>
      <vt:lpstr>'BHOPS Release Changes'!ExternalData_249</vt:lpstr>
      <vt:lpstr>'California Data'!ExternalData_249</vt:lpstr>
      <vt:lpstr>'Arizona Data'!ExternalData_25</vt:lpstr>
      <vt:lpstr>'BHOPS Release Changes'!ExternalData_25</vt:lpstr>
      <vt:lpstr>'California Data'!ExternalData_25</vt:lpstr>
      <vt:lpstr>'Mexico Data'!ExternalData_25</vt:lpstr>
      <vt:lpstr>'Arizona Data'!ExternalData_250</vt:lpstr>
      <vt:lpstr>'BHOPS Release Changes'!ExternalData_250</vt:lpstr>
      <vt:lpstr>'California Data'!ExternalData_250</vt:lpstr>
      <vt:lpstr>'Arizona Data'!ExternalData_251</vt:lpstr>
      <vt:lpstr>'BHOPS Release Changes'!ExternalData_251</vt:lpstr>
      <vt:lpstr>'California Data'!ExternalData_251</vt:lpstr>
      <vt:lpstr>'Mexico Data'!ExternalData_251</vt:lpstr>
      <vt:lpstr>'Arizona Data'!ExternalData_252</vt:lpstr>
      <vt:lpstr>'BHOPS Release Changes'!ExternalData_252</vt:lpstr>
      <vt:lpstr>'California Data'!ExternalData_252</vt:lpstr>
      <vt:lpstr>'Arizona Data'!ExternalData_253</vt:lpstr>
      <vt:lpstr>'BHOPS Release Changes'!ExternalData_253</vt:lpstr>
      <vt:lpstr>'California Data'!ExternalData_253</vt:lpstr>
      <vt:lpstr>'Arizona Data'!ExternalData_254</vt:lpstr>
      <vt:lpstr>'BHOPS Release Changes'!ExternalData_254</vt:lpstr>
      <vt:lpstr>'California Data'!ExternalData_254</vt:lpstr>
      <vt:lpstr>'Mexico Data'!ExternalData_254</vt:lpstr>
      <vt:lpstr>'Arizona Data'!ExternalData_255</vt:lpstr>
      <vt:lpstr>'BHOPS Release Changes'!ExternalData_255</vt:lpstr>
      <vt:lpstr>'California Data'!ExternalData_255</vt:lpstr>
      <vt:lpstr>'Arizona Data'!ExternalData_256</vt:lpstr>
      <vt:lpstr>'BHOPS Release Changes'!ExternalData_256</vt:lpstr>
      <vt:lpstr>'California Data'!ExternalData_256</vt:lpstr>
      <vt:lpstr>'Arizona Data'!ExternalData_257</vt:lpstr>
      <vt:lpstr>'BHOPS Release Changes'!ExternalData_257</vt:lpstr>
      <vt:lpstr>'California Data'!ExternalData_257</vt:lpstr>
      <vt:lpstr>'Mexico Data'!ExternalData_257</vt:lpstr>
      <vt:lpstr>'Arizona Data'!ExternalData_258</vt:lpstr>
      <vt:lpstr>'BHOPS Release Changes'!ExternalData_258</vt:lpstr>
      <vt:lpstr>'California Data'!ExternalData_258</vt:lpstr>
      <vt:lpstr>'Arizona Data'!ExternalData_259</vt:lpstr>
      <vt:lpstr>'BHOPS Release Changes'!ExternalData_259</vt:lpstr>
      <vt:lpstr>'California Data'!ExternalData_259</vt:lpstr>
      <vt:lpstr>'Arizona Data'!ExternalData_26</vt:lpstr>
      <vt:lpstr>'BHOPS Release Changes'!ExternalData_26</vt:lpstr>
      <vt:lpstr>'California Data'!ExternalData_26</vt:lpstr>
      <vt:lpstr>'Arizona Data'!ExternalData_260</vt:lpstr>
      <vt:lpstr>'BHOPS Release Changes'!ExternalData_260</vt:lpstr>
      <vt:lpstr>'California Data'!ExternalData_260</vt:lpstr>
      <vt:lpstr>'Mexico Data'!ExternalData_260</vt:lpstr>
      <vt:lpstr>'Arizona Data'!ExternalData_261</vt:lpstr>
      <vt:lpstr>'BHOPS Release Changes'!ExternalData_261</vt:lpstr>
      <vt:lpstr>'California Data'!ExternalData_261</vt:lpstr>
      <vt:lpstr>'Arizona Data'!ExternalData_262</vt:lpstr>
      <vt:lpstr>'BHOPS Release Changes'!ExternalData_262</vt:lpstr>
      <vt:lpstr>'California Data'!ExternalData_262</vt:lpstr>
      <vt:lpstr>'Arizona Data'!ExternalData_263</vt:lpstr>
      <vt:lpstr>'BHOPS Release Changes'!ExternalData_263</vt:lpstr>
      <vt:lpstr>'California Data'!ExternalData_263</vt:lpstr>
      <vt:lpstr>'Mexico Data'!ExternalData_263</vt:lpstr>
      <vt:lpstr>'Arizona Data'!ExternalData_264</vt:lpstr>
      <vt:lpstr>'BHOPS Release Changes'!ExternalData_264</vt:lpstr>
      <vt:lpstr>'California Data'!ExternalData_264</vt:lpstr>
      <vt:lpstr>'Arizona Data'!ExternalData_265</vt:lpstr>
      <vt:lpstr>'BHOPS Release Changes'!ExternalData_265</vt:lpstr>
      <vt:lpstr>'California Data'!ExternalData_265</vt:lpstr>
      <vt:lpstr>'Arizona Data'!ExternalData_266</vt:lpstr>
      <vt:lpstr>'BHOPS Release Changes'!ExternalData_266</vt:lpstr>
      <vt:lpstr>'California Data'!ExternalData_266</vt:lpstr>
      <vt:lpstr>'Mexico Data'!ExternalData_266</vt:lpstr>
      <vt:lpstr>'Arizona Data'!ExternalData_267</vt:lpstr>
      <vt:lpstr>'BHOPS Release Changes'!ExternalData_267</vt:lpstr>
      <vt:lpstr>'California Data'!ExternalData_267</vt:lpstr>
      <vt:lpstr>'Arizona Data'!ExternalData_268</vt:lpstr>
      <vt:lpstr>'BHOPS Release Changes'!ExternalData_268</vt:lpstr>
      <vt:lpstr>'California Data'!ExternalData_268</vt:lpstr>
      <vt:lpstr>'Arizona Data'!ExternalData_269</vt:lpstr>
      <vt:lpstr>'BHOPS Release Changes'!ExternalData_269</vt:lpstr>
      <vt:lpstr>'California Data'!ExternalData_269</vt:lpstr>
      <vt:lpstr>'Mexico Data'!ExternalData_269</vt:lpstr>
      <vt:lpstr>'Arizona Data'!ExternalData_27</vt:lpstr>
      <vt:lpstr>'BHOPS Release Changes'!ExternalData_27</vt:lpstr>
      <vt:lpstr>'California Data'!ExternalData_27</vt:lpstr>
      <vt:lpstr>'Arizona Data'!ExternalData_270</vt:lpstr>
      <vt:lpstr>'BHOPS Release Changes'!ExternalData_270</vt:lpstr>
      <vt:lpstr>'California Data'!ExternalData_270</vt:lpstr>
      <vt:lpstr>'Arizona Data'!ExternalData_271</vt:lpstr>
      <vt:lpstr>'BHOPS Release Changes'!ExternalData_271</vt:lpstr>
      <vt:lpstr>'California Data'!ExternalData_271</vt:lpstr>
      <vt:lpstr>'Arizona Data'!ExternalData_272</vt:lpstr>
      <vt:lpstr>'BHOPS Release Changes'!ExternalData_272</vt:lpstr>
      <vt:lpstr>'California Data'!ExternalData_272</vt:lpstr>
      <vt:lpstr>'Mexico Data'!ExternalData_272</vt:lpstr>
      <vt:lpstr>'Arizona Data'!ExternalData_273</vt:lpstr>
      <vt:lpstr>'BHOPS Release Changes'!ExternalData_273</vt:lpstr>
      <vt:lpstr>'California Data'!ExternalData_273</vt:lpstr>
      <vt:lpstr>'Arizona Data'!ExternalData_274</vt:lpstr>
      <vt:lpstr>'BHOPS Release Changes'!ExternalData_274</vt:lpstr>
      <vt:lpstr>'California Data'!ExternalData_274</vt:lpstr>
      <vt:lpstr>'Arizona Data'!ExternalData_275</vt:lpstr>
      <vt:lpstr>'BHOPS Release Changes'!ExternalData_275</vt:lpstr>
      <vt:lpstr>'California Data'!ExternalData_275</vt:lpstr>
      <vt:lpstr>'Mexico Data'!ExternalData_275</vt:lpstr>
      <vt:lpstr>'Arizona Data'!ExternalData_276</vt:lpstr>
      <vt:lpstr>'BHOPS Release Changes'!ExternalData_276</vt:lpstr>
      <vt:lpstr>'California Data'!ExternalData_276</vt:lpstr>
      <vt:lpstr>'Arizona Data'!ExternalData_277</vt:lpstr>
      <vt:lpstr>'BHOPS Release Changes'!ExternalData_277</vt:lpstr>
      <vt:lpstr>'California Data'!ExternalData_277</vt:lpstr>
      <vt:lpstr>'Arizona Data'!ExternalData_278</vt:lpstr>
      <vt:lpstr>'BHOPS Release Changes'!ExternalData_278</vt:lpstr>
      <vt:lpstr>'California Data'!ExternalData_278</vt:lpstr>
      <vt:lpstr>'Mexico Data'!ExternalData_278</vt:lpstr>
      <vt:lpstr>'Arizona Data'!ExternalData_279</vt:lpstr>
      <vt:lpstr>'BHOPS Release Changes'!ExternalData_279</vt:lpstr>
      <vt:lpstr>'California Data'!ExternalData_279</vt:lpstr>
      <vt:lpstr>'Arizona Data'!ExternalData_28</vt:lpstr>
      <vt:lpstr>'BHOPS Release Changes'!ExternalData_28</vt:lpstr>
      <vt:lpstr>'California Data'!ExternalData_28</vt:lpstr>
      <vt:lpstr>'Mexico Data'!ExternalData_28</vt:lpstr>
      <vt:lpstr>'Arizona Data'!ExternalData_280</vt:lpstr>
      <vt:lpstr>'BHOPS Release Changes'!ExternalData_280</vt:lpstr>
      <vt:lpstr>'California Data'!ExternalData_280</vt:lpstr>
      <vt:lpstr>'Arizona Data'!ExternalData_281</vt:lpstr>
      <vt:lpstr>'BHOPS Release Changes'!ExternalData_281</vt:lpstr>
      <vt:lpstr>'California Data'!ExternalData_281</vt:lpstr>
      <vt:lpstr>'Mexico Data'!ExternalData_281</vt:lpstr>
      <vt:lpstr>'Arizona Data'!ExternalData_282</vt:lpstr>
      <vt:lpstr>'BHOPS Release Changes'!ExternalData_282</vt:lpstr>
      <vt:lpstr>'California Data'!ExternalData_282</vt:lpstr>
      <vt:lpstr>'Arizona Data'!ExternalData_283</vt:lpstr>
      <vt:lpstr>'BHOPS Release Changes'!ExternalData_283</vt:lpstr>
      <vt:lpstr>'California Data'!ExternalData_283</vt:lpstr>
      <vt:lpstr>'Arizona Data'!ExternalData_284</vt:lpstr>
      <vt:lpstr>'BHOPS Release Changes'!ExternalData_284</vt:lpstr>
      <vt:lpstr>'California Data'!ExternalData_284</vt:lpstr>
      <vt:lpstr>'Mexico Data'!ExternalData_284</vt:lpstr>
      <vt:lpstr>'Arizona Data'!ExternalData_285</vt:lpstr>
      <vt:lpstr>'BHOPS Release Changes'!ExternalData_285</vt:lpstr>
      <vt:lpstr>'California Data'!ExternalData_285</vt:lpstr>
      <vt:lpstr>'Arizona Data'!ExternalData_286</vt:lpstr>
      <vt:lpstr>'BHOPS Release Changes'!ExternalData_286</vt:lpstr>
      <vt:lpstr>'California Data'!ExternalData_286</vt:lpstr>
      <vt:lpstr>'Arizona Data'!ExternalData_287</vt:lpstr>
      <vt:lpstr>'BHOPS Release Changes'!ExternalData_287</vt:lpstr>
      <vt:lpstr>'California Data'!ExternalData_287</vt:lpstr>
      <vt:lpstr>'Mexico Data'!ExternalData_287</vt:lpstr>
      <vt:lpstr>'Arizona Data'!ExternalData_288</vt:lpstr>
      <vt:lpstr>'BHOPS Release Changes'!ExternalData_288</vt:lpstr>
      <vt:lpstr>'California Data'!ExternalData_288</vt:lpstr>
      <vt:lpstr>'Arizona Data'!ExternalData_289</vt:lpstr>
      <vt:lpstr>'BHOPS Release Changes'!ExternalData_289</vt:lpstr>
      <vt:lpstr>'California Data'!ExternalData_289</vt:lpstr>
      <vt:lpstr>'Arizona Data'!ExternalData_29</vt:lpstr>
      <vt:lpstr>'BHOPS Release Changes'!ExternalData_29</vt:lpstr>
      <vt:lpstr>'California Data'!ExternalData_29</vt:lpstr>
      <vt:lpstr>'Arizona Data'!ExternalData_290</vt:lpstr>
      <vt:lpstr>'BHOPS Release Changes'!ExternalData_290</vt:lpstr>
      <vt:lpstr>'California Data'!ExternalData_290</vt:lpstr>
      <vt:lpstr>'Mexico Data'!ExternalData_290</vt:lpstr>
      <vt:lpstr>'Arizona Data'!ExternalData_291</vt:lpstr>
      <vt:lpstr>'BHOPS Release Changes'!ExternalData_291</vt:lpstr>
      <vt:lpstr>'California Data'!ExternalData_291</vt:lpstr>
      <vt:lpstr>'Arizona Data'!ExternalData_292</vt:lpstr>
      <vt:lpstr>'BHOPS Release Changes'!ExternalData_292</vt:lpstr>
      <vt:lpstr>'California Data'!ExternalData_292</vt:lpstr>
      <vt:lpstr>'Arizona Data'!ExternalData_293</vt:lpstr>
      <vt:lpstr>'BHOPS Release Changes'!ExternalData_293</vt:lpstr>
      <vt:lpstr>'California Data'!ExternalData_293</vt:lpstr>
      <vt:lpstr>'Mexico Data'!ExternalData_293</vt:lpstr>
      <vt:lpstr>'Arizona Data'!ExternalData_294</vt:lpstr>
      <vt:lpstr>'BHOPS Release Changes'!ExternalData_294</vt:lpstr>
      <vt:lpstr>'California Data'!ExternalData_294</vt:lpstr>
      <vt:lpstr>'Arizona Data'!ExternalData_295</vt:lpstr>
      <vt:lpstr>'BHOPS Release Changes'!ExternalData_295</vt:lpstr>
      <vt:lpstr>'California Data'!ExternalData_295</vt:lpstr>
      <vt:lpstr>'Arizona Data'!ExternalData_296</vt:lpstr>
      <vt:lpstr>'BHOPS Release Changes'!ExternalData_296</vt:lpstr>
      <vt:lpstr>'California Data'!ExternalData_296</vt:lpstr>
      <vt:lpstr>'Mexico Data'!ExternalData_296</vt:lpstr>
      <vt:lpstr>'Arizona Data'!ExternalData_297</vt:lpstr>
      <vt:lpstr>'BHOPS Release Changes'!ExternalData_297</vt:lpstr>
      <vt:lpstr>'California Data'!ExternalData_297</vt:lpstr>
      <vt:lpstr>'Arizona Data'!ExternalData_298</vt:lpstr>
      <vt:lpstr>'California Data'!ExternalData_298</vt:lpstr>
      <vt:lpstr>'Arizona Data'!ExternalData_299</vt:lpstr>
      <vt:lpstr>'BHOPS Release Changes'!ExternalData_299</vt:lpstr>
      <vt:lpstr>'California Data'!ExternalData_299</vt:lpstr>
      <vt:lpstr>'Mexico Data'!ExternalData_299</vt:lpstr>
      <vt:lpstr>'Arizona Data'!ExternalData_3</vt:lpstr>
      <vt:lpstr>'BHOPS Release Changes'!ExternalData_3</vt:lpstr>
      <vt:lpstr>'Mexico Data'!ExternalData_3</vt:lpstr>
      <vt:lpstr>'Arizona Data'!ExternalData_30</vt:lpstr>
      <vt:lpstr>'BHOPS Release Changes'!ExternalData_30</vt:lpstr>
      <vt:lpstr>'California Data'!ExternalData_30</vt:lpstr>
      <vt:lpstr>'Arizona Data'!ExternalData_300</vt:lpstr>
      <vt:lpstr>'BHOPS Release Changes'!ExternalData_300</vt:lpstr>
      <vt:lpstr>'California Data'!ExternalData_300</vt:lpstr>
      <vt:lpstr>'Arizona Data'!ExternalData_301</vt:lpstr>
      <vt:lpstr>'BHOPS Release Changes'!ExternalData_301</vt:lpstr>
      <vt:lpstr>'California Data'!ExternalData_301</vt:lpstr>
      <vt:lpstr>'Arizona Data'!ExternalData_302</vt:lpstr>
      <vt:lpstr>'BHOPS Release Changes'!ExternalData_302</vt:lpstr>
      <vt:lpstr>'California Data'!ExternalData_302</vt:lpstr>
      <vt:lpstr>'Mexico Data'!ExternalData_302</vt:lpstr>
      <vt:lpstr>'Arizona Data'!ExternalData_303</vt:lpstr>
      <vt:lpstr>'BHOPS Release Changes'!ExternalData_303</vt:lpstr>
      <vt:lpstr>'California Data'!ExternalData_303</vt:lpstr>
      <vt:lpstr>'Arizona Data'!ExternalData_304</vt:lpstr>
      <vt:lpstr>'BHOPS Release Changes'!ExternalData_304</vt:lpstr>
      <vt:lpstr>'California Data'!ExternalData_304</vt:lpstr>
      <vt:lpstr>'Arizona Data'!ExternalData_305</vt:lpstr>
      <vt:lpstr>'BHOPS Release Changes'!ExternalData_305</vt:lpstr>
      <vt:lpstr>'California Data'!ExternalData_305</vt:lpstr>
      <vt:lpstr>'Mexico Data'!ExternalData_305</vt:lpstr>
      <vt:lpstr>'Arizona Data'!ExternalData_306</vt:lpstr>
      <vt:lpstr>'BHOPS Release Changes'!ExternalData_306</vt:lpstr>
      <vt:lpstr>'California Data'!ExternalData_306</vt:lpstr>
      <vt:lpstr>'Arizona Data'!ExternalData_307</vt:lpstr>
      <vt:lpstr>'BHOPS Release Changes'!ExternalData_307</vt:lpstr>
      <vt:lpstr>'California Data'!ExternalData_307</vt:lpstr>
      <vt:lpstr>'Arizona Data'!ExternalData_308</vt:lpstr>
      <vt:lpstr>'BHOPS Release Changes'!ExternalData_308</vt:lpstr>
      <vt:lpstr>'California Data'!ExternalData_308</vt:lpstr>
      <vt:lpstr>'Mexico Data'!ExternalData_308</vt:lpstr>
      <vt:lpstr>'Arizona Data'!ExternalData_309</vt:lpstr>
      <vt:lpstr>'BHOPS Release Changes'!ExternalData_309</vt:lpstr>
      <vt:lpstr>'California Data'!ExternalData_309</vt:lpstr>
      <vt:lpstr>'Arizona Data'!ExternalData_31</vt:lpstr>
      <vt:lpstr>'BHOPS Release Changes'!ExternalData_31</vt:lpstr>
      <vt:lpstr>'California Data'!ExternalData_31</vt:lpstr>
      <vt:lpstr>'Mexico Data'!ExternalData_31</vt:lpstr>
      <vt:lpstr>'Arizona Data'!ExternalData_310</vt:lpstr>
      <vt:lpstr>'BHOPS Release Changes'!ExternalData_310</vt:lpstr>
      <vt:lpstr>'California Data'!ExternalData_310</vt:lpstr>
      <vt:lpstr>'Arizona Data'!ExternalData_311</vt:lpstr>
      <vt:lpstr>'BHOPS Release Changes'!ExternalData_311</vt:lpstr>
      <vt:lpstr>'California Data'!ExternalData_311</vt:lpstr>
      <vt:lpstr>'Mexico Data'!ExternalData_311</vt:lpstr>
      <vt:lpstr>'Arizona Data'!ExternalData_312</vt:lpstr>
      <vt:lpstr>'BHOPS Release Changes'!ExternalData_312</vt:lpstr>
      <vt:lpstr>'California Data'!ExternalData_312</vt:lpstr>
      <vt:lpstr>'Arizona Data'!ExternalData_313</vt:lpstr>
      <vt:lpstr>'BHOPS Release Changes'!ExternalData_313</vt:lpstr>
      <vt:lpstr>'California Data'!ExternalData_313</vt:lpstr>
      <vt:lpstr>'Arizona Data'!ExternalData_314</vt:lpstr>
      <vt:lpstr>'BHOPS Release Changes'!ExternalData_314</vt:lpstr>
      <vt:lpstr>'California Data'!ExternalData_314</vt:lpstr>
      <vt:lpstr>'Mexico Data'!ExternalData_314</vt:lpstr>
      <vt:lpstr>'Arizona Data'!ExternalData_315</vt:lpstr>
      <vt:lpstr>'BHOPS Release Changes'!ExternalData_315</vt:lpstr>
      <vt:lpstr>'California Data'!ExternalData_315</vt:lpstr>
      <vt:lpstr>'Arizona Data'!ExternalData_316</vt:lpstr>
      <vt:lpstr>'BHOPS Release Changes'!ExternalData_316</vt:lpstr>
      <vt:lpstr>'California Data'!ExternalData_316</vt:lpstr>
      <vt:lpstr>'Arizona Data'!ExternalData_317</vt:lpstr>
      <vt:lpstr>'BHOPS Release Changes'!ExternalData_317</vt:lpstr>
      <vt:lpstr>'California Data'!ExternalData_317</vt:lpstr>
      <vt:lpstr>'Mexico Data'!ExternalData_317</vt:lpstr>
      <vt:lpstr>'Arizona Data'!ExternalData_318</vt:lpstr>
      <vt:lpstr>'BHOPS Release Changes'!ExternalData_318</vt:lpstr>
      <vt:lpstr>'California Data'!ExternalData_318</vt:lpstr>
      <vt:lpstr>'Arizona Data'!ExternalData_319</vt:lpstr>
      <vt:lpstr>'BHOPS Release Changes'!ExternalData_319</vt:lpstr>
      <vt:lpstr>'California Data'!ExternalData_319</vt:lpstr>
      <vt:lpstr>'Arizona Data'!ExternalData_32</vt:lpstr>
      <vt:lpstr>'BHOPS Release Changes'!ExternalData_32</vt:lpstr>
      <vt:lpstr>'California Data'!ExternalData_32</vt:lpstr>
      <vt:lpstr>'Arizona Data'!ExternalData_320</vt:lpstr>
      <vt:lpstr>'BHOPS Release Changes'!ExternalData_320</vt:lpstr>
      <vt:lpstr>'California Data'!ExternalData_320</vt:lpstr>
      <vt:lpstr>'Mexico Data'!ExternalData_320</vt:lpstr>
      <vt:lpstr>'Arizona Data'!ExternalData_321</vt:lpstr>
      <vt:lpstr>'BHOPS Release Changes'!ExternalData_321</vt:lpstr>
      <vt:lpstr>'California Data'!ExternalData_321</vt:lpstr>
      <vt:lpstr>'Arizona Data'!ExternalData_322</vt:lpstr>
      <vt:lpstr>'BHOPS Release Changes'!ExternalData_322</vt:lpstr>
      <vt:lpstr>'California Data'!ExternalData_322</vt:lpstr>
      <vt:lpstr>'Arizona Data'!ExternalData_323</vt:lpstr>
      <vt:lpstr>'BHOPS Release Changes'!ExternalData_323</vt:lpstr>
      <vt:lpstr>'California Data'!ExternalData_323</vt:lpstr>
      <vt:lpstr>'Mexico Data'!ExternalData_323</vt:lpstr>
      <vt:lpstr>'Arizona Data'!ExternalData_324</vt:lpstr>
      <vt:lpstr>'BHOPS Release Changes'!ExternalData_324</vt:lpstr>
      <vt:lpstr>'California Data'!ExternalData_324</vt:lpstr>
      <vt:lpstr>'Arizona Data'!ExternalData_325</vt:lpstr>
      <vt:lpstr>'BHOPS Release Changes'!ExternalData_325</vt:lpstr>
      <vt:lpstr>'California Data'!ExternalData_325</vt:lpstr>
      <vt:lpstr>'Arizona Data'!ExternalData_326</vt:lpstr>
      <vt:lpstr>'BHOPS Release Changes'!ExternalData_326</vt:lpstr>
      <vt:lpstr>'California Data'!ExternalData_326</vt:lpstr>
      <vt:lpstr>'Mexico Data'!ExternalData_326</vt:lpstr>
      <vt:lpstr>'Arizona Data'!ExternalData_327</vt:lpstr>
      <vt:lpstr>'BHOPS Release Changes'!ExternalData_327</vt:lpstr>
      <vt:lpstr>'California Data'!ExternalData_327</vt:lpstr>
      <vt:lpstr>'Arizona Data'!ExternalData_328</vt:lpstr>
      <vt:lpstr>'BHOPS Release Changes'!ExternalData_328</vt:lpstr>
      <vt:lpstr>'California Data'!ExternalData_328</vt:lpstr>
      <vt:lpstr>'Arizona Data'!ExternalData_329</vt:lpstr>
      <vt:lpstr>'BHOPS Release Changes'!ExternalData_329</vt:lpstr>
      <vt:lpstr>'California Data'!ExternalData_329</vt:lpstr>
      <vt:lpstr>'Mexico Data'!ExternalData_329</vt:lpstr>
      <vt:lpstr>'Arizona Data'!ExternalData_33</vt:lpstr>
      <vt:lpstr>'BHOPS Release Changes'!ExternalData_33</vt:lpstr>
      <vt:lpstr>'California Data'!ExternalData_33</vt:lpstr>
      <vt:lpstr>'Arizona Data'!ExternalData_330</vt:lpstr>
      <vt:lpstr>'BHOPS Release Changes'!ExternalData_330</vt:lpstr>
      <vt:lpstr>'California Data'!ExternalData_330</vt:lpstr>
      <vt:lpstr>'Mexico Data'!ExternalData_330</vt:lpstr>
      <vt:lpstr>'Arizona Data'!ExternalData_331</vt:lpstr>
      <vt:lpstr>'BHOPS Release Changes'!ExternalData_331</vt:lpstr>
      <vt:lpstr>'California Data'!ExternalData_331</vt:lpstr>
      <vt:lpstr>'Mexico Data'!ExternalData_331</vt:lpstr>
      <vt:lpstr>'Arizona Data'!ExternalData_332</vt:lpstr>
      <vt:lpstr>'BHOPS Release Changes'!ExternalData_332</vt:lpstr>
      <vt:lpstr>'California Data'!ExternalData_332</vt:lpstr>
      <vt:lpstr>'Mexico Data'!ExternalData_332</vt:lpstr>
      <vt:lpstr>'Arizona Data'!ExternalData_333</vt:lpstr>
      <vt:lpstr>'BHOPS Release Changes'!ExternalData_333</vt:lpstr>
      <vt:lpstr>'California Data'!ExternalData_333</vt:lpstr>
      <vt:lpstr>'Mexico Data'!ExternalData_333</vt:lpstr>
      <vt:lpstr>'Arizona Data'!ExternalData_334</vt:lpstr>
      <vt:lpstr>'BHOPS Release Changes'!ExternalData_334</vt:lpstr>
      <vt:lpstr>'California Data'!ExternalData_334</vt:lpstr>
      <vt:lpstr>'Arizona Data'!ExternalData_335</vt:lpstr>
      <vt:lpstr>'BHOPS Release Changes'!ExternalData_335</vt:lpstr>
      <vt:lpstr>'California Data'!ExternalData_335</vt:lpstr>
      <vt:lpstr>'Arizona Data'!ExternalData_336</vt:lpstr>
      <vt:lpstr>'BHOPS Release Changes'!ExternalData_336</vt:lpstr>
      <vt:lpstr>'California Data'!ExternalData_336</vt:lpstr>
      <vt:lpstr>'Arizona Data'!ExternalData_337</vt:lpstr>
      <vt:lpstr>'BHOPS Release Changes'!ExternalData_337</vt:lpstr>
      <vt:lpstr>'California Data'!ExternalData_337</vt:lpstr>
      <vt:lpstr>'Arizona Data'!ExternalData_338</vt:lpstr>
      <vt:lpstr>'BHOPS Release Changes'!ExternalData_338</vt:lpstr>
      <vt:lpstr>'California Data'!ExternalData_338</vt:lpstr>
      <vt:lpstr>'Arizona Data'!ExternalData_339</vt:lpstr>
      <vt:lpstr>'BHOPS Release Changes'!ExternalData_339</vt:lpstr>
      <vt:lpstr>'California Data'!ExternalData_339</vt:lpstr>
      <vt:lpstr>'Arizona Data'!ExternalData_34</vt:lpstr>
      <vt:lpstr>'BHOPS Release Changes'!ExternalData_34</vt:lpstr>
      <vt:lpstr>'California Data'!ExternalData_34</vt:lpstr>
      <vt:lpstr>'Mexico Data'!ExternalData_34</vt:lpstr>
      <vt:lpstr>'Arizona Data'!ExternalData_340</vt:lpstr>
      <vt:lpstr>'BHOPS Release Changes'!ExternalData_340</vt:lpstr>
      <vt:lpstr>'California Data'!ExternalData_340</vt:lpstr>
      <vt:lpstr>'Arizona Data'!ExternalData_341</vt:lpstr>
      <vt:lpstr>'BHOPS Release Changes'!ExternalData_341</vt:lpstr>
      <vt:lpstr>'California Data'!ExternalData_341</vt:lpstr>
      <vt:lpstr>'Arizona Data'!ExternalData_342</vt:lpstr>
      <vt:lpstr>'BHOPS Release Changes'!ExternalData_342</vt:lpstr>
      <vt:lpstr>'California Data'!ExternalData_342</vt:lpstr>
      <vt:lpstr>'Arizona Data'!ExternalData_343</vt:lpstr>
      <vt:lpstr>'BHOPS Release Changes'!ExternalData_343</vt:lpstr>
      <vt:lpstr>'California Data'!ExternalData_343</vt:lpstr>
      <vt:lpstr>'Arizona Data'!ExternalData_344</vt:lpstr>
      <vt:lpstr>'BHOPS Release Changes'!ExternalData_344</vt:lpstr>
      <vt:lpstr>'California Data'!ExternalData_344</vt:lpstr>
      <vt:lpstr>'Arizona Data'!ExternalData_345</vt:lpstr>
      <vt:lpstr>'BHOPS Release Changes'!ExternalData_345</vt:lpstr>
      <vt:lpstr>'California Data'!ExternalData_345</vt:lpstr>
      <vt:lpstr>'Arizona Data'!ExternalData_346</vt:lpstr>
      <vt:lpstr>'BHOPS Release Changes'!ExternalData_346</vt:lpstr>
      <vt:lpstr>'California Data'!ExternalData_346</vt:lpstr>
      <vt:lpstr>'Mexico Data'!ExternalData_346</vt:lpstr>
      <vt:lpstr>'Arizona Data'!ExternalData_347</vt:lpstr>
      <vt:lpstr>'BHOPS Release Changes'!ExternalData_347</vt:lpstr>
      <vt:lpstr>'California Data'!ExternalData_347</vt:lpstr>
      <vt:lpstr>'Arizona Data'!ExternalData_348</vt:lpstr>
      <vt:lpstr>'BHOPS Release Changes'!ExternalData_348</vt:lpstr>
      <vt:lpstr>'California Data'!ExternalData_348</vt:lpstr>
      <vt:lpstr>'Arizona Data'!ExternalData_349</vt:lpstr>
      <vt:lpstr>'BHOPS Release Changes'!ExternalData_349</vt:lpstr>
      <vt:lpstr>'California Data'!ExternalData_349</vt:lpstr>
      <vt:lpstr>'Mexico Data'!ExternalData_349</vt:lpstr>
      <vt:lpstr>'Arizona Data'!ExternalData_35</vt:lpstr>
      <vt:lpstr>'BHOPS Release Changes'!ExternalData_35</vt:lpstr>
      <vt:lpstr>'California Data'!ExternalData_35</vt:lpstr>
      <vt:lpstr>'Arizona Data'!ExternalData_350</vt:lpstr>
      <vt:lpstr>'BHOPS Release Changes'!ExternalData_350</vt:lpstr>
      <vt:lpstr>'California Data'!ExternalData_350</vt:lpstr>
      <vt:lpstr>'Arizona Data'!ExternalData_351</vt:lpstr>
      <vt:lpstr>'BHOPS Release Changes'!ExternalData_351</vt:lpstr>
      <vt:lpstr>'California Data'!ExternalData_351</vt:lpstr>
      <vt:lpstr>'Arizona Data'!ExternalData_352</vt:lpstr>
      <vt:lpstr>'BHOPS Release Changes'!ExternalData_352</vt:lpstr>
      <vt:lpstr>'California Data'!ExternalData_352</vt:lpstr>
      <vt:lpstr>'Arizona Data'!ExternalData_353</vt:lpstr>
      <vt:lpstr>'BHOPS Release Changes'!ExternalData_353</vt:lpstr>
      <vt:lpstr>'California Data'!ExternalData_353</vt:lpstr>
      <vt:lpstr>'Arizona Data'!ExternalData_354</vt:lpstr>
      <vt:lpstr>'BHOPS Release Changes'!ExternalData_354</vt:lpstr>
      <vt:lpstr>'California Data'!ExternalData_354</vt:lpstr>
      <vt:lpstr>'Mexico Data'!ExternalData_354</vt:lpstr>
      <vt:lpstr>'Arizona Data'!ExternalData_355</vt:lpstr>
      <vt:lpstr>'BHOPS Release Changes'!ExternalData_355</vt:lpstr>
      <vt:lpstr>'California Data'!ExternalData_355</vt:lpstr>
      <vt:lpstr>'Arizona Data'!ExternalData_356</vt:lpstr>
      <vt:lpstr>'BHOPS Release Changes'!ExternalData_356</vt:lpstr>
      <vt:lpstr>'California Data'!ExternalData_356</vt:lpstr>
      <vt:lpstr>'Arizona Data'!ExternalData_357</vt:lpstr>
      <vt:lpstr>'BHOPS Release Changes'!ExternalData_357</vt:lpstr>
      <vt:lpstr>'California Data'!ExternalData_357</vt:lpstr>
      <vt:lpstr>'Mexico Data'!ExternalData_357</vt:lpstr>
      <vt:lpstr>'Arizona Data'!ExternalData_358</vt:lpstr>
      <vt:lpstr>'BHOPS Release Changes'!ExternalData_358</vt:lpstr>
      <vt:lpstr>'California Data'!ExternalData_358</vt:lpstr>
      <vt:lpstr>'Mexico Data'!ExternalData_358</vt:lpstr>
      <vt:lpstr>'Arizona Data'!ExternalData_359</vt:lpstr>
      <vt:lpstr>'BHOPS Release Changes'!ExternalData_359</vt:lpstr>
      <vt:lpstr>'California Data'!ExternalData_359</vt:lpstr>
      <vt:lpstr>'Arizona Data'!ExternalData_36</vt:lpstr>
      <vt:lpstr>'BHOPS Release Changes'!ExternalData_36</vt:lpstr>
      <vt:lpstr>'California Data'!ExternalData_36</vt:lpstr>
      <vt:lpstr>'Arizona Data'!ExternalData_360</vt:lpstr>
      <vt:lpstr>'BHOPS Release Changes'!ExternalData_360</vt:lpstr>
      <vt:lpstr>'California Data'!ExternalData_360</vt:lpstr>
      <vt:lpstr>'Arizona Data'!ExternalData_361</vt:lpstr>
      <vt:lpstr>'BHOPS Release Changes'!ExternalData_361</vt:lpstr>
      <vt:lpstr>'California Data'!ExternalData_361</vt:lpstr>
      <vt:lpstr>'Mexico Data'!ExternalData_361</vt:lpstr>
      <vt:lpstr>'Arizona Data'!ExternalData_362</vt:lpstr>
      <vt:lpstr>'BHOPS Release Changes'!ExternalData_362</vt:lpstr>
      <vt:lpstr>'California Data'!ExternalData_362</vt:lpstr>
      <vt:lpstr>'Mexico Data'!ExternalData_362</vt:lpstr>
      <vt:lpstr>'Arizona Data'!ExternalData_363</vt:lpstr>
      <vt:lpstr>'BHOPS Release Changes'!ExternalData_363</vt:lpstr>
      <vt:lpstr>'California Data'!ExternalData_363</vt:lpstr>
      <vt:lpstr>'Arizona Data'!ExternalData_364</vt:lpstr>
      <vt:lpstr>'BHOPS Release Changes'!ExternalData_364</vt:lpstr>
      <vt:lpstr>'California Data'!ExternalData_364</vt:lpstr>
      <vt:lpstr>'Arizona Data'!ExternalData_365</vt:lpstr>
      <vt:lpstr>'BHOPS Release Changes'!ExternalData_365</vt:lpstr>
      <vt:lpstr>'California Data'!ExternalData_365</vt:lpstr>
      <vt:lpstr>'Mexico Data'!ExternalData_365</vt:lpstr>
      <vt:lpstr>'Arizona Data'!ExternalData_366</vt:lpstr>
      <vt:lpstr>'BHOPS Release Changes'!ExternalData_366</vt:lpstr>
      <vt:lpstr>'California Data'!ExternalData_366</vt:lpstr>
      <vt:lpstr>'Arizona Data'!ExternalData_367</vt:lpstr>
      <vt:lpstr>'BHOPS Release Changes'!ExternalData_367</vt:lpstr>
      <vt:lpstr>'California Data'!ExternalData_367</vt:lpstr>
      <vt:lpstr>'Arizona Data'!ExternalData_368</vt:lpstr>
      <vt:lpstr>'BHOPS Release Changes'!ExternalData_368</vt:lpstr>
      <vt:lpstr>'California Data'!ExternalData_368</vt:lpstr>
      <vt:lpstr>'Mexico Data'!ExternalData_368</vt:lpstr>
      <vt:lpstr>'Arizona Data'!ExternalData_369</vt:lpstr>
      <vt:lpstr>'BHOPS Release Changes'!ExternalData_369</vt:lpstr>
      <vt:lpstr>'California Data'!ExternalData_369</vt:lpstr>
      <vt:lpstr>'Mexico Data'!ExternalData_369</vt:lpstr>
      <vt:lpstr>'Arizona Data'!ExternalData_37</vt:lpstr>
      <vt:lpstr>'BHOPS Release Changes'!ExternalData_37</vt:lpstr>
      <vt:lpstr>'California Data'!ExternalData_37</vt:lpstr>
      <vt:lpstr>'Mexico Data'!ExternalData_37</vt:lpstr>
      <vt:lpstr>'Arizona Data'!ExternalData_370</vt:lpstr>
      <vt:lpstr>'BHOPS Release Changes'!ExternalData_370</vt:lpstr>
      <vt:lpstr>'California Data'!ExternalData_370</vt:lpstr>
      <vt:lpstr>'Mexico Data'!ExternalData_370</vt:lpstr>
      <vt:lpstr>'Arizona Data'!ExternalData_371</vt:lpstr>
      <vt:lpstr>'BHOPS Release Changes'!ExternalData_371</vt:lpstr>
      <vt:lpstr>'California Data'!ExternalData_371</vt:lpstr>
      <vt:lpstr>'Mexico Data'!ExternalData_371</vt:lpstr>
      <vt:lpstr>'Arizona Data'!ExternalData_372</vt:lpstr>
      <vt:lpstr>'BHOPS Release Changes'!ExternalData_372</vt:lpstr>
      <vt:lpstr>'California Data'!ExternalData_372</vt:lpstr>
      <vt:lpstr>'Arizona Data'!ExternalData_373</vt:lpstr>
      <vt:lpstr>'BHOPS Release Changes'!ExternalData_373</vt:lpstr>
      <vt:lpstr>'California Data'!ExternalData_373</vt:lpstr>
      <vt:lpstr>'Arizona Data'!ExternalData_374</vt:lpstr>
      <vt:lpstr>'BHOPS Release Changes'!ExternalData_374</vt:lpstr>
      <vt:lpstr>'California Data'!ExternalData_374</vt:lpstr>
      <vt:lpstr>'Arizona Data'!ExternalData_375</vt:lpstr>
      <vt:lpstr>'BHOPS Release Changes'!ExternalData_375</vt:lpstr>
      <vt:lpstr>'California Data'!ExternalData_375</vt:lpstr>
      <vt:lpstr>'Arizona Data'!ExternalData_376</vt:lpstr>
      <vt:lpstr>'BHOPS Release Changes'!ExternalData_376</vt:lpstr>
      <vt:lpstr>'California Data'!ExternalData_376</vt:lpstr>
      <vt:lpstr>'Mexico Data'!ExternalData_376</vt:lpstr>
      <vt:lpstr>'Arizona Data'!ExternalData_377</vt:lpstr>
      <vt:lpstr>'BHOPS Release Changes'!ExternalData_377</vt:lpstr>
      <vt:lpstr>'California Data'!ExternalData_377</vt:lpstr>
      <vt:lpstr>'Mexico Data'!ExternalData_377</vt:lpstr>
      <vt:lpstr>'Arizona Data'!ExternalData_378</vt:lpstr>
      <vt:lpstr>'BHOPS Release Changes'!ExternalData_378</vt:lpstr>
      <vt:lpstr>'California Data'!ExternalData_378</vt:lpstr>
      <vt:lpstr>'Mexico Data'!ExternalData_378</vt:lpstr>
      <vt:lpstr>'Arizona Data'!ExternalData_379</vt:lpstr>
      <vt:lpstr>'BHOPS Release Changes'!ExternalData_379</vt:lpstr>
      <vt:lpstr>'California Data'!ExternalData_379</vt:lpstr>
      <vt:lpstr>'Mexico Data'!ExternalData_379</vt:lpstr>
      <vt:lpstr>'Arizona Data'!ExternalData_38</vt:lpstr>
      <vt:lpstr>'BHOPS Release Changes'!ExternalData_38</vt:lpstr>
      <vt:lpstr>'California Data'!ExternalData_38</vt:lpstr>
      <vt:lpstr>'Arizona Data'!ExternalData_380</vt:lpstr>
      <vt:lpstr>'BHOPS Release Changes'!ExternalData_380</vt:lpstr>
      <vt:lpstr>'California Data'!ExternalData_380</vt:lpstr>
      <vt:lpstr>'Arizona Data'!ExternalData_381</vt:lpstr>
      <vt:lpstr>'BHOPS Release Changes'!ExternalData_381</vt:lpstr>
      <vt:lpstr>'California Data'!ExternalData_381</vt:lpstr>
      <vt:lpstr>'Arizona Data'!ExternalData_382</vt:lpstr>
      <vt:lpstr>'BHOPS Release Changes'!ExternalData_382</vt:lpstr>
      <vt:lpstr>'California Data'!ExternalData_382</vt:lpstr>
      <vt:lpstr>'Arizona Data'!ExternalData_383</vt:lpstr>
      <vt:lpstr>'BHOPS Release Changes'!ExternalData_383</vt:lpstr>
      <vt:lpstr>'California Data'!ExternalData_383</vt:lpstr>
      <vt:lpstr>'Arizona Data'!ExternalData_384</vt:lpstr>
      <vt:lpstr>'BHOPS Release Changes'!ExternalData_384</vt:lpstr>
      <vt:lpstr>'California Data'!ExternalData_384</vt:lpstr>
      <vt:lpstr>'Mexico Data'!ExternalData_384</vt:lpstr>
      <vt:lpstr>'Arizona Data'!ExternalData_385</vt:lpstr>
      <vt:lpstr>'BHOPS Release Changes'!ExternalData_385</vt:lpstr>
      <vt:lpstr>'California Data'!ExternalData_385</vt:lpstr>
      <vt:lpstr>'Mexico Data'!ExternalData_385</vt:lpstr>
      <vt:lpstr>'Arizona Data'!ExternalData_386</vt:lpstr>
      <vt:lpstr>'BHOPS Release Changes'!ExternalData_386</vt:lpstr>
      <vt:lpstr>'California Data'!ExternalData_386</vt:lpstr>
      <vt:lpstr>'Mexico Data'!ExternalData_386</vt:lpstr>
      <vt:lpstr>'Arizona Data'!ExternalData_387</vt:lpstr>
      <vt:lpstr>'BHOPS Release Changes'!ExternalData_387</vt:lpstr>
      <vt:lpstr>'California Data'!ExternalData_387</vt:lpstr>
      <vt:lpstr>'Arizona Data'!ExternalData_388</vt:lpstr>
      <vt:lpstr>'BHOPS Release Changes'!ExternalData_388</vt:lpstr>
      <vt:lpstr>'California Data'!ExternalData_388</vt:lpstr>
      <vt:lpstr>'Arizona Data'!ExternalData_389</vt:lpstr>
      <vt:lpstr>'BHOPS Release Changes'!ExternalData_389</vt:lpstr>
      <vt:lpstr>'California Data'!ExternalData_389</vt:lpstr>
      <vt:lpstr>'Mexico Data'!ExternalData_389</vt:lpstr>
      <vt:lpstr>'Arizona Data'!ExternalData_39</vt:lpstr>
      <vt:lpstr>'BHOPS Release Changes'!ExternalData_39</vt:lpstr>
      <vt:lpstr>'California Data'!ExternalData_39</vt:lpstr>
      <vt:lpstr>'Arizona Data'!ExternalData_390</vt:lpstr>
      <vt:lpstr>'BHOPS Release Changes'!ExternalData_390</vt:lpstr>
      <vt:lpstr>'California Data'!ExternalData_390</vt:lpstr>
      <vt:lpstr>'Arizona Data'!ExternalData_391</vt:lpstr>
      <vt:lpstr>'BHOPS Release Changes'!ExternalData_391</vt:lpstr>
      <vt:lpstr>'California Data'!ExternalData_391</vt:lpstr>
      <vt:lpstr>'Arizona Data'!ExternalData_392</vt:lpstr>
      <vt:lpstr>'BHOPS Release Changes'!ExternalData_392</vt:lpstr>
      <vt:lpstr>'California Data'!ExternalData_392</vt:lpstr>
      <vt:lpstr>'Mexico Data'!ExternalData_392</vt:lpstr>
      <vt:lpstr>'Arizona Data'!ExternalData_393</vt:lpstr>
      <vt:lpstr>'BHOPS Release Changes'!ExternalData_393</vt:lpstr>
      <vt:lpstr>'California Data'!ExternalData_393</vt:lpstr>
      <vt:lpstr>'Arizona Data'!ExternalData_394</vt:lpstr>
      <vt:lpstr>'BHOPS Release Changes'!ExternalData_394</vt:lpstr>
      <vt:lpstr>'California Data'!ExternalData_394</vt:lpstr>
      <vt:lpstr>'Arizona Data'!ExternalData_395</vt:lpstr>
      <vt:lpstr>'BHOPS Release Changes'!ExternalData_395</vt:lpstr>
      <vt:lpstr>'California Data'!ExternalData_395</vt:lpstr>
      <vt:lpstr>'Mexico Data'!ExternalData_395</vt:lpstr>
      <vt:lpstr>'Arizona Data'!ExternalData_396</vt:lpstr>
      <vt:lpstr>'BHOPS Release Changes'!ExternalData_396</vt:lpstr>
      <vt:lpstr>'California Data'!ExternalData_396</vt:lpstr>
      <vt:lpstr>'Arizona Data'!ExternalData_397</vt:lpstr>
      <vt:lpstr>'BHOPS Release Changes'!ExternalData_397</vt:lpstr>
      <vt:lpstr>'California Data'!ExternalData_397</vt:lpstr>
      <vt:lpstr>'Arizona Data'!ExternalData_398</vt:lpstr>
      <vt:lpstr>'BHOPS Release Changes'!ExternalData_398</vt:lpstr>
      <vt:lpstr>'California Data'!ExternalData_398</vt:lpstr>
      <vt:lpstr>'Mexico Data'!ExternalData_398</vt:lpstr>
      <vt:lpstr>'Arizona Data'!ExternalData_399</vt:lpstr>
      <vt:lpstr>'BHOPS Release Changes'!ExternalData_399</vt:lpstr>
      <vt:lpstr>'California Data'!ExternalData_399</vt:lpstr>
      <vt:lpstr>'Mexico Data'!ExternalData_399</vt:lpstr>
      <vt:lpstr>'Arizona Data'!ExternalData_4</vt:lpstr>
      <vt:lpstr>'BHOPS Release Changes'!ExternalData_4</vt:lpstr>
      <vt:lpstr>'Mexico Data'!ExternalData_4</vt:lpstr>
      <vt:lpstr>'Arizona Data'!ExternalData_40</vt:lpstr>
      <vt:lpstr>'BHOPS Release Changes'!ExternalData_40</vt:lpstr>
      <vt:lpstr>'California Data'!ExternalData_40</vt:lpstr>
      <vt:lpstr>'Mexico Data'!ExternalData_40</vt:lpstr>
      <vt:lpstr>'Arizona Data'!ExternalData_400</vt:lpstr>
      <vt:lpstr>'BHOPS Release Changes'!ExternalData_400</vt:lpstr>
      <vt:lpstr>'California Data'!ExternalData_400</vt:lpstr>
      <vt:lpstr>'Mexico Data'!ExternalData_400</vt:lpstr>
      <vt:lpstr>'Arizona Data'!ExternalData_401</vt:lpstr>
      <vt:lpstr>'BHOPS Release Changes'!ExternalData_401</vt:lpstr>
      <vt:lpstr>'California Data'!ExternalData_401</vt:lpstr>
      <vt:lpstr>'Arizona Data'!ExternalData_402</vt:lpstr>
      <vt:lpstr>'BHOPS Release Changes'!ExternalData_402</vt:lpstr>
      <vt:lpstr>'California Data'!ExternalData_402</vt:lpstr>
      <vt:lpstr>'BHOPS Release Changes'!ExternalData_403</vt:lpstr>
      <vt:lpstr>'California Data'!ExternalData_403</vt:lpstr>
      <vt:lpstr>'Arizona Data'!ExternalData_404</vt:lpstr>
      <vt:lpstr>'BHOPS Release Changes'!ExternalData_404</vt:lpstr>
      <vt:lpstr>'California Data'!ExternalData_404</vt:lpstr>
      <vt:lpstr>'Arizona Data'!ExternalData_405</vt:lpstr>
      <vt:lpstr>'BHOPS Release Changes'!ExternalData_405</vt:lpstr>
      <vt:lpstr>'California Data'!ExternalData_405</vt:lpstr>
      <vt:lpstr>'Arizona Data'!ExternalData_406</vt:lpstr>
      <vt:lpstr>'BHOPS Release Changes'!ExternalData_406</vt:lpstr>
      <vt:lpstr>'California Data'!ExternalData_406</vt:lpstr>
      <vt:lpstr>'Arizona Data'!ExternalData_407</vt:lpstr>
      <vt:lpstr>'BHOPS Release Changes'!ExternalData_407</vt:lpstr>
      <vt:lpstr>'California Data'!ExternalData_407</vt:lpstr>
      <vt:lpstr>'Arizona Data'!ExternalData_408</vt:lpstr>
      <vt:lpstr>'BHOPS Release Changes'!ExternalData_408</vt:lpstr>
      <vt:lpstr>'California Data'!ExternalData_408</vt:lpstr>
      <vt:lpstr>'Arizona Data'!ExternalData_409</vt:lpstr>
      <vt:lpstr>'BHOPS Release Changes'!ExternalData_409</vt:lpstr>
      <vt:lpstr>'California Data'!ExternalData_409</vt:lpstr>
      <vt:lpstr>'Arizona Data'!ExternalData_41</vt:lpstr>
      <vt:lpstr>'BHOPS Release Changes'!ExternalData_41</vt:lpstr>
      <vt:lpstr>'California Data'!ExternalData_41</vt:lpstr>
      <vt:lpstr>'Arizona Data'!ExternalData_410</vt:lpstr>
      <vt:lpstr>'BHOPS Release Changes'!ExternalData_410</vt:lpstr>
      <vt:lpstr>'California Data'!ExternalData_410</vt:lpstr>
      <vt:lpstr>'Arizona Data'!ExternalData_411</vt:lpstr>
      <vt:lpstr>'BHOPS Release Changes'!ExternalData_411</vt:lpstr>
      <vt:lpstr>'California Data'!ExternalData_411</vt:lpstr>
      <vt:lpstr>'Arizona Data'!ExternalData_412</vt:lpstr>
      <vt:lpstr>'BHOPS Release Changes'!ExternalData_412</vt:lpstr>
      <vt:lpstr>'California Data'!ExternalData_412</vt:lpstr>
      <vt:lpstr>'Arizona Data'!ExternalData_413</vt:lpstr>
      <vt:lpstr>'BHOPS Release Changes'!ExternalData_413</vt:lpstr>
      <vt:lpstr>'California Data'!ExternalData_413</vt:lpstr>
      <vt:lpstr>'BHOPS Release Changes'!ExternalData_414</vt:lpstr>
      <vt:lpstr>'California Data'!ExternalData_414</vt:lpstr>
      <vt:lpstr>'Arizona Data'!ExternalData_415</vt:lpstr>
      <vt:lpstr>'BHOPS Release Changes'!ExternalData_415</vt:lpstr>
      <vt:lpstr>'California Data'!ExternalData_415</vt:lpstr>
      <vt:lpstr>'Arizona Data'!ExternalData_416</vt:lpstr>
      <vt:lpstr>'BHOPS Release Changes'!ExternalData_416</vt:lpstr>
      <vt:lpstr>'California Data'!ExternalData_416</vt:lpstr>
      <vt:lpstr>'Arizona Data'!ExternalData_417</vt:lpstr>
      <vt:lpstr>'BHOPS Release Changes'!ExternalData_417</vt:lpstr>
      <vt:lpstr>'California Data'!ExternalData_417</vt:lpstr>
      <vt:lpstr>'Mexico Data'!ExternalData_417</vt:lpstr>
      <vt:lpstr>'Arizona Data'!ExternalData_418</vt:lpstr>
      <vt:lpstr>'BHOPS Release Changes'!ExternalData_418</vt:lpstr>
      <vt:lpstr>'California Data'!ExternalData_418</vt:lpstr>
      <vt:lpstr>'Arizona Data'!ExternalData_419</vt:lpstr>
      <vt:lpstr>'BHOPS Release Changes'!ExternalData_419</vt:lpstr>
      <vt:lpstr>'California Data'!ExternalData_419</vt:lpstr>
      <vt:lpstr>'Arizona Data'!ExternalData_42</vt:lpstr>
      <vt:lpstr>'BHOPS Release Changes'!ExternalData_42</vt:lpstr>
      <vt:lpstr>'California Data'!ExternalData_42</vt:lpstr>
      <vt:lpstr>'Arizona Data'!ExternalData_420</vt:lpstr>
      <vt:lpstr>'BHOPS Release Changes'!ExternalData_420</vt:lpstr>
      <vt:lpstr>'California Data'!ExternalData_420</vt:lpstr>
      <vt:lpstr>'Mexico Data'!ExternalData_420</vt:lpstr>
      <vt:lpstr>'Arizona Data'!ExternalData_421</vt:lpstr>
      <vt:lpstr>'BHOPS Release Changes'!ExternalData_421</vt:lpstr>
      <vt:lpstr>'California Data'!ExternalData_421</vt:lpstr>
      <vt:lpstr>'Arizona Data'!ExternalData_422</vt:lpstr>
      <vt:lpstr>'BHOPS Release Changes'!ExternalData_422</vt:lpstr>
      <vt:lpstr>'California Data'!ExternalData_422</vt:lpstr>
      <vt:lpstr>'Arizona Data'!ExternalData_423</vt:lpstr>
      <vt:lpstr>'BHOPS Release Changes'!ExternalData_423</vt:lpstr>
      <vt:lpstr>'California Data'!ExternalData_423</vt:lpstr>
      <vt:lpstr>'Mexico Data'!ExternalData_423</vt:lpstr>
      <vt:lpstr>'Arizona Data'!ExternalData_424</vt:lpstr>
      <vt:lpstr>'BHOPS Release Changes'!ExternalData_424</vt:lpstr>
      <vt:lpstr>'California Data'!ExternalData_424</vt:lpstr>
      <vt:lpstr>'Mexico Data'!ExternalData_424</vt:lpstr>
      <vt:lpstr>'Arizona Data'!ExternalData_425</vt:lpstr>
      <vt:lpstr>'BHOPS Release Changes'!ExternalData_425</vt:lpstr>
      <vt:lpstr>'California Data'!ExternalData_425</vt:lpstr>
      <vt:lpstr>'Arizona Data'!ExternalData_426</vt:lpstr>
      <vt:lpstr>'BHOPS Release Changes'!ExternalData_426</vt:lpstr>
      <vt:lpstr>'California Data'!ExternalData_426</vt:lpstr>
      <vt:lpstr>'Arizona Data'!ExternalData_427</vt:lpstr>
      <vt:lpstr>'BHOPS Release Changes'!ExternalData_427</vt:lpstr>
      <vt:lpstr>'California Data'!ExternalData_427</vt:lpstr>
      <vt:lpstr>'Mexico Data'!ExternalData_427</vt:lpstr>
      <vt:lpstr>'Arizona Data'!ExternalData_428</vt:lpstr>
      <vt:lpstr>'BHOPS Release Changes'!ExternalData_428</vt:lpstr>
      <vt:lpstr>'California Data'!ExternalData_428</vt:lpstr>
      <vt:lpstr>'Arizona Data'!ExternalData_429</vt:lpstr>
      <vt:lpstr>'BHOPS Release Changes'!ExternalData_429</vt:lpstr>
      <vt:lpstr>'California Data'!ExternalData_429</vt:lpstr>
      <vt:lpstr>'Arizona Data'!ExternalData_43</vt:lpstr>
      <vt:lpstr>'BHOPS Release Changes'!ExternalData_43</vt:lpstr>
      <vt:lpstr>'California Data'!ExternalData_43</vt:lpstr>
      <vt:lpstr>'Mexico Data'!ExternalData_43</vt:lpstr>
      <vt:lpstr>'Arizona Data'!ExternalData_430</vt:lpstr>
      <vt:lpstr>'BHOPS Release Changes'!ExternalData_430</vt:lpstr>
      <vt:lpstr>'California Data'!ExternalData_430</vt:lpstr>
      <vt:lpstr>'Mexico Data'!ExternalData_430</vt:lpstr>
      <vt:lpstr>'Arizona Data'!ExternalData_431</vt:lpstr>
      <vt:lpstr>'BHOPS Release Changes'!ExternalData_431</vt:lpstr>
      <vt:lpstr>'California Data'!ExternalData_431</vt:lpstr>
      <vt:lpstr>'Arizona Data'!ExternalData_432</vt:lpstr>
      <vt:lpstr>'BHOPS Release Changes'!ExternalData_432</vt:lpstr>
      <vt:lpstr>'California Data'!ExternalData_432</vt:lpstr>
      <vt:lpstr>'Arizona Data'!ExternalData_433</vt:lpstr>
      <vt:lpstr>'BHOPS Release Changes'!ExternalData_433</vt:lpstr>
      <vt:lpstr>'California Data'!ExternalData_433</vt:lpstr>
      <vt:lpstr>'Mexico Data'!ExternalData_433</vt:lpstr>
      <vt:lpstr>'Arizona Data'!ExternalData_434</vt:lpstr>
      <vt:lpstr>'BHOPS Release Changes'!ExternalData_434</vt:lpstr>
      <vt:lpstr>'California Data'!ExternalData_434</vt:lpstr>
      <vt:lpstr>'Arizona Data'!ExternalData_435</vt:lpstr>
      <vt:lpstr>'BHOPS Release Changes'!ExternalData_435</vt:lpstr>
      <vt:lpstr>'California Data'!ExternalData_435</vt:lpstr>
      <vt:lpstr>'Arizona Data'!ExternalData_436</vt:lpstr>
      <vt:lpstr>'BHOPS Release Changes'!ExternalData_436</vt:lpstr>
      <vt:lpstr>'California Data'!ExternalData_436</vt:lpstr>
      <vt:lpstr>'Mexico Data'!ExternalData_436</vt:lpstr>
      <vt:lpstr>'Arizona Data'!ExternalData_437</vt:lpstr>
      <vt:lpstr>'BHOPS Release Changes'!ExternalData_437</vt:lpstr>
      <vt:lpstr>'California Data'!ExternalData_437</vt:lpstr>
      <vt:lpstr>'Mexico Data'!ExternalData_437</vt:lpstr>
      <vt:lpstr>'Arizona Data'!ExternalData_438</vt:lpstr>
      <vt:lpstr>'BHOPS Release Changes'!ExternalData_438</vt:lpstr>
      <vt:lpstr>'California Data'!ExternalData_438</vt:lpstr>
      <vt:lpstr>'Mexico Data'!ExternalData_438</vt:lpstr>
      <vt:lpstr>'Arizona Data'!ExternalData_439</vt:lpstr>
      <vt:lpstr>'BHOPS Release Changes'!ExternalData_439</vt:lpstr>
      <vt:lpstr>'California Data'!ExternalData_439</vt:lpstr>
      <vt:lpstr>'Mexico Data'!ExternalData_439</vt:lpstr>
      <vt:lpstr>'Arizona Data'!ExternalData_44</vt:lpstr>
      <vt:lpstr>'BHOPS Release Changes'!ExternalData_44</vt:lpstr>
      <vt:lpstr>'California Data'!ExternalData_44</vt:lpstr>
      <vt:lpstr>'Arizona Data'!ExternalData_440</vt:lpstr>
      <vt:lpstr>'BHOPS Release Changes'!ExternalData_440</vt:lpstr>
      <vt:lpstr>'California Data'!ExternalData_440</vt:lpstr>
      <vt:lpstr>'Mexico Data'!ExternalData_440</vt:lpstr>
      <vt:lpstr>'Arizona Data'!ExternalData_441</vt:lpstr>
      <vt:lpstr>'BHOPS Release Changes'!ExternalData_441</vt:lpstr>
      <vt:lpstr>'California Data'!ExternalData_441</vt:lpstr>
      <vt:lpstr>'Mexico Data'!ExternalData_441</vt:lpstr>
      <vt:lpstr>'Arizona Data'!ExternalData_442</vt:lpstr>
      <vt:lpstr>'BHOPS Release Changes'!ExternalData_442</vt:lpstr>
      <vt:lpstr>'California Data'!ExternalData_442</vt:lpstr>
      <vt:lpstr>'Mexico Data'!ExternalData_442</vt:lpstr>
      <vt:lpstr>'Arizona Data'!ExternalData_443</vt:lpstr>
      <vt:lpstr>'BHOPS Release Changes'!ExternalData_443</vt:lpstr>
      <vt:lpstr>'California Data'!ExternalData_443</vt:lpstr>
      <vt:lpstr>'Mexico Data'!ExternalData_443</vt:lpstr>
      <vt:lpstr>'Arizona Data'!ExternalData_444</vt:lpstr>
      <vt:lpstr>'BHOPS Release Changes'!ExternalData_444</vt:lpstr>
      <vt:lpstr>'California Data'!ExternalData_444</vt:lpstr>
      <vt:lpstr>'Mexico Data'!ExternalData_444</vt:lpstr>
      <vt:lpstr>'Arizona Data'!ExternalData_445</vt:lpstr>
      <vt:lpstr>'BHOPS Release Changes'!ExternalData_445</vt:lpstr>
      <vt:lpstr>'California Data'!ExternalData_445</vt:lpstr>
      <vt:lpstr>'Mexico Data'!ExternalData_445</vt:lpstr>
      <vt:lpstr>'Arizona Data'!ExternalData_446</vt:lpstr>
      <vt:lpstr>'BHOPS Release Changes'!ExternalData_446</vt:lpstr>
      <vt:lpstr>'California Data'!ExternalData_446</vt:lpstr>
      <vt:lpstr>'Mexico Data'!ExternalData_446</vt:lpstr>
      <vt:lpstr>'Arizona Data'!ExternalData_447</vt:lpstr>
      <vt:lpstr>'BHOPS Release Changes'!ExternalData_447</vt:lpstr>
      <vt:lpstr>'California Data'!ExternalData_447</vt:lpstr>
      <vt:lpstr>'Mexico Data'!ExternalData_447</vt:lpstr>
      <vt:lpstr>'Arizona Data'!ExternalData_448</vt:lpstr>
      <vt:lpstr>'BHOPS Release Changes'!ExternalData_448</vt:lpstr>
      <vt:lpstr>'California Data'!ExternalData_448</vt:lpstr>
      <vt:lpstr>'Arizona Data'!ExternalData_449</vt:lpstr>
      <vt:lpstr>'BHOPS Release Changes'!ExternalData_449</vt:lpstr>
      <vt:lpstr>'California Data'!ExternalData_449</vt:lpstr>
      <vt:lpstr>'Arizona Data'!ExternalData_45</vt:lpstr>
      <vt:lpstr>'BHOPS Release Changes'!ExternalData_45</vt:lpstr>
      <vt:lpstr>'California Data'!ExternalData_45</vt:lpstr>
      <vt:lpstr>'Arizona Data'!ExternalData_450</vt:lpstr>
      <vt:lpstr>'BHOPS Release Changes'!ExternalData_450</vt:lpstr>
      <vt:lpstr>'California Data'!ExternalData_450</vt:lpstr>
      <vt:lpstr>'Mexico Data'!ExternalData_450</vt:lpstr>
      <vt:lpstr>'Arizona Data'!ExternalData_451</vt:lpstr>
      <vt:lpstr>'BHOPS Release Changes'!ExternalData_451</vt:lpstr>
      <vt:lpstr>'California Data'!ExternalData_451</vt:lpstr>
      <vt:lpstr>'Mexico Data'!ExternalData_451</vt:lpstr>
      <vt:lpstr>'Arizona Data'!ExternalData_452</vt:lpstr>
      <vt:lpstr>'BHOPS Release Changes'!ExternalData_452</vt:lpstr>
      <vt:lpstr>'California Data'!ExternalData_452</vt:lpstr>
      <vt:lpstr>'Mexico Data'!ExternalData_452</vt:lpstr>
      <vt:lpstr>'Arizona Data'!ExternalData_453</vt:lpstr>
      <vt:lpstr>'BHOPS Release Changes'!ExternalData_453</vt:lpstr>
      <vt:lpstr>'California Data'!ExternalData_453</vt:lpstr>
      <vt:lpstr>'Arizona Data'!ExternalData_454</vt:lpstr>
      <vt:lpstr>'BHOPS Release Changes'!ExternalData_454</vt:lpstr>
      <vt:lpstr>'California Data'!ExternalData_454</vt:lpstr>
      <vt:lpstr>'Arizona Data'!ExternalData_455</vt:lpstr>
      <vt:lpstr>'BHOPS Release Changes'!ExternalData_455</vt:lpstr>
      <vt:lpstr>'California Data'!ExternalData_455</vt:lpstr>
      <vt:lpstr>'Mexico Data'!ExternalData_455</vt:lpstr>
      <vt:lpstr>'Arizona Data'!ExternalData_456</vt:lpstr>
      <vt:lpstr>'BHOPS Release Changes'!ExternalData_456</vt:lpstr>
      <vt:lpstr>'California Data'!ExternalData_456</vt:lpstr>
      <vt:lpstr>'Arizona Data'!ExternalData_457</vt:lpstr>
      <vt:lpstr>'BHOPS Release Changes'!ExternalData_457</vt:lpstr>
      <vt:lpstr>'California Data'!ExternalData_457</vt:lpstr>
      <vt:lpstr>'Arizona Data'!ExternalData_458</vt:lpstr>
      <vt:lpstr>'BHOPS Release Changes'!ExternalData_458</vt:lpstr>
      <vt:lpstr>'California Data'!ExternalData_458</vt:lpstr>
      <vt:lpstr>'Mexico Data'!ExternalData_458</vt:lpstr>
      <vt:lpstr>'Arizona Data'!ExternalData_459</vt:lpstr>
      <vt:lpstr>'BHOPS Release Changes'!ExternalData_459</vt:lpstr>
      <vt:lpstr>'California Data'!ExternalData_459</vt:lpstr>
      <vt:lpstr>'Arizona Data'!ExternalData_46</vt:lpstr>
      <vt:lpstr>'BHOPS Release Changes'!ExternalData_46</vt:lpstr>
      <vt:lpstr>'California Data'!ExternalData_46</vt:lpstr>
      <vt:lpstr>'Mexico Data'!ExternalData_46</vt:lpstr>
      <vt:lpstr>'Arizona Data'!ExternalData_460</vt:lpstr>
      <vt:lpstr>'BHOPS Release Changes'!ExternalData_460</vt:lpstr>
      <vt:lpstr>'California Data'!ExternalData_460</vt:lpstr>
      <vt:lpstr>'Arizona Data'!ExternalData_461</vt:lpstr>
      <vt:lpstr>'BHOPS Release Changes'!ExternalData_461</vt:lpstr>
      <vt:lpstr>'California Data'!ExternalData_461</vt:lpstr>
      <vt:lpstr>'Mexico Data'!ExternalData_461</vt:lpstr>
      <vt:lpstr>'Arizona Data'!ExternalData_462</vt:lpstr>
      <vt:lpstr>'BHOPS Release Changes'!ExternalData_462</vt:lpstr>
      <vt:lpstr>'California Data'!ExternalData_462</vt:lpstr>
      <vt:lpstr>'Mexico Data'!ExternalData_462</vt:lpstr>
      <vt:lpstr>'Arizona Data'!ExternalData_463</vt:lpstr>
      <vt:lpstr>'BHOPS Release Changes'!ExternalData_463</vt:lpstr>
      <vt:lpstr>'California Data'!ExternalData_463</vt:lpstr>
      <vt:lpstr>'Mexico Data'!ExternalData_463</vt:lpstr>
      <vt:lpstr>'Arizona Data'!ExternalData_464</vt:lpstr>
      <vt:lpstr>'BHOPS Release Changes'!ExternalData_464</vt:lpstr>
      <vt:lpstr>'California Data'!ExternalData_464</vt:lpstr>
      <vt:lpstr>'Mexico Data'!ExternalData_464</vt:lpstr>
      <vt:lpstr>'Arizona Data'!ExternalData_465</vt:lpstr>
      <vt:lpstr>'BHOPS Release Changes'!ExternalData_465</vt:lpstr>
      <vt:lpstr>'California Data'!ExternalData_465</vt:lpstr>
      <vt:lpstr>'Mexico Data'!ExternalData_465</vt:lpstr>
      <vt:lpstr>'Arizona Data'!ExternalData_466</vt:lpstr>
      <vt:lpstr>'BHOPS Release Changes'!ExternalData_466</vt:lpstr>
      <vt:lpstr>'California Data'!ExternalData_466</vt:lpstr>
      <vt:lpstr>'Mexico Data'!ExternalData_466</vt:lpstr>
      <vt:lpstr>'Arizona Data'!ExternalData_467</vt:lpstr>
      <vt:lpstr>'BHOPS Release Changes'!ExternalData_467</vt:lpstr>
      <vt:lpstr>'California Data'!ExternalData_467</vt:lpstr>
      <vt:lpstr>'Mexico Data'!ExternalData_467</vt:lpstr>
      <vt:lpstr>'BHOPS Release Changes'!ExternalData_468</vt:lpstr>
      <vt:lpstr>'California Data'!ExternalData_468</vt:lpstr>
      <vt:lpstr>'Mexico Data'!ExternalData_468</vt:lpstr>
      <vt:lpstr>'Arizona Data'!ExternalData_469</vt:lpstr>
      <vt:lpstr>'BHOPS Release Changes'!ExternalData_469</vt:lpstr>
      <vt:lpstr>'California Data'!ExternalData_469</vt:lpstr>
      <vt:lpstr>'Mexico Data'!ExternalData_469</vt:lpstr>
      <vt:lpstr>'Arizona Data'!ExternalData_47</vt:lpstr>
      <vt:lpstr>'BHOPS Release Changes'!ExternalData_47</vt:lpstr>
      <vt:lpstr>'California Data'!ExternalData_47</vt:lpstr>
      <vt:lpstr>'Arizona Data'!ExternalData_470</vt:lpstr>
      <vt:lpstr>'BHOPS Release Changes'!ExternalData_470</vt:lpstr>
      <vt:lpstr>'California Data'!ExternalData_470</vt:lpstr>
      <vt:lpstr>'Mexico Data'!ExternalData_470</vt:lpstr>
      <vt:lpstr>'Arizona Data'!ExternalData_471</vt:lpstr>
      <vt:lpstr>'BHOPS Release Changes'!ExternalData_471</vt:lpstr>
      <vt:lpstr>'California Data'!ExternalData_471</vt:lpstr>
      <vt:lpstr>'Mexico Data'!ExternalData_471</vt:lpstr>
      <vt:lpstr>'Arizona Data'!ExternalData_472</vt:lpstr>
      <vt:lpstr>'BHOPS Release Changes'!ExternalData_472</vt:lpstr>
      <vt:lpstr>'California Data'!ExternalData_472</vt:lpstr>
      <vt:lpstr>'Mexico Data'!ExternalData_472</vt:lpstr>
      <vt:lpstr>'Arizona Data'!ExternalData_473</vt:lpstr>
      <vt:lpstr>'BHOPS Release Changes'!ExternalData_473</vt:lpstr>
      <vt:lpstr>'California Data'!ExternalData_473</vt:lpstr>
      <vt:lpstr>'Mexico Data'!ExternalData_473</vt:lpstr>
      <vt:lpstr>'Arizona Data'!ExternalData_474</vt:lpstr>
      <vt:lpstr>'BHOPS Release Changes'!ExternalData_474</vt:lpstr>
      <vt:lpstr>'California Data'!ExternalData_474</vt:lpstr>
      <vt:lpstr>'Mexico Data'!ExternalData_474</vt:lpstr>
      <vt:lpstr>'Arizona Data'!ExternalData_475</vt:lpstr>
      <vt:lpstr>'BHOPS Release Changes'!ExternalData_475</vt:lpstr>
      <vt:lpstr>'California Data'!ExternalData_475</vt:lpstr>
      <vt:lpstr>'Mexico Data'!ExternalData_475</vt:lpstr>
      <vt:lpstr>'Arizona Data'!ExternalData_476</vt:lpstr>
      <vt:lpstr>'BHOPS Release Changes'!ExternalData_476</vt:lpstr>
      <vt:lpstr>'California Data'!ExternalData_476</vt:lpstr>
      <vt:lpstr>'Mexico Data'!ExternalData_476</vt:lpstr>
      <vt:lpstr>'Arizona Data'!ExternalData_477</vt:lpstr>
      <vt:lpstr>'BHOPS Release Changes'!ExternalData_477</vt:lpstr>
      <vt:lpstr>'California Data'!ExternalData_477</vt:lpstr>
      <vt:lpstr>'Mexico Data'!ExternalData_477</vt:lpstr>
      <vt:lpstr>'Arizona Data'!ExternalData_478</vt:lpstr>
      <vt:lpstr>'BHOPS Release Changes'!ExternalData_478</vt:lpstr>
      <vt:lpstr>'California Data'!ExternalData_478</vt:lpstr>
      <vt:lpstr>'Mexico Data'!ExternalData_478</vt:lpstr>
      <vt:lpstr>'Arizona Data'!ExternalData_479</vt:lpstr>
      <vt:lpstr>'BHOPS Release Changes'!ExternalData_479</vt:lpstr>
      <vt:lpstr>'California Data'!ExternalData_479</vt:lpstr>
      <vt:lpstr>'Mexico Data'!ExternalData_479</vt:lpstr>
      <vt:lpstr>'Arizona Data'!ExternalData_48</vt:lpstr>
      <vt:lpstr>'BHOPS Release Changes'!ExternalData_48</vt:lpstr>
      <vt:lpstr>'California Data'!ExternalData_48</vt:lpstr>
      <vt:lpstr>'Arizona Data'!ExternalData_480</vt:lpstr>
      <vt:lpstr>'BHOPS Release Changes'!ExternalData_480</vt:lpstr>
      <vt:lpstr>'California Data'!ExternalData_480</vt:lpstr>
      <vt:lpstr>'Mexico Data'!ExternalData_480</vt:lpstr>
      <vt:lpstr>'Arizona Data'!ExternalData_481</vt:lpstr>
      <vt:lpstr>'BHOPS Release Changes'!ExternalData_481</vt:lpstr>
      <vt:lpstr>'California Data'!ExternalData_481</vt:lpstr>
      <vt:lpstr>'Mexico Data'!ExternalData_481</vt:lpstr>
      <vt:lpstr>'Arizona Data'!ExternalData_482</vt:lpstr>
      <vt:lpstr>'BHOPS Release Changes'!ExternalData_482</vt:lpstr>
      <vt:lpstr>'California Data'!ExternalData_482</vt:lpstr>
      <vt:lpstr>'Mexico Data'!ExternalData_482</vt:lpstr>
      <vt:lpstr>'Arizona Data'!ExternalData_483</vt:lpstr>
      <vt:lpstr>'BHOPS Release Changes'!ExternalData_483</vt:lpstr>
      <vt:lpstr>'California Data'!ExternalData_483</vt:lpstr>
      <vt:lpstr>'Mexico Data'!ExternalData_483</vt:lpstr>
      <vt:lpstr>'Arizona Data'!ExternalData_484</vt:lpstr>
      <vt:lpstr>'BHOPS Release Changes'!ExternalData_484</vt:lpstr>
      <vt:lpstr>'California Data'!ExternalData_484</vt:lpstr>
      <vt:lpstr>'Mexico Data'!ExternalData_484</vt:lpstr>
      <vt:lpstr>'Arizona Data'!ExternalData_485</vt:lpstr>
      <vt:lpstr>'BHOPS Release Changes'!ExternalData_485</vt:lpstr>
      <vt:lpstr>'California Data'!ExternalData_485</vt:lpstr>
      <vt:lpstr>'Mexico Data'!ExternalData_485</vt:lpstr>
      <vt:lpstr>'Arizona Data'!ExternalData_486</vt:lpstr>
      <vt:lpstr>'BHOPS Release Changes'!ExternalData_486</vt:lpstr>
      <vt:lpstr>'California Data'!ExternalData_486</vt:lpstr>
      <vt:lpstr>'Mexico Data'!ExternalData_486</vt:lpstr>
      <vt:lpstr>'Arizona Data'!ExternalData_487</vt:lpstr>
      <vt:lpstr>'BHOPS Release Changes'!ExternalData_487</vt:lpstr>
      <vt:lpstr>'California Data'!ExternalData_487</vt:lpstr>
      <vt:lpstr>'Mexico Data'!ExternalData_487</vt:lpstr>
      <vt:lpstr>'Arizona Data'!ExternalData_488</vt:lpstr>
      <vt:lpstr>'BHOPS Release Changes'!ExternalData_488</vt:lpstr>
      <vt:lpstr>'California Data'!ExternalData_488</vt:lpstr>
      <vt:lpstr>'Mexico Data'!ExternalData_488</vt:lpstr>
      <vt:lpstr>'Arizona Data'!ExternalData_489</vt:lpstr>
      <vt:lpstr>'BHOPS Release Changes'!ExternalData_489</vt:lpstr>
      <vt:lpstr>'California Data'!ExternalData_489</vt:lpstr>
      <vt:lpstr>'Mexico Data'!ExternalData_489</vt:lpstr>
      <vt:lpstr>'Arizona Data'!ExternalData_49</vt:lpstr>
      <vt:lpstr>'BHOPS Release Changes'!ExternalData_49</vt:lpstr>
      <vt:lpstr>'California Data'!ExternalData_49</vt:lpstr>
      <vt:lpstr>'Mexico Data'!ExternalData_49</vt:lpstr>
      <vt:lpstr>'Arizona Data'!ExternalData_490</vt:lpstr>
      <vt:lpstr>'BHOPS Release Changes'!ExternalData_490</vt:lpstr>
      <vt:lpstr>'California Data'!ExternalData_490</vt:lpstr>
      <vt:lpstr>'Mexico Data'!ExternalData_490</vt:lpstr>
      <vt:lpstr>'Arizona Data'!ExternalData_491</vt:lpstr>
      <vt:lpstr>'BHOPS Release Changes'!ExternalData_491</vt:lpstr>
      <vt:lpstr>'California Data'!ExternalData_491</vt:lpstr>
      <vt:lpstr>'Mexico Data'!ExternalData_491</vt:lpstr>
      <vt:lpstr>'Arizona Data'!ExternalData_492</vt:lpstr>
      <vt:lpstr>'BHOPS Release Changes'!ExternalData_492</vt:lpstr>
      <vt:lpstr>'California Data'!ExternalData_492</vt:lpstr>
      <vt:lpstr>'Mexico Data'!ExternalData_492</vt:lpstr>
      <vt:lpstr>'Arizona Data'!ExternalData_493</vt:lpstr>
      <vt:lpstr>'BHOPS Release Changes'!ExternalData_493</vt:lpstr>
      <vt:lpstr>'California Data'!ExternalData_493</vt:lpstr>
      <vt:lpstr>'Mexico Data'!ExternalData_493</vt:lpstr>
      <vt:lpstr>'Arizona Data'!ExternalData_494</vt:lpstr>
      <vt:lpstr>'BHOPS Release Changes'!ExternalData_494</vt:lpstr>
      <vt:lpstr>'California Data'!ExternalData_494</vt:lpstr>
      <vt:lpstr>'Mexico Data'!ExternalData_494</vt:lpstr>
      <vt:lpstr>'Arizona Data'!ExternalData_495</vt:lpstr>
      <vt:lpstr>'BHOPS Release Changes'!ExternalData_495</vt:lpstr>
      <vt:lpstr>'California Data'!ExternalData_495</vt:lpstr>
      <vt:lpstr>'Mexico Data'!ExternalData_495</vt:lpstr>
      <vt:lpstr>'Arizona Data'!ExternalData_496</vt:lpstr>
      <vt:lpstr>'BHOPS Release Changes'!ExternalData_496</vt:lpstr>
      <vt:lpstr>'California Data'!ExternalData_496</vt:lpstr>
      <vt:lpstr>'Mexico Data'!ExternalData_496</vt:lpstr>
      <vt:lpstr>'Arizona Data'!ExternalData_497</vt:lpstr>
      <vt:lpstr>'BHOPS Release Changes'!ExternalData_497</vt:lpstr>
      <vt:lpstr>'California Data'!ExternalData_497</vt:lpstr>
      <vt:lpstr>'Mexico Data'!ExternalData_497</vt:lpstr>
      <vt:lpstr>'Arizona Data'!ExternalData_498</vt:lpstr>
      <vt:lpstr>'BHOPS Release Changes'!ExternalData_498</vt:lpstr>
      <vt:lpstr>'California Data'!ExternalData_498</vt:lpstr>
      <vt:lpstr>'Mexico Data'!ExternalData_498</vt:lpstr>
      <vt:lpstr>'Arizona Data'!ExternalData_499</vt:lpstr>
      <vt:lpstr>'BHOPS Release Changes'!ExternalData_499</vt:lpstr>
      <vt:lpstr>'California Data'!ExternalData_499</vt:lpstr>
      <vt:lpstr>'Mexico Data'!ExternalData_499</vt:lpstr>
      <vt:lpstr>'Arizona Data'!ExternalData_5</vt:lpstr>
      <vt:lpstr>'BHOPS Release Changes'!ExternalData_5</vt:lpstr>
      <vt:lpstr>'California Data'!ExternalData_5</vt:lpstr>
      <vt:lpstr>'Mexico Data'!ExternalData_5</vt:lpstr>
      <vt:lpstr>'Arizona Data'!ExternalData_50</vt:lpstr>
      <vt:lpstr>'BHOPS Release Changes'!ExternalData_50</vt:lpstr>
      <vt:lpstr>'California Data'!ExternalData_50</vt:lpstr>
      <vt:lpstr>'Mexico Data'!ExternalData_50</vt:lpstr>
      <vt:lpstr>'Arizona Data'!ExternalData_500</vt:lpstr>
      <vt:lpstr>'BHOPS Release Changes'!ExternalData_500</vt:lpstr>
      <vt:lpstr>'California Data'!ExternalData_500</vt:lpstr>
      <vt:lpstr>'Mexico Data'!ExternalData_500</vt:lpstr>
      <vt:lpstr>'Arizona Data'!ExternalData_501</vt:lpstr>
      <vt:lpstr>'BHOPS Release Changes'!ExternalData_501</vt:lpstr>
      <vt:lpstr>'California Data'!ExternalData_501</vt:lpstr>
      <vt:lpstr>'Mexico Data'!ExternalData_501</vt:lpstr>
      <vt:lpstr>'Arizona Data'!ExternalData_502</vt:lpstr>
      <vt:lpstr>'BHOPS Release Changes'!ExternalData_502</vt:lpstr>
      <vt:lpstr>'California Data'!ExternalData_502</vt:lpstr>
      <vt:lpstr>'Mexico Data'!ExternalData_502</vt:lpstr>
      <vt:lpstr>'Arizona Data'!ExternalData_503</vt:lpstr>
      <vt:lpstr>'BHOPS Release Changes'!ExternalData_503</vt:lpstr>
      <vt:lpstr>'California Data'!ExternalData_503</vt:lpstr>
      <vt:lpstr>'Mexico Data'!ExternalData_503</vt:lpstr>
      <vt:lpstr>'Arizona Data'!ExternalData_504</vt:lpstr>
      <vt:lpstr>'BHOPS Release Changes'!ExternalData_504</vt:lpstr>
      <vt:lpstr>'California Data'!ExternalData_504</vt:lpstr>
      <vt:lpstr>'Mexico Data'!ExternalData_504</vt:lpstr>
      <vt:lpstr>'Arizona Data'!ExternalData_505</vt:lpstr>
      <vt:lpstr>'BHOPS Release Changes'!ExternalData_505</vt:lpstr>
      <vt:lpstr>'California Data'!ExternalData_505</vt:lpstr>
      <vt:lpstr>'Mexico Data'!ExternalData_505</vt:lpstr>
      <vt:lpstr>'Arizona Data'!ExternalData_506</vt:lpstr>
      <vt:lpstr>'BHOPS Release Changes'!ExternalData_506</vt:lpstr>
      <vt:lpstr>'California Data'!ExternalData_506</vt:lpstr>
      <vt:lpstr>'Mexico Data'!ExternalData_506</vt:lpstr>
      <vt:lpstr>'Arizona Data'!ExternalData_507</vt:lpstr>
      <vt:lpstr>'BHOPS Release Changes'!ExternalData_507</vt:lpstr>
      <vt:lpstr>'California Data'!ExternalData_507</vt:lpstr>
      <vt:lpstr>'Mexico Data'!ExternalData_507</vt:lpstr>
      <vt:lpstr>'Arizona Data'!ExternalData_508</vt:lpstr>
      <vt:lpstr>'BHOPS Release Changes'!ExternalData_508</vt:lpstr>
      <vt:lpstr>'California Data'!ExternalData_508</vt:lpstr>
      <vt:lpstr>'Mexico Data'!ExternalData_508</vt:lpstr>
      <vt:lpstr>'Arizona Data'!ExternalData_509</vt:lpstr>
      <vt:lpstr>'BHOPS Release Changes'!ExternalData_509</vt:lpstr>
      <vt:lpstr>'California Data'!ExternalData_509</vt:lpstr>
      <vt:lpstr>'Mexico Data'!ExternalData_509</vt:lpstr>
      <vt:lpstr>'Arizona Data'!ExternalData_51</vt:lpstr>
      <vt:lpstr>'BHOPS Release Changes'!ExternalData_51</vt:lpstr>
      <vt:lpstr>'California Data'!ExternalData_51</vt:lpstr>
      <vt:lpstr>'Mexico Data'!ExternalData_51</vt:lpstr>
      <vt:lpstr>'Arizona Data'!ExternalData_510</vt:lpstr>
      <vt:lpstr>'BHOPS Release Changes'!ExternalData_510</vt:lpstr>
      <vt:lpstr>'California Data'!ExternalData_510</vt:lpstr>
      <vt:lpstr>'Mexico Data'!ExternalData_510</vt:lpstr>
      <vt:lpstr>'Arizona Data'!ExternalData_511</vt:lpstr>
      <vt:lpstr>'BHOPS Release Changes'!ExternalData_511</vt:lpstr>
      <vt:lpstr>'California Data'!ExternalData_511</vt:lpstr>
      <vt:lpstr>'Mexico Data'!ExternalData_511</vt:lpstr>
      <vt:lpstr>'Arizona Data'!ExternalData_512</vt:lpstr>
      <vt:lpstr>'BHOPS Release Changes'!ExternalData_512</vt:lpstr>
      <vt:lpstr>'California Data'!ExternalData_512</vt:lpstr>
      <vt:lpstr>'Mexico Data'!ExternalData_512</vt:lpstr>
      <vt:lpstr>'Arizona Data'!ExternalData_513</vt:lpstr>
      <vt:lpstr>'BHOPS Release Changes'!ExternalData_513</vt:lpstr>
      <vt:lpstr>'California Data'!ExternalData_513</vt:lpstr>
      <vt:lpstr>'Mexico Data'!ExternalData_513</vt:lpstr>
      <vt:lpstr>'Arizona Data'!ExternalData_514</vt:lpstr>
      <vt:lpstr>'BHOPS Release Changes'!ExternalData_514</vt:lpstr>
      <vt:lpstr>'California Data'!ExternalData_514</vt:lpstr>
      <vt:lpstr>'Mexico Data'!ExternalData_514</vt:lpstr>
      <vt:lpstr>'Arizona Data'!ExternalData_515</vt:lpstr>
      <vt:lpstr>'BHOPS Release Changes'!ExternalData_515</vt:lpstr>
      <vt:lpstr>'California Data'!ExternalData_515</vt:lpstr>
      <vt:lpstr>'Mexico Data'!ExternalData_515</vt:lpstr>
      <vt:lpstr>'Arizona Data'!ExternalData_516</vt:lpstr>
      <vt:lpstr>'BHOPS Release Changes'!ExternalData_516</vt:lpstr>
      <vt:lpstr>'California Data'!ExternalData_516</vt:lpstr>
      <vt:lpstr>'Mexico Data'!ExternalData_516</vt:lpstr>
      <vt:lpstr>'Arizona Data'!ExternalData_517</vt:lpstr>
      <vt:lpstr>'BHOPS Release Changes'!ExternalData_517</vt:lpstr>
      <vt:lpstr>'California Data'!ExternalData_517</vt:lpstr>
      <vt:lpstr>'Mexico Data'!ExternalData_517</vt:lpstr>
      <vt:lpstr>'Arizona Data'!ExternalData_518</vt:lpstr>
      <vt:lpstr>'BHOPS Release Changes'!ExternalData_518</vt:lpstr>
      <vt:lpstr>'California Data'!ExternalData_518</vt:lpstr>
      <vt:lpstr>'Mexico Data'!ExternalData_518</vt:lpstr>
      <vt:lpstr>'Arizona Data'!ExternalData_519</vt:lpstr>
      <vt:lpstr>'BHOPS Release Changes'!ExternalData_519</vt:lpstr>
      <vt:lpstr>'California Data'!ExternalData_519</vt:lpstr>
      <vt:lpstr>'Mexico Data'!ExternalData_519</vt:lpstr>
      <vt:lpstr>'Arizona Data'!ExternalData_52</vt:lpstr>
      <vt:lpstr>'BHOPS Release Changes'!ExternalData_52</vt:lpstr>
      <vt:lpstr>'California Data'!ExternalData_52</vt:lpstr>
      <vt:lpstr>'Mexico Data'!ExternalData_52</vt:lpstr>
      <vt:lpstr>'Arizona Data'!ExternalData_520</vt:lpstr>
      <vt:lpstr>'BHOPS Release Changes'!ExternalData_520</vt:lpstr>
      <vt:lpstr>'California Data'!ExternalData_520</vt:lpstr>
      <vt:lpstr>'Mexico Data'!ExternalData_520</vt:lpstr>
      <vt:lpstr>'Arizona Data'!ExternalData_521</vt:lpstr>
      <vt:lpstr>'BHOPS Release Changes'!ExternalData_521</vt:lpstr>
      <vt:lpstr>'California Data'!ExternalData_521</vt:lpstr>
      <vt:lpstr>'Mexico Data'!ExternalData_521</vt:lpstr>
      <vt:lpstr>'Arizona Data'!ExternalData_522</vt:lpstr>
      <vt:lpstr>'BHOPS Release Changes'!ExternalData_522</vt:lpstr>
      <vt:lpstr>'California Data'!ExternalData_522</vt:lpstr>
      <vt:lpstr>'Mexico Data'!ExternalData_522</vt:lpstr>
      <vt:lpstr>'Arizona Data'!ExternalData_523</vt:lpstr>
      <vt:lpstr>'BHOPS Release Changes'!ExternalData_523</vt:lpstr>
      <vt:lpstr>'California Data'!ExternalData_523</vt:lpstr>
      <vt:lpstr>'Mexico Data'!ExternalData_523</vt:lpstr>
      <vt:lpstr>'Arizona Data'!ExternalData_524</vt:lpstr>
      <vt:lpstr>'BHOPS Release Changes'!ExternalData_524</vt:lpstr>
      <vt:lpstr>'California Data'!ExternalData_524</vt:lpstr>
      <vt:lpstr>'Mexico Data'!ExternalData_524</vt:lpstr>
      <vt:lpstr>'Arizona Data'!ExternalData_525</vt:lpstr>
      <vt:lpstr>'BHOPS Release Changes'!ExternalData_525</vt:lpstr>
      <vt:lpstr>'California Data'!ExternalData_525</vt:lpstr>
      <vt:lpstr>'Mexico Data'!ExternalData_525</vt:lpstr>
      <vt:lpstr>'Arizona Data'!ExternalData_526</vt:lpstr>
      <vt:lpstr>'BHOPS Release Changes'!ExternalData_526</vt:lpstr>
      <vt:lpstr>'California Data'!ExternalData_526</vt:lpstr>
      <vt:lpstr>'Mexico Data'!ExternalData_526</vt:lpstr>
      <vt:lpstr>'Arizona Data'!ExternalData_527</vt:lpstr>
      <vt:lpstr>'BHOPS Release Changes'!ExternalData_527</vt:lpstr>
      <vt:lpstr>'California Data'!ExternalData_527</vt:lpstr>
      <vt:lpstr>'Mexico Data'!ExternalData_527</vt:lpstr>
      <vt:lpstr>'Arizona Data'!ExternalData_528</vt:lpstr>
      <vt:lpstr>'BHOPS Release Changes'!ExternalData_528</vt:lpstr>
      <vt:lpstr>'California Data'!ExternalData_528</vt:lpstr>
      <vt:lpstr>'Mexico Data'!ExternalData_528</vt:lpstr>
      <vt:lpstr>'Arizona Data'!ExternalData_529</vt:lpstr>
      <vt:lpstr>'BHOPS Release Changes'!ExternalData_529</vt:lpstr>
      <vt:lpstr>'California Data'!ExternalData_529</vt:lpstr>
      <vt:lpstr>'Mexico Data'!ExternalData_529</vt:lpstr>
      <vt:lpstr>'Arizona Data'!ExternalData_53</vt:lpstr>
      <vt:lpstr>'BHOPS Release Changes'!ExternalData_53</vt:lpstr>
      <vt:lpstr>'California Data'!ExternalData_53</vt:lpstr>
      <vt:lpstr>'Arizona Data'!ExternalData_530</vt:lpstr>
      <vt:lpstr>'BHOPS Release Changes'!ExternalData_530</vt:lpstr>
      <vt:lpstr>'California Data'!ExternalData_530</vt:lpstr>
      <vt:lpstr>'Mexico Data'!ExternalData_530</vt:lpstr>
      <vt:lpstr>'Arizona Data'!ExternalData_531</vt:lpstr>
      <vt:lpstr>'BHOPS Release Changes'!ExternalData_531</vt:lpstr>
      <vt:lpstr>'California Data'!ExternalData_531</vt:lpstr>
      <vt:lpstr>'Mexico Data'!ExternalData_531</vt:lpstr>
      <vt:lpstr>'Arizona Data'!ExternalData_532</vt:lpstr>
      <vt:lpstr>'BHOPS Release Changes'!ExternalData_532</vt:lpstr>
      <vt:lpstr>'California Data'!ExternalData_532</vt:lpstr>
      <vt:lpstr>'Mexico Data'!ExternalData_532</vt:lpstr>
      <vt:lpstr>'Arizona Data'!ExternalData_533</vt:lpstr>
      <vt:lpstr>'BHOPS Release Changes'!ExternalData_533</vt:lpstr>
      <vt:lpstr>'California Data'!ExternalData_533</vt:lpstr>
      <vt:lpstr>'Mexico Data'!ExternalData_533</vt:lpstr>
      <vt:lpstr>'Arizona Data'!ExternalData_534</vt:lpstr>
      <vt:lpstr>'BHOPS Release Changes'!ExternalData_534</vt:lpstr>
      <vt:lpstr>'California Data'!ExternalData_534</vt:lpstr>
      <vt:lpstr>'Mexico Data'!ExternalData_534</vt:lpstr>
      <vt:lpstr>'Arizona Data'!ExternalData_535</vt:lpstr>
      <vt:lpstr>'BHOPS Release Changes'!ExternalData_535</vt:lpstr>
      <vt:lpstr>'California Data'!ExternalData_535</vt:lpstr>
      <vt:lpstr>'Mexico Data'!ExternalData_535</vt:lpstr>
      <vt:lpstr>'Arizona Data'!ExternalData_536</vt:lpstr>
      <vt:lpstr>'BHOPS Release Changes'!ExternalData_536</vt:lpstr>
      <vt:lpstr>'California Data'!ExternalData_536</vt:lpstr>
      <vt:lpstr>'Mexico Data'!ExternalData_536</vt:lpstr>
      <vt:lpstr>'Arizona Data'!ExternalData_537</vt:lpstr>
      <vt:lpstr>'BHOPS Release Changes'!ExternalData_537</vt:lpstr>
      <vt:lpstr>'California Data'!ExternalData_537</vt:lpstr>
      <vt:lpstr>'Mexico Data'!ExternalData_537</vt:lpstr>
      <vt:lpstr>'Arizona Data'!ExternalData_538</vt:lpstr>
      <vt:lpstr>'BHOPS Release Changes'!ExternalData_538</vt:lpstr>
      <vt:lpstr>'California Data'!ExternalData_538</vt:lpstr>
      <vt:lpstr>'Mexico Data'!ExternalData_538</vt:lpstr>
      <vt:lpstr>'Arizona Data'!ExternalData_539</vt:lpstr>
      <vt:lpstr>'BHOPS Release Changes'!ExternalData_539</vt:lpstr>
      <vt:lpstr>'California Data'!ExternalData_539</vt:lpstr>
      <vt:lpstr>'Arizona Data'!ExternalData_54</vt:lpstr>
      <vt:lpstr>'BHOPS Release Changes'!ExternalData_54</vt:lpstr>
      <vt:lpstr>'California Data'!ExternalData_54</vt:lpstr>
      <vt:lpstr>'Arizona Data'!ExternalData_540</vt:lpstr>
      <vt:lpstr>'BHOPS Release Changes'!ExternalData_540</vt:lpstr>
      <vt:lpstr>'California Data'!ExternalData_540</vt:lpstr>
      <vt:lpstr>'Mexico Data'!ExternalData_540</vt:lpstr>
      <vt:lpstr>'Arizona Data'!ExternalData_541</vt:lpstr>
      <vt:lpstr>'BHOPS Release Changes'!ExternalData_541</vt:lpstr>
      <vt:lpstr>'California Data'!ExternalData_541</vt:lpstr>
      <vt:lpstr>'Arizona Data'!ExternalData_542</vt:lpstr>
      <vt:lpstr>'BHOPS Release Changes'!ExternalData_542</vt:lpstr>
      <vt:lpstr>'Arizona Data'!ExternalData_543</vt:lpstr>
      <vt:lpstr>'BHOPS Release Changes'!ExternalData_543</vt:lpstr>
      <vt:lpstr>'California Data'!ExternalData_543</vt:lpstr>
      <vt:lpstr>'Mexico Data'!ExternalData_543</vt:lpstr>
      <vt:lpstr>'Arizona Data'!ExternalData_544</vt:lpstr>
      <vt:lpstr>'BHOPS Release Changes'!ExternalData_544</vt:lpstr>
      <vt:lpstr>'Mexico Data'!ExternalData_544</vt:lpstr>
      <vt:lpstr>'Arizona Data'!ExternalData_545</vt:lpstr>
      <vt:lpstr>'BHOPS Release Changes'!ExternalData_545</vt:lpstr>
      <vt:lpstr>'California Data'!ExternalData_545</vt:lpstr>
      <vt:lpstr>'Arizona Data'!ExternalData_546</vt:lpstr>
      <vt:lpstr>'BHOPS Release Changes'!ExternalData_546</vt:lpstr>
      <vt:lpstr>'California Data'!ExternalData_546</vt:lpstr>
      <vt:lpstr>'Arizona Data'!ExternalData_547</vt:lpstr>
      <vt:lpstr>'BHOPS Release Changes'!ExternalData_547</vt:lpstr>
      <vt:lpstr>'California Data'!ExternalData_547</vt:lpstr>
      <vt:lpstr>'Mexico Data'!ExternalData_547</vt:lpstr>
      <vt:lpstr>'Arizona Data'!ExternalData_548</vt:lpstr>
      <vt:lpstr>'BHOPS Release Changes'!ExternalData_548</vt:lpstr>
      <vt:lpstr>'California Data'!ExternalData_548</vt:lpstr>
      <vt:lpstr>'Arizona Data'!ExternalData_549</vt:lpstr>
      <vt:lpstr>'BHOPS Release Changes'!ExternalData_549</vt:lpstr>
      <vt:lpstr>'California Data'!ExternalData_549</vt:lpstr>
      <vt:lpstr>'Arizona Data'!ExternalData_55</vt:lpstr>
      <vt:lpstr>'BHOPS Release Changes'!ExternalData_55</vt:lpstr>
      <vt:lpstr>'California Data'!ExternalData_55</vt:lpstr>
      <vt:lpstr>'Mexico Data'!ExternalData_55</vt:lpstr>
      <vt:lpstr>'Arizona Data'!ExternalData_550</vt:lpstr>
      <vt:lpstr>'BHOPS Release Changes'!ExternalData_550</vt:lpstr>
      <vt:lpstr>'California Data'!ExternalData_550</vt:lpstr>
      <vt:lpstr>'Arizona Data'!ExternalData_551</vt:lpstr>
      <vt:lpstr>'BHOPS Release Changes'!ExternalData_551</vt:lpstr>
      <vt:lpstr>'California Data'!ExternalData_551</vt:lpstr>
      <vt:lpstr>'Arizona Data'!ExternalData_552</vt:lpstr>
      <vt:lpstr>'BHOPS Release Changes'!ExternalData_552</vt:lpstr>
      <vt:lpstr>'California Data'!ExternalData_552</vt:lpstr>
      <vt:lpstr>'Mexico Data'!ExternalData_552</vt:lpstr>
      <vt:lpstr>'Arizona Data'!ExternalData_553</vt:lpstr>
      <vt:lpstr>'BHOPS Release Changes'!ExternalData_553</vt:lpstr>
      <vt:lpstr>'California Data'!ExternalData_553</vt:lpstr>
      <vt:lpstr>'Arizona Data'!ExternalData_554</vt:lpstr>
      <vt:lpstr>'California Data'!ExternalData_554</vt:lpstr>
      <vt:lpstr>'Arizona Data'!ExternalData_555</vt:lpstr>
      <vt:lpstr>'BHOPS Release Changes'!ExternalData_555</vt:lpstr>
      <vt:lpstr>'California Data'!ExternalData_555</vt:lpstr>
      <vt:lpstr>'Arizona Data'!ExternalData_556</vt:lpstr>
      <vt:lpstr>'BHOPS Release Changes'!ExternalData_556</vt:lpstr>
      <vt:lpstr>'California Data'!ExternalData_556</vt:lpstr>
      <vt:lpstr>'Arizona Data'!ExternalData_557</vt:lpstr>
      <vt:lpstr>'BHOPS Release Changes'!ExternalData_557</vt:lpstr>
      <vt:lpstr>'California Data'!ExternalData_557</vt:lpstr>
      <vt:lpstr>'Mexico Data'!ExternalData_557</vt:lpstr>
      <vt:lpstr>'Arizona Data'!ExternalData_558</vt:lpstr>
      <vt:lpstr>'BHOPS Release Changes'!ExternalData_558</vt:lpstr>
      <vt:lpstr>'California Data'!ExternalData_558</vt:lpstr>
      <vt:lpstr>'Arizona Data'!ExternalData_559</vt:lpstr>
      <vt:lpstr>'BHOPS Release Changes'!ExternalData_559</vt:lpstr>
      <vt:lpstr>'California Data'!ExternalData_559</vt:lpstr>
      <vt:lpstr>'Arizona Data'!ExternalData_56</vt:lpstr>
      <vt:lpstr>'BHOPS Release Changes'!ExternalData_56</vt:lpstr>
      <vt:lpstr>'California Data'!ExternalData_56</vt:lpstr>
      <vt:lpstr>'Arizona Data'!ExternalData_560</vt:lpstr>
      <vt:lpstr>'BHOPS Release Changes'!ExternalData_560</vt:lpstr>
      <vt:lpstr>'California Data'!ExternalData_560</vt:lpstr>
      <vt:lpstr>'Mexico Data'!ExternalData_560</vt:lpstr>
      <vt:lpstr>'Arizona Data'!ExternalData_561</vt:lpstr>
      <vt:lpstr>'BHOPS Release Changes'!ExternalData_561</vt:lpstr>
      <vt:lpstr>'California Data'!ExternalData_561</vt:lpstr>
      <vt:lpstr>'Arizona Data'!ExternalData_562</vt:lpstr>
      <vt:lpstr>'BHOPS Release Changes'!ExternalData_562</vt:lpstr>
      <vt:lpstr>'California Data'!ExternalData_562</vt:lpstr>
      <vt:lpstr>'Arizona Data'!ExternalData_563</vt:lpstr>
      <vt:lpstr>'BHOPS Release Changes'!ExternalData_563</vt:lpstr>
      <vt:lpstr>'California Data'!ExternalData_563</vt:lpstr>
      <vt:lpstr>'Arizona Data'!ExternalData_564</vt:lpstr>
      <vt:lpstr>'BHOPS Release Changes'!ExternalData_564</vt:lpstr>
      <vt:lpstr>'California Data'!ExternalData_564</vt:lpstr>
      <vt:lpstr>'Arizona Data'!ExternalData_565</vt:lpstr>
      <vt:lpstr>'BHOPS Release Changes'!ExternalData_565</vt:lpstr>
      <vt:lpstr>'California Data'!ExternalData_565</vt:lpstr>
      <vt:lpstr>'Mexico Data'!ExternalData_565</vt:lpstr>
      <vt:lpstr>'Arizona Data'!ExternalData_566</vt:lpstr>
      <vt:lpstr>'BHOPS Release Changes'!ExternalData_566</vt:lpstr>
      <vt:lpstr>'California Data'!ExternalData_566</vt:lpstr>
      <vt:lpstr>'Arizona Data'!ExternalData_567</vt:lpstr>
      <vt:lpstr>'BHOPS Release Changes'!ExternalData_567</vt:lpstr>
      <vt:lpstr>'California Data'!ExternalData_567</vt:lpstr>
      <vt:lpstr>'Arizona Data'!ExternalData_568</vt:lpstr>
      <vt:lpstr>'BHOPS Release Changes'!ExternalData_568</vt:lpstr>
      <vt:lpstr>'California Data'!ExternalData_568</vt:lpstr>
      <vt:lpstr>'Arizona Data'!ExternalData_569</vt:lpstr>
      <vt:lpstr>'BHOPS Release Changes'!ExternalData_569</vt:lpstr>
      <vt:lpstr>'California Data'!ExternalData_569</vt:lpstr>
      <vt:lpstr>'Arizona Data'!ExternalData_57</vt:lpstr>
      <vt:lpstr>'BHOPS Release Changes'!ExternalData_57</vt:lpstr>
      <vt:lpstr>'California Data'!ExternalData_57</vt:lpstr>
      <vt:lpstr>'Arizona Data'!ExternalData_570</vt:lpstr>
      <vt:lpstr>'BHOPS Release Changes'!ExternalData_570</vt:lpstr>
      <vt:lpstr>'California Data'!ExternalData_570</vt:lpstr>
      <vt:lpstr>'Arizona Data'!ExternalData_571</vt:lpstr>
      <vt:lpstr>'BHOPS Release Changes'!ExternalData_571</vt:lpstr>
      <vt:lpstr>'California Data'!ExternalData_571</vt:lpstr>
      <vt:lpstr>'Arizona Data'!ExternalData_572</vt:lpstr>
      <vt:lpstr>'BHOPS Release Changes'!ExternalData_572</vt:lpstr>
      <vt:lpstr>'California Data'!ExternalData_572</vt:lpstr>
      <vt:lpstr>'Mexico Data'!ExternalData_572</vt:lpstr>
      <vt:lpstr>'Arizona Data'!ExternalData_573</vt:lpstr>
      <vt:lpstr>'BHOPS Release Changes'!ExternalData_573</vt:lpstr>
      <vt:lpstr>'California Data'!ExternalData_573</vt:lpstr>
      <vt:lpstr>'Arizona Data'!ExternalData_574</vt:lpstr>
      <vt:lpstr>'BHOPS Release Changes'!ExternalData_574</vt:lpstr>
      <vt:lpstr>'California Data'!ExternalData_574</vt:lpstr>
      <vt:lpstr>'Arizona Data'!ExternalData_575</vt:lpstr>
      <vt:lpstr>'BHOPS Release Changes'!ExternalData_575</vt:lpstr>
      <vt:lpstr>'California Data'!ExternalData_575</vt:lpstr>
      <vt:lpstr>'Arizona Data'!ExternalData_576</vt:lpstr>
      <vt:lpstr>'BHOPS Release Changes'!ExternalData_576</vt:lpstr>
      <vt:lpstr>'California Data'!ExternalData_576</vt:lpstr>
      <vt:lpstr>'Arizona Data'!ExternalData_577</vt:lpstr>
      <vt:lpstr>'BHOPS Release Changes'!ExternalData_577</vt:lpstr>
      <vt:lpstr>'California Data'!ExternalData_577</vt:lpstr>
      <vt:lpstr>'Arizona Data'!ExternalData_578</vt:lpstr>
      <vt:lpstr>'BHOPS Release Changes'!ExternalData_578</vt:lpstr>
      <vt:lpstr>'California Data'!ExternalData_578</vt:lpstr>
      <vt:lpstr>'Arizona Data'!ExternalData_579</vt:lpstr>
      <vt:lpstr>'BHOPS Release Changes'!ExternalData_579</vt:lpstr>
      <vt:lpstr>'California Data'!ExternalData_579</vt:lpstr>
      <vt:lpstr>'Mexico Data'!ExternalData_579</vt:lpstr>
      <vt:lpstr>'Arizona Data'!ExternalData_58</vt:lpstr>
      <vt:lpstr>'BHOPS Release Changes'!ExternalData_58</vt:lpstr>
      <vt:lpstr>'California Data'!ExternalData_58</vt:lpstr>
      <vt:lpstr>'Mexico Data'!ExternalData_58</vt:lpstr>
      <vt:lpstr>'Arizona Data'!ExternalData_580</vt:lpstr>
      <vt:lpstr>'BHOPS Release Changes'!ExternalData_580</vt:lpstr>
      <vt:lpstr>'California Data'!ExternalData_580</vt:lpstr>
      <vt:lpstr>'Arizona Data'!ExternalData_581</vt:lpstr>
      <vt:lpstr>'BHOPS Release Changes'!ExternalData_581</vt:lpstr>
      <vt:lpstr>'California Data'!ExternalData_581</vt:lpstr>
      <vt:lpstr>'Arizona Data'!ExternalData_582</vt:lpstr>
      <vt:lpstr>'BHOPS Release Changes'!ExternalData_582</vt:lpstr>
      <vt:lpstr>'California Data'!ExternalData_582</vt:lpstr>
      <vt:lpstr>'Arizona Data'!ExternalData_583</vt:lpstr>
      <vt:lpstr>'BHOPS Release Changes'!ExternalData_583</vt:lpstr>
      <vt:lpstr>'California Data'!ExternalData_583</vt:lpstr>
      <vt:lpstr>'Arizona Data'!ExternalData_584</vt:lpstr>
      <vt:lpstr>'BHOPS Release Changes'!ExternalData_584</vt:lpstr>
      <vt:lpstr>'California Data'!ExternalData_584</vt:lpstr>
      <vt:lpstr>'Arizona Data'!ExternalData_585</vt:lpstr>
      <vt:lpstr>'California Data'!ExternalData_585</vt:lpstr>
      <vt:lpstr>'Arizona Data'!ExternalData_586</vt:lpstr>
      <vt:lpstr>'BHOPS Release Changes'!ExternalData_586</vt:lpstr>
      <vt:lpstr>'California Data'!ExternalData_586</vt:lpstr>
      <vt:lpstr>'Mexico Data'!ExternalData_586</vt:lpstr>
      <vt:lpstr>'Arizona Data'!ExternalData_587</vt:lpstr>
      <vt:lpstr>'BHOPS Release Changes'!ExternalData_587</vt:lpstr>
      <vt:lpstr>'California Data'!ExternalData_587</vt:lpstr>
      <vt:lpstr>'Arizona Data'!ExternalData_588</vt:lpstr>
      <vt:lpstr>'BHOPS Release Changes'!ExternalData_588</vt:lpstr>
      <vt:lpstr>'California Data'!ExternalData_588</vt:lpstr>
      <vt:lpstr>'Arizona Data'!ExternalData_589</vt:lpstr>
      <vt:lpstr>'BHOPS Release Changes'!ExternalData_589</vt:lpstr>
      <vt:lpstr>'California Data'!ExternalData_589</vt:lpstr>
      <vt:lpstr>'Arizona Data'!ExternalData_59</vt:lpstr>
      <vt:lpstr>'BHOPS Release Changes'!ExternalData_59</vt:lpstr>
      <vt:lpstr>'California Data'!ExternalData_59</vt:lpstr>
      <vt:lpstr>'Arizona Data'!ExternalData_590</vt:lpstr>
      <vt:lpstr>'BHOPS Release Changes'!ExternalData_590</vt:lpstr>
      <vt:lpstr>'California Data'!ExternalData_590</vt:lpstr>
      <vt:lpstr>'Arizona Data'!ExternalData_591</vt:lpstr>
      <vt:lpstr>'BHOPS Release Changes'!ExternalData_591</vt:lpstr>
      <vt:lpstr>'California Data'!ExternalData_591</vt:lpstr>
      <vt:lpstr>'Arizona Data'!ExternalData_592</vt:lpstr>
      <vt:lpstr>'BHOPS Release Changes'!ExternalData_592</vt:lpstr>
      <vt:lpstr>'California Data'!ExternalData_592</vt:lpstr>
      <vt:lpstr>'Arizona Data'!ExternalData_593</vt:lpstr>
      <vt:lpstr>'BHOPS Release Changes'!ExternalData_593</vt:lpstr>
      <vt:lpstr>'California Data'!ExternalData_593</vt:lpstr>
      <vt:lpstr>'Mexico Data'!ExternalData_593</vt:lpstr>
      <vt:lpstr>'Arizona Data'!ExternalData_594</vt:lpstr>
      <vt:lpstr>'BHOPS Release Changes'!ExternalData_594</vt:lpstr>
      <vt:lpstr>'California Data'!ExternalData_594</vt:lpstr>
      <vt:lpstr>'Arizona Data'!ExternalData_595</vt:lpstr>
      <vt:lpstr>'BHOPS Release Changes'!ExternalData_595</vt:lpstr>
      <vt:lpstr>'California Data'!ExternalData_595</vt:lpstr>
      <vt:lpstr>'Arizona Data'!ExternalData_596</vt:lpstr>
      <vt:lpstr>'BHOPS Release Changes'!ExternalData_596</vt:lpstr>
      <vt:lpstr>'California Data'!ExternalData_596</vt:lpstr>
      <vt:lpstr>'Arizona Data'!ExternalData_597</vt:lpstr>
      <vt:lpstr>'BHOPS Release Changes'!ExternalData_597</vt:lpstr>
      <vt:lpstr>'California Data'!ExternalData_597</vt:lpstr>
      <vt:lpstr>'Arizona Data'!ExternalData_598</vt:lpstr>
      <vt:lpstr>'BHOPS Release Changes'!ExternalData_598</vt:lpstr>
      <vt:lpstr>'California Data'!ExternalData_598</vt:lpstr>
      <vt:lpstr>'Arizona Data'!ExternalData_599</vt:lpstr>
      <vt:lpstr>'BHOPS Release Changes'!ExternalData_599</vt:lpstr>
      <vt:lpstr>'California Data'!ExternalData_599</vt:lpstr>
      <vt:lpstr>'BHOPS Release Changes'!ExternalData_6</vt:lpstr>
      <vt:lpstr>'California Data'!ExternalData_6</vt:lpstr>
      <vt:lpstr>'Arizona Data'!ExternalData_60</vt:lpstr>
      <vt:lpstr>'BHOPS Release Changes'!ExternalData_60</vt:lpstr>
      <vt:lpstr>'California Data'!ExternalData_60</vt:lpstr>
      <vt:lpstr>'Arizona Data'!ExternalData_600</vt:lpstr>
      <vt:lpstr>'BHOPS Release Changes'!ExternalData_600</vt:lpstr>
      <vt:lpstr>'California Data'!ExternalData_600</vt:lpstr>
      <vt:lpstr>'Mexico Data'!ExternalData_600</vt:lpstr>
      <vt:lpstr>'Arizona Data'!ExternalData_601</vt:lpstr>
      <vt:lpstr>'BHOPS Release Changes'!ExternalData_601</vt:lpstr>
      <vt:lpstr>'California Data'!ExternalData_601</vt:lpstr>
      <vt:lpstr>'Arizona Data'!ExternalData_602</vt:lpstr>
      <vt:lpstr>'BHOPS Release Changes'!ExternalData_602</vt:lpstr>
      <vt:lpstr>'California Data'!ExternalData_602</vt:lpstr>
      <vt:lpstr>'Arizona Data'!ExternalData_603</vt:lpstr>
      <vt:lpstr>'BHOPS Release Changes'!ExternalData_603</vt:lpstr>
      <vt:lpstr>'California Data'!ExternalData_603</vt:lpstr>
      <vt:lpstr>'Arizona Data'!ExternalData_604</vt:lpstr>
      <vt:lpstr>'BHOPS Release Changes'!ExternalData_604</vt:lpstr>
      <vt:lpstr>'California Data'!ExternalData_604</vt:lpstr>
      <vt:lpstr>'Arizona Data'!ExternalData_605</vt:lpstr>
      <vt:lpstr>'BHOPS Release Changes'!ExternalData_605</vt:lpstr>
      <vt:lpstr>'California Data'!ExternalData_605</vt:lpstr>
      <vt:lpstr>'Arizona Data'!ExternalData_606</vt:lpstr>
      <vt:lpstr>'BHOPS Release Changes'!ExternalData_606</vt:lpstr>
      <vt:lpstr>'California Data'!ExternalData_606</vt:lpstr>
      <vt:lpstr>'Arizona Data'!ExternalData_607</vt:lpstr>
      <vt:lpstr>'BHOPS Release Changes'!ExternalData_607</vt:lpstr>
      <vt:lpstr>'California Data'!ExternalData_607</vt:lpstr>
      <vt:lpstr>'Mexico Data'!ExternalData_607</vt:lpstr>
      <vt:lpstr>'Arizona Data'!ExternalData_608</vt:lpstr>
      <vt:lpstr>'BHOPS Release Changes'!ExternalData_608</vt:lpstr>
      <vt:lpstr>'California Data'!ExternalData_608</vt:lpstr>
      <vt:lpstr>'Arizona Data'!ExternalData_609</vt:lpstr>
      <vt:lpstr>'BHOPS Release Changes'!ExternalData_609</vt:lpstr>
      <vt:lpstr>'California Data'!ExternalData_609</vt:lpstr>
      <vt:lpstr>'Arizona Data'!ExternalData_61</vt:lpstr>
      <vt:lpstr>'BHOPS Release Changes'!ExternalData_61</vt:lpstr>
      <vt:lpstr>'California Data'!ExternalData_61</vt:lpstr>
      <vt:lpstr>'Mexico Data'!ExternalData_61</vt:lpstr>
      <vt:lpstr>'Arizona Data'!ExternalData_610</vt:lpstr>
      <vt:lpstr>'California Data'!ExternalData_610</vt:lpstr>
      <vt:lpstr>'Arizona Data'!ExternalData_611</vt:lpstr>
      <vt:lpstr>'BHOPS Release Changes'!ExternalData_611</vt:lpstr>
      <vt:lpstr>'California Data'!ExternalData_611</vt:lpstr>
      <vt:lpstr>'Arizona Data'!ExternalData_612</vt:lpstr>
      <vt:lpstr>'BHOPS Release Changes'!ExternalData_612</vt:lpstr>
      <vt:lpstr>'California Data'!ExternalData_612</vt:lpstr>
      <vt:lpstr>'Arizona Data'!ExternalData_613</vt:lpstr>
      <vt:lpstr>'BHOPS Release Changes'!ExternalData_613</vt:lpstr>
      <vt:lpstr>'California Data'!ExternalData_613</vt:lpstr>
      <vt:lpstr>'Arizona Data'!ExternalData_614</vt:lpstr>
      <vt:lpstr>'BHOPS Release Changes'!ExternalData_614</vt:lpstr>
      <vt:lpstr>'California Data'!ExternalData_614</vt:lpstr>
      <vt:lpstr>'Mexico Data'!ExternalData_614</vt:lpstr>
      <vt:lpstr>'Arizona Data'!ExternalData_615</vt:lpstr>
      <vt:lpstr>'BHOPS Release Changes'!ExternalData_615</vt:lpstr>
      <vt:lpstr>'California Data'!ExternalData_615</vt:lpstr>
      <vt:lpstr>'Arizona Data'!ExternalData_616</vt:lpstr>
      <vt:lpstr>'BHOPS Release Changes'!ExternalData_616</vt:lpstr>
      <vt:lpstr>'California Data'!ExternalData_616</vt:lpstr>
      <vt:lpstr>'Arizona Data'!ExternalData_617</vt:lpstr>
      <vt:lpstr>'BHOPS Release Changes'!ExternalData_617</vt:lpstr>
      <vt:lpstr>'California Data'!ExternalData_617</vt:lpstr>
      <vt:lpstr>'Arizona Data'!ExternalData_618</vt:lpstr>
      <vt:lpstr>'BHOPS Release Changes'!ExternalData_618</vt:lpstr>
      <vt:lpstr>'California Data'!ExternalData_618</vt:lpstr>
      <vt:lpstr>'Arizona Data'!ExternalData_619</vt:lpstr>
      <vt:lpstr>'BHOPS Release Changes'!ExternalData_619</vt:lpstr>
      <vt:lpstr>'California Data'!ExternalData_619</vt:lpstr>
      <vt:lpstr>'Arizona Data'!ExternalData_62</vt:lpstr>
      <vt:lpstr>'BHOPS Release Changes'!ExternalData_62</vt:lpstr>
      <vt:lpstr>'California Data'!ExternalData_62</vt:lpstr>
      <vt:lpstr>'Arizona Data'!ExternalData_620</vt:lpstr>
      <vt:lpstr>'BHOPS Release Changes'!ExternalData_620</vt:lpstr>
      <vt:lpstr>'California Data'!ExternalData_620</vt:lpstr>
      <vt:lpstr>'Arizona Data'!ExternalData_621</vt:lpstr>
      <vt:lpstr>'BHOPS Release Changes'!ExternalData_621</vt:lpstr>
      <vt:lpstr>'California Data'!ExternalData_621</vt:lpstr>
      <vt:lpstr>'Mexico Data'!ExternalData_621</vt:lpstr>
      <vt:lpstr>'Arizona Data'!ExternalData_622</vt:lpstr>
      <vt:lpstr>'BHOPS Release Changes'!ExternalData_622</vt:lpstr>
      <vt:lpstr>'California Data'!ExternalData_622</vt:lpstr>
      <vt:lpstr>'Arizona Data'!ExternalData_623</vt:lpstr>
      <vt:lpstr>'BHOPS Release Changes'!ExternalData_623</vt:lpstr>
      <vt:lpstr>'California Data'!ExternalData_623</vt:lpstr>
      <vt:lpstr>'Arizona Data'!ExternalData_624</vt:lpstr>
      <vt:lpstr>'BHOPS Release Changes'!ExternalData_624</vt:lpstr>
      <vt:lpstr>'California Data'!ExternalData_624</vt:lpstr>
      <vt:lpstr>'Arizona Data'!ExternalData_625</vt:lpstr>
      <vt:lpstr>'BHOPS Release Changes'!ExternalData_625</vt:lpstr>
      <vt:lpstr>'California Data'!ExternalData_625</vt:lpstr>
      <vt:lpstr>'Arizona Data'!ExternalData_626</vt:lpstr>
      <vt:lpstr>'BHOPS Release Changes'!ExternalData_626</vt:lpstr>
      <vt:lpstr>'California Data'!ExternalData_626</vt:lpstr>
      <vt:lpstr>'Arizona Data'!ExternalData_627</vt:lpstr>
      <vt:lpstr>'BHOPS Release Changes'!ExternalData_627</vt:lpstr>
      <vt:lpstr>'California Data'!ExternalData_627</vt:lpstr>
      <vt:lpstr>'Arizona Data'!ExternalData_628</vt:lpstr>
      <vt:lpstr>'BHOPS Release Changes'!ExternalData_628</vt:lpstr>
      <vt:lpstr>'California Data'!ExternalData_628</vt:lpstr>
      <vt:lpstr>'Mexico Data'!ExternalData_628</vt:lpstr>
      <vt:lpstr>'Arizona Data'!ExternalData_629</vt:lpstr>
      <vt:lpstr>'BHOPS Release Changes'!ExternalData_629</vt:lpstr>
      <vt:lpstr>'California Data'!ExternalData_629</vt:lpstr>
      <vt:lpstr>'Arizona Data'!ExternalData_63</vt:lpstr>
      <vt:lpstr>'BHOPS Release Changes'!ExternalData_63</vt:lpstr>
      <vt:lpstr>'California Data'!ExternalData_63</vt:lpstr>
      <vt:lpstr>'Arizona Data'!ExternalData_630</vt:lpstr>
      <vt:lpstr>'BHOPS Release Changes'!ExternalData_630</vt:lpstr>
      <vt:lpstr>'California Data'!ExternalData_630</vt:lpstr>
      <vt:lpstr>'Arizona Data'!ExternalData_631</vt:lpstr>
      <vt:lpstr>'BHOPS Release Changes'!ExternalData_631</vt:lpstr>
      <vt:lpstr>'California Data'!ExternalData_631</vt:lpstr>
      <vt:lpstr>'Arizona Data'!ExternalData_632</vt:lpstr>
      <vt:lpstr>'BHOPS Release Changes'!ExternalData_632</vt:lpstr>
      <vt:lpstr>'California Data'!ExternalData_632</vt:lpstr>
      <vt:lpstr>'Arizona Data'!ExternalData_633</vt:lpstr>
      <vt:lpstr>'BHOPS Release Changes'!ExternalData_633</vt:lpstr>
      <vt:lpstr>'California Data'!ExternalData_633</vt:lpstr>
      <vt:lpstr>'Arizona Data'!ExternalData_634</vt:lpstr>
      <vt:lpstr>'BHOPS Release Changes'!ExternalData_634</vt:lpstr>
      <vt:lpstr>'California Data'!ExternalData_634</vt:lpstr>
      <vt:lpstr>'BHOPS Release Changes'!ExternalData_635</vt:lpstr>
      <vt:lpstr>'California Data'!ExternalData_635</vt:lpstr>
      <vt:lpstr>'Mexico Data'!ExternalData_635</vt:lpstr>
      <vt:lpstr>'Arizona Data'!ExternalData_636</vt:lpstr>
      <vt:lpstr>'BHOPS Release Changes'!ExternalData_636</vt:lpstr>
      <vt:lpstr>'California Data'!ExternalData_636</vt:lpstr>
      <vt:lpstr>'Arizona Data'!ExternalData_637</vt:lpstr>
      <vt:lpstr>'BHOPS Release Changes'!ExternalData_637</vt:lpstr>
      <vt:lpstr>'California Data'!ExternalData_637</vt:lpstr>
      <vt:lpstr>'Arizona Data'!ExternalData_638</vt:lpstr>
      <vt:lpstr>'BHOPS Release Changes'!ExternalData_638</vt:lpstr>
      <vt:lpstr>'California Data'!ExternalData_638</vt:lpstr>
      <vt:lpstr>'Arizona Data'!ExternalData_639</vt:lpstr>
      <vt:lpstr>'BHOPS Release Changes'!ExternalData_639</vt:lpstr>
      <vt:lpstr>'California Data'!ExternalData_639</vt:lpstr>
      <vt:lpstr>'Arizona Data'!ExternalData_64</vt:lpstr>
      <vt:lpstr>'BHOPS Release Changes'!ExternalData_64</vt:lpstr>
      <vt:lpstr>'California Data'!ExternalData_64</vt:lpstr>
      <vt:lpstr>'Mexico Data'!ExternalData_64</vt:lpstr>
      <vt:lpstr>'Arizona Data'!ExternalData_640</vt:lpstr>
      <vt:lpstr>'BHOPS Release Changes'!ExternalData_640</vt:lpstr>
      <vt:lpstr>'California Data'!ExternalData_640</vt:lpstr>
      <vt:lpstr>'Arizona Data'!ExternalData_641</vt:lpstr>
      <vt:lpstr>'BHOPS Release Changes'!ExternalData_641</vt:lpstr>
      <vt:lpstr>'California Data'!ExternalData_641</vt:lpstr>
      <vt:lpstr>'BHOPS Release Changes'!ExternalData_642</vt:lpstr>
      <vt:lpstr>'California Data'!ExternalData_642</vt:lpstr>
      <vt:lpstr>'Mexico Data'!ExternalData_642</vt:lpstr>
      <vt:lpstr>'Arizona Data'!ExternalData_643</vt:lpstr>
      <vt:lpstr>'BHOPS Release Changes'!ExternalData_643</vt:lpstr>
      <vt:lpstr>'California Data'!ExternalData_643</vt:lpstr>
      <vt:lpstr>'Arizona Data'!ExternalData_644</vt:lpstr>
      <vt:lpstr>'BHOPS Release Changes'!ExternalData_644</vt:lpstr>
      <vt:lpstr>'California Data'!ExternalData_644</vt:lpstr>
      <vt:lpstr>'Arizona Data'!ExternalData_645</vt:lpstr>
      <vt:lpstr>'BHOPS Release Changes'!ExternalData_645</vt:lpstr>
      <vt:lpstr>'California Data'!ExternalData_645</vt:lpstr>
      <vt:lpstr>'Arizona Data'!ExternalData_646</vt:lpstr>
      <vt:lpstr>'BHOPS Release Changes'!ExternalData_646</vt:lpstr>
      <vt:lpstr>'Arizona Data'!ExternalData_647</vt:lpstr>
      <vt:lpstr>'BHOPS Release Changes'!ExternalData_647</vt:lpstr>
      <vt:lpstr>'Arizona Data'!ExternalData_648</vt:lpstr>
      <vt:lpstr>'BHOPS Release Changes'!ExternalData_648</vt:lpstr>
      <vt:lpstr>'California Data'!ExternalData_648</vt:lpstr>
      <vt:lpstr>'Arizona Data'!ExternalData_649</vt:lpstr>
      <vt:lpstr>'BHOPS Release Changes'!ExternalData_649</vt:lpstr>
      <vt:lpstr>'California Data'!ExternalData_649</vt:lpstr>
      <vt:lpstr>'Mexico Data'!ExternalData_649</vt:lpstr>
      <vt:lpstr>'Arizona Data'!ExternalData_65</vt:lpstr>
      <vt:lpstr>'BHOPS Release Changes'!ExternalData_65</vt:lpstr>
      <vt:lpstr>'California Data'!ExternalData_65</vt:lpstr>
      <vt:lpstr>'Arizona Data'!ExternalData_650</vt:lpstr>
      <vt:lpstr>'BHOPS Release Changes'!ExternalData_650</vt:lpstr>
      <vt:lpstr>'California Data'!ExternalData_650</vt:lpstr>
      <vt:lpstr>'Arizona Data'!ExternalData_651</vt:lpstr>
      <vt:lpstr>'BHOPS Release Changes'!ExternalData_651</vt:lpstr>
      <vt:lpstr>'California Data'!ExternalData_651</vt:lpstr>
      <vt:lpstr>'Arizona Data'!ExternalData_652</vt:lpstr>
      <vt:lpstr>'BHOPS Release Changes'!ExternalData_652</vt:lpstr>
      <vt:lpstr>'California Data'!ExternalData_652</vt:lpstr>
      <vt:lpstr>'Arizona Data'!ExternalData_653</vt:lpstr>
      <vt:lpstr>'BHOPS Release Changes'!ExternalData_653</vt:lpstr>
      <vt:lpstr>'California Data'!ExternalData_653</vt:lpstr>
      <vt:lpstr>'Arizona Data'!ExternalData_654</vt:lpstr>
      <vt:lpstr>'BHOPS Release Changes'!ExternalData_654</vt:lpstr>
      <vt:lpstr>'California Data'!ExternalData_654</vt:lpstr>
      <vt:lpstr>'Arizona Data'!ExternalData_655</vt:lpstr>
      <vt:lpstr>'BHOPS Release Changes'!ExternalData_655</vt:lpstr>
      <vt:lpstr>'California Data'!ExternalData_655</vt:lpstr>
      <vt:lpstr>'Arizona Data'!ExternalData_656</vt:lpstr>
      <vt:lpstr>'BHOPS Release Changes'!ExternalData_656</vt:lpstr>
      <vt:lpstr>'California Data'!ExternalData_656</vt:lpstr>
      <vt:lpstr>'Mexico Data'!ExternalData_656</vt:lpstr>
      <vt:lpstr>'Arizona Data'!ExternalData_657</vt:lpstr>
      <vt:lpstr>'BHOPS Release Changes'!ExternalData_657</vt:lpstr>
      <vt:lpstr>'California Data'!ExternalData_657</vt:lpstr>
      <vt:lpstr>'Mexico Data'!ExternalData_657</vt:lpstr>
      <vt:lpstr>'Arizona Data'!ExternalData_658</vt:lpstr>
      <vt:lpstr>'BHOPS Release Changes'!ExternalData_658</vt:lpstr>
      <vt:lpstr>'California Data'!ExternalData_658</vt:lpstr>
      <vt:lpstr>'Arizona Data'!ExternalData_659</vt:lpstr>
      <vt:lpstr>'BHOPS Release Changes'!ExternalData_659</vt:lpstr>
      <vt:lpstr>'California Data'!ExternalData_659</vt:lpstr>
      <vt:lpstr>'Arizona Data'!ExternalData_66</vt:lpstr>
      <vt:lpstr>'BHOPS Release Changes'!ExternalData_66</vt:lpstr>
      <vt:lpstr>'California Data'!ExternalData_66</vt:lpstr>
      <vt:lpstr>'Arizona Data'!ExternalData_660</vt:lpstr>
      <vt:lpstr>'BHOPS Release Changes'!ExternalData_660</vt:lpstr>
      <vt:lpstr>'California Data'!ExternalData_660</vt:lpstr>
      <vt:lpstr>'Arizona Data'!ExternalData_661</vt:lpstr>
      <vt:lpstr>'BHOPS Release Changes'!ExternalData_661</vt:lpstr>
      <vt:lpstr>'California Data'!ExternalData_661</vt:lpstr>
      <vt:lpstr>'Arizona Data'!ExternalData_662</vt:lpstr>
      <vt:lpstr>'BHOPS Release Changes'!ExternalData_662</vt:lpstr>
      <vt:lpstr>'California Data'!ExternalData_662</vt:lpstr>
      <vt:lpstr>'Arizona Data'!ExternalData_663</vt:lpstr>
      <vt:lpstr>'BHOPS Release Changes'!ExternalData_663</vt:lpstr>
      <vt:lpstr>'California Data'!ExternalData_663</vt:lpstr>
      <vt:lpstr>'Arizona Data'!ExternalData_664</vt:lpstr>
      <vt:lpstr>'BHOPS Release Changes'!ExternalData_664</vt:lpstr>
      <vt:lpstr>'California Data'!ExternalData_664</vt:lpstr>
      <vt:lpstr>'Arizona Data'!ExternalData_665</vt:lpstr>
      <vt:lpstr>'BHOPS Release Changes'!ExternalData_665</vt:lpstr>
      <vt:lpstr>'California Data'!ExternalData_665</vt:lpstr>
      <vt:lpstr>'Arizona Data'!ExternalData_666</vt:lpstr>
      <vt:lpstr>'BHOPS Release Changes'!ExternalData_666</vt:lpstr>
      <vt:lpstr>'California Data'!ExternalData_666</vt:lpstr>
      <vt:lpstr>'Arizona Data'!ExternalData_667</vt:lpstr>
      <vt:lpstr>'BHOPS Release Changes'!ExternalData_667</vt:lpstr>
      <vt:lpstr>'California Data'!ExternalData_667</vt:lpstr>
      <vt:lpstr>'Mexico Data'!ExternalData_667</vt:lpstr>
      <vt:lpstr>'Arizona Data'!ExternalData_668</vt:lpstr>
      <vt:lpstr>'BHOPS Release Changes'!ExternalData_668</vt:lpstr>
      <vt:lpstr>'California Data'!ExternalData_668</vt:lpstr>
      <vt:lpstr>'Mexico Data'!ExternalData_668</vt:lpstr>
      <vt:lpstr>'Arizona Data'!ExternalData_669</vt:lpstr>
      <vt:lpstr>'BHOPS Release Changes'!ExternalData_669</vt:lpstr>
      <vt:lpstr>'California Data'!ExternalData_669</vt:lpstr>
      <vt:lpstr>'Arizona Data'!ExternalData_67</vt:lpstr>
      <vt:lpstr>'BHOPS Release Changes'!ExternalData_67</vt:lpstr>
      <vt:lpstr>'California Data'!ExternalData_67</vt:lpstr>
      <vt:lpstr>'Mexico Data'!ExternalData_67</vt:lpstr>
      <vt:lpstr>'Arizona Data'!ExternalData_670</vt:lpstr>
      <vt:lpstr>'BHOPS Release Changes'!ExternalData_670</vt:lpstr>
      <vt:lpstr>'California Data'!ExternalData_670</vt:lpstr>
      <vt:lpstr>'Arizona Data'!ExternalData_671</vt:lpstr>
      <vt:lpstr>'BHOPS Release Changes'!ExternalData_671</vt:lpstr>
      <vt:lpstr>'California Data'!ExternalData_671</vt:lpstr>
      <vt:lpstr>'Arizona Data'!ExternalData_672</vt:lpstr>
      <vt:lpstr>'BHOPS Release Changes'!ExternalData_672</vt:lpstr>
      <vt:lpstr>'California Data'!ExternalData_672</vt:lpstr>
      <vt:lpstr>'Arizona Data'!ExternalData_673</vt:lpstr>
      <vt:lpstr>'BHOPS Release Changes'!ExternalData_673</vt:lpstr>
      <vt:lpstr>'California Data'!ExternalData_673</vt:lpstr>
      <vt:lpstr>'Arizona Data'!ExternalData_674</vt:lpstr>
      <vt:lpstr>'BHOPS Release Changes'!ExternalData_674</vt:lpstr>
      <vt:lpstr>'California Data'!ExternalData_674</vt:lpstr>
      <vt:lpstr>'Arizona Data'!ExternalData_675</vt:lpstr>
      <vt:lpstr>'BHOPS Release Changes'!ExternalData_675</vt:lpstr>
      <vt:lpstr>'California Data'!ExternalData_675</vt:lpstr>
      <vt:lpstr>'Arizona Data'!ExternalData_676</vt:lpstr>
      <vt:lpstr>'BHOPS Release Changes'!ExternalData_676</vt:lpstr>
      <vt:lpstr>'California Data'!ExternalData_676</vt:lpstr>
      <vt:lpstr>'Arizona Data'!ExternalData_677</vt:lpstr>
      <vt:lpstr>'BHOPS Release Changes'!ExternalData_677</vt:lpstr>
      <vt:lpstr>'California Data'!ExternalData_677</vt:lpstr>
      <vt:lpstr>'Arizona Data'!ExternalData_678</vt:lpstr>
      <vt:lpstr>'BHOPS Release Changes'!ExternalData_678</vt:lpstr>
      <vt:lpstr>'California Data'!ExternalData_678</vt:lpstr>
      <vt:lpstr>'Mexico Data'!ExternalData_678</vt:lpstr>
      <vt:lpstr>'Arizona Data'!ExternalData_679</vt:lpstr>
      <vt:lpstr>'BHOPS Release Changes'!ExternalData_679</vt:lpstr>
      <vt:lpstr>'California Data'!ExternalData_679</vt:lpstr>
      <vt:lpstr>'Mexico Data'!ExternalData_679</vt:lpstr>
      <vt:lpstr>'Arizona Data'!ExternalData_68</vt:lpstr>
      <vt:lpstr>'BHOPS Release Changes'!ExternalData_68</vt:lpstr>
      <vt:lpstr>'California Data'!ExternalData_68</vt:lpstr>
      <vt:lpstr>'Arizona Data'!ExternalData_680</vt:lpstr>
      <vt:lpstr>'BHOPS Release Changes'!ExternalData_680</vt:lpstr>
      <vt:lpstr>'California Data'!ExternalData_680</vt:lpstr>
      <vt:lpstr>'Arizona Data'!ExternalData_681</vt:lpstr>
      <vt:lpstr>'BHOPS Release Changes'!ExternalData_681</vt:lpstr>
      <vt:lpstr>'California Data'!ExternalData_681</vt:lpstr>
      <vt:lpstr>'Arizona Data'!ExternalData_682</vt:lpstr>
      <vt:lpstr>'BHOPS Release Changes'!ExternalData_682</vt:lpstr>
      <vt:lpstr>'California Data'!ExternalData_682</vt:lpstr>
      <vt:lpstr>'Arizona Data'!ExternalData_683</vt:lpstr>
      <vt:lpstr>'BHOPS Release Changes'!ExternalData_683</vt:lpstr>
      <vt:lpstr>'California Data'!ExternalData_683</vt:lpstr>
      <vt:lpstr>'Arizona Data'!ExternalData_684</vt:lpstr>
      <vt:lpstr>'BHOPS Release Changes'!ExternalData_684</vt:lpstr>
      <vt:lpstr>'California Data'!ExternalData_684</vt:lpstr>
      <vt:lpstr>'Arizona Data'!ExternalData_685</vt:lpstr>
      <vt:lpstr>'BHOPS Release Changes'!ExternalData_685</vt:lpstr>
      <vt:lpstr>'California Data'!ExternalData_685</vt:lpstr>
      <vt:lpstr>'Arizona Data'!ExternalData_686</vt:lpstr>
      <vt:lpstr>'BHOPS Release Changes'!ExternalData_686</vt:lpstr>
      <vt:lpstr>'California Data'!ExternalData_686</vt:lpstr>
      <vt:lpstr>'Arizona Data'!ExternalData_687</vt:lpstr>
      <vt:lpstr>'BHOPS Release Changes'!ExternalData_687</vt:lpstr>
      <vt:lpstr>'California Data'!ExternalData_687</vt:lpstr>
      <vt:lpstr>'Arizona Data'!ExternalData_688</vt:lpstr>
      <vt:lpstr>'BHOPS Release Changes'!ExternalData_688</vt:lpstr>
      <vt:lpstr>'California Data'!ExternalData_688</vt:lpstr>
      <vt:lpstr>'Arizona Data'!ExternalData_689</vt:lpstr>
      <vt:lpstr>'BHOPS Release Changes'!ExternalData_689</vt:lpstr>
      <vt:lpstr>'California Data'!ExternalData_689</vt:lpstr>
      <vt:lpstr>'Mexico Data'!ExternalData_689</vt:lpstr>
      <vt:lpstr>'Arizona Data'!ExternalData_69</vt:lpstr>
      <vt:lpstr>'BHOPS Release Changes'!ExternalData_69</vt:lpstr>
      <vt:lpstr>'California Data'!ExternalData_69</vt:lpstr>
      <vt:lpstr>'BHOPS Release Changes'!ExternalData_690</vt:lpstr>
      <vt:lpstr>'California Data'!ExternalData_690</vt:lpstr>
      <vt:lpstr>'Mexico Data'!ExternalData_690</vt:lpstr>
      <vt:lpstr>'Arizona Data'!ExternalData_691</vt:lpstr>
      <vt:lpstr>'BHOPS Release Changes'!ExternalData_691</vt:lpstr>
      <vt:lpstr>'California Data'!ExternalData_691</vt:lpstr>
      <vt:lpstr>'Arizona Data'!ExternalData_692</vt:lpstr>
      <vt:lpstr>'BHOPS Release Changes'!ExternalData_692</vt:lpstr>
      <vt:lpstr>'California Data'!ExternalData_692</vt:lpstr>
      <vt:lpstr>'Arizona Data'!ExternalData_693</vt:lpstr>
      <vt:lpstr>'BHOPS Release Changes'!ExternalData_693</vt:lpstr>
      <vt:lpstr>'California Data'!ExternalData_693</vt:lpstr>
      <vt:lpstr>'Arizona Data'!ExternalData_694</vt:lpstr>
      <vt:lpstr>'BHOPS Release Changes'!ExternalData_694</vt:lpstr>
      <vt:lpstr>'California Data'!ExternalData_694</vt:lpstr>
      <vt:lpstr>'Arizona Data'!ExternalData_695</vt:lpstr>
      <vt:lpstr>'BHOPS Release Changes'!ExternalData_695</vt:lpstr>
      <vt:lpstr>'California Data'!ExternalData_695</vt:lpstr>
      <vt:lpstr>'Arizona Data'!ExternalData_696</vt:lpstr>
      <vt:lpstr>'BHOPS Release Changes'!ExternalData_696</vt:lpstr>
      <vt:lpstr>'California Data'!ExternalData_696</vt:lpstr>
      <vt:lpstr>'Arizona Data'!ExternalData_697</vt:lpstr>
      <vt:lpstr>'BHOPS Release Changes'!ExternalData_697</vt:lpstr>
      <vt:lpstr>'California Data'!ExternalData_697</vt:lpstr>
      <vt:lpstr>'Arizona Data'!ExternalData_698</vt:lpstr>
      <vt:lpstr>'BHOPS Release Changes'!ExternalData_698</vt:lpstr>
      <vt:lpstr>'California Data'!ExternalData_698</vt:lpstr>
      <vt:lpstr>'Arizona Data'!ExternalData_699</vt:lpstr>
      <vt:lpstr>'BHOPS Release Changes'!ExternalData_699</vt:lpstr>
      <vt:lpstr>'California Data'!ExternalData_699</vt:lpstr>
      <vt:lpstr>'Arizona Data'!ExternalData_7</vt:lpstr>
      <vt:lpstr>'BHOPS Release Changes'!ExternalData_7</vt:lpstr>
      <vt:lpstr>'California Data'!ExternalData_7</vt:lpstr>
      <vt:lpstr>'Mexico Data'!ExternalData_7</vt:lpstr>
      <vt:lpstr>'Arizona Data'!ExternalData_70</vt:lpstr>
      <vt:lpstr>'BHOPS Release Changes'!ExternalData_70</vt:lpstr>
      <vt:lpstr>'California Data'!ExternalData_70</vt:lpstr>
      <vt:lpstr>'Mexico Data'!ExternalData_70</vt:lpstr>
      <vt:lpstr>'Arizona Data'!ExternalData_700</vt:lpstr>
      <vt:lpstr>'BHOPS Release Changes'!ExternalData_700</vt:lpstr>
      <vt:lpstr>'California Data'!ExternalData_700</vt:lpstr>
      <vt:lpstr>'Mexico Data'!ExternalData_700</vt:lpstr>
      <vt:lpstr>'Arizona Data'!ExternalData_701</vt:lpstr>
      <vt:lpstr>'BHOPS Release Changes'!ExternalData_701</vt:lpstr>
      <vt:lpstr>'California Data'!ExternalData_701</vt:lpstr>
      <vt:lpstr>'Mexico Data'!ExternalData_701</vt:lpstr>
      <vt:lpstr>'Arizona Data'!ExternalData_702</vt:lpstr>
      <vt:lpstr>'BHOPS Release Changes'!ExternalData_702</vt:lpstr>
      <vt:lpstr>'California Data'!ExternalData_702</vt:lpstr>
      <vt:lpstr>'Arizona Data'!ExternalData_703</vt:lpstr>
      <vt:lpstr>'BHOPS Release Changes'!ExternalData_703</vt:lpstr>
      <vt:lpstr>'California Data'!ExternalData_703</vt:lpstr>
      <vt:lpstr>'Arizona Data'!ExternalData_704</vt:lpstr>
      <vt:lpstr>'BHOPS Release Changes'!ExternalData_704</vt:lpstr>
      <vt:lpstr>'California Data'!ExternalData_704</vt:lpstr>
      <vt:lpstr>'Arizona Data'!ExternalData_705</vt:lpstr>
      <vt:lpstr>'BHOPS Release Changes'!ExternalData_705</vt:lpstr>
      <vt:lpstr>'California Data'!ExternalData_705</vt:lpstr>
      <vt:lpstr>'Arizona Data'!ExternalData_706</vt:lpstr>
      <vt:lpstr>'BHOPS Release Changes'!ExternalData_706</vt:lpstr>
      <vt:lpstr>'California Data'!ExternalData_706</vt:lpstr>
      <vt:lpstr>'Arizona Data'!ExternalData_707</vt:lpstr>
      <vt:lpstr>'BHOPS Release Changes'!ExternalData_707</vt:lpstr>
      <vt:lpstr>'California Data'!ExternalData_707</vt:lpstr>
      <vt:lpstr>'Arizona Data'!ExternalData_708</vt:lpstr>
      <vt:lpstr>'BHOPS Release Changes'!ExternalData_708</vt:lpstr>
      <vt:lpstr>'California Data'!ExternalData_708</vt:lpstr>
      <vt:lpstr>'Arizona Data'!ExternalData_709</vt:lpstr>
      <vt:lpstr>'BHOPS Release Changes'!ExternalData_709</vt:lpstr>
      <vt:lpstr>'California Data'!ExternalData_709</vt:lpstr>
      <vt:lpstr>'Arizona Data'!ExternalData_71</vt:lpstr>
      <vt:lpstr>'BHOPS Release Changes'!ExternalData_71</vt:lpstr>
      <vt:lpstr>'California Data'!ExternalData_71</vt:lpstr>
      <vt:lpstr>'Arizona Data'!ExternalData_710</vt:lpstr>
      <vt:lpstr>'BHOPS Release Changes'!ExternalData_710</vt:lpstr>
      <vt:lpstr>'California Data'!ExternalData_710</vt:lpstr>
      <vt:lpstr>'Arizona Data'!ExternalData_711</vt:lpstr>
      <vt:lpstr>'BHOPS Release Changes'!ExternalData_711</vt:lpstr>
      <vt:lpstr>'California Data'!ExternalData_711</vt:lpstr>
      <vt:lpstr>'Mexico Data'!ExternalData_711</vt:lpstr>
      <vt:lpstr>'Arizona Data'!ExternalData_712</vt:lpstr>
      <vt:lpstr>'BHOPS Release Changes'!ExternalData_712</vt:lpstr>
      <vt:lpstr>'California Data'!ExternalData_712</vt:lpstr>
      <vt:lpstr>'Mexico Data'!ExternalData_712</vt:lpstr>
      <vt:lpstr>'Arizona Data'!ExternalData_713</vt:lpstr>
      <vt:lpstr>'BHOPS Release Changes'!ExternalData_713</vt:lpstr>
      <vt:lpstr>'California Data'!ExternalData_713</vt:lpstr>
      <vt:lpstr>'Arizona Data'!ExternalData_714</vt:lpstr>
      <vt:lpstr>'BHOPS Release Changes'!ExternalData_714</vt:lpstr>
      <vt:lpstr>'California Data'!ExternalData_714</vt:lpstr>
      <vt:lpstr>'Arizona Data'!ExternalData_715</vt:lpstr>
      <vt:lpstr>'BHOPS Release Changes'!ExternalData_715</vt:lpstr>
      <vt:lpstr>'California Data'!ExternalData_715</vt:lpstr>
      <vt:lpstr>'Arizona Data'!ExternalData_716</vt:lpstr>
      <vt:lpstr>'BHOPS Release Changes'!ExternalData_716</vt:lpstr>
      <vt:lpstr>'California Data'!ExternalData_716</vt:lpstr>
      <vt:lpstr>'Arizona Data'!ExternalData_717</vt:lpstr>
      <vt:lpstr>'BHOPS Release Changes'!ExternalData_717</vt:lpstr>
      <vt:lpstr>'California Data'!ExternalData_717</vt:lpstr>
      <vt:lpstr>'Arizona Data'!ExternalData_718</vt:lpstr>
      <vt:lpstr>'BHOPS Release Changes'!ExternalData_718</vt:lpstr>
      <vt:lpstr>'California Data'!ExternalData_718</vt:lpstr>
      <vt:lpstr>'Arizona Data'!ExternalData_719</vt:lpstr>
      <vt:lpstr>'BHOPS Release Changes'!ExternalData_719</vt:lpstr>
      <vt:lpstr>'California Data'!ExternalData_719</vt:lpstr>
      <vt:lpstr>'Arizona Data'!ExternalData_72</vt:lpstr>
      <vt:lpstr>'BHOPS Release Changes'!ExternalData_72</vt:lpstr>
      <vt:lpstr>'California Data'!ExternalData_72</vt:lpstr>
      <vt:lpstr>'BHOPS Release Changes'!ExternalData_720</vt:lpstr>
      <vt:lpstr>'California Data'!ExternalData_720</vt:lpstr>
      <vt:lpstr>'Arizona Data'!ExternalData_721</vt:lpstr>
      <vt:lpstr>'BHOPS Release Changes'!ExternalData_721</vt:lpstr>
      <vt:lpstr>'California Data'!ExternalData_721</vt:lpstr>
      <vt:lpstr>'Arizona Data'!ExternalData_722</vt:lpstr>
      <vt:lpstr>'BHOPS Release Changes'!ExternalData_722</vt:lpstr>
      <vt:lpstr>'California Data'!ExternalData_722</vt:lpstr>
      <vt:lpstr>'Mexico Data'!ExternalData_722</vt:lpstr>
      <vt:lpstr>'Arizona Data'!ExternalData_723</vt:lpstr>
      <vt:lpstr>'BHOPS Release Changes'!ExternalData_723</vt:lpstr>
      <vt:lpstr>'California Data'!ExternalData_723</vt:lpstr>
      <vt:lpstr>'Mexico Data'!ExternalData_723</vt:lpstr>
      <vt:lpstr>'Arizona Data'!ExternalData_724</vt:lpstr>
      <vt:lpstr>'BHOPS Release Changes'!ExternalData_724</vt:lpstr>
      <vt:lpstr>'California Data'!ExternalData_724</vt:lpstr>
      <vt:lpstr>'Arizona Data'!ExternalData_725</vt:lpstr>
      <vt:lpstr>'BHOPS Release Changes'!ExternalData_725</vt:lpstr>
      <vt:lpstr>'California Data'!ExternalData_725</vt:lpstr>
      <vt:lpstr>'Arizona Data'!ExternalData_726</vt:lpstr>
      <vt:lpstr>'BHOPS Release Changes'!ExternalData_726</vt:lpstr>
      <vt:lpstr>'California Data'!ExternalData_726</vt:lpstr>
      <vt:lpstr>'Arizona Data'!ExternalData_727</vt:lpstr>
      <vt:lpstr>'BHOPS Release Changes'!ExternalData_727</vt:lpstr>
      <vt:lpstr>'California Data'!ExternalData_727</vt:lpstr>
      <vt:lpstr>'Arizona Data'!ExternalData_728</vt:lpstr>
      <vt:lpstr>'BHOPS Release Changes'!ExternalData_728</vt:lpstr>
      <vt:lpstr>'California Data'!ExternalData_728</vt:lpstr>
      <vt:lpstr>'Arizona Data'!ExternalData_729</vt:lpstr>
      <vt:lpstr>'BHOPS Release Changes'!ExternalData_729</vt:lpstr>
      <vt:lpstr>'California Data'!ExternalData_729</vt:lpstr>
      <vt:lpstr>'Arizona Data'!ExternalData_73</vt:lpstr>
      <vt:lpstr>'BHOPS Release Changes'!ExternalData_73</vt:lpstr>
      <vt:lpstr>'California Data'!ExternalData_73</vt:lpstr>
      <vt:lpstr>'Mexico Data'!ExternalData_73</vt:lpstr>
      <vt:lpstr>'Arizona Data'!ExternalData_730</vt:lpstr>
      <vt:lpstr>'BHOPS Release Changes'!ExternalData_730</vt:lpstr>
      <vt:lpstr>'California Data'!ExternalData_730</vt:lpstr>
      <vt:lpstr>'BHOPS Release Changes'!ExternalData_731</vt:lpstr>
      <vt:lpstr>'California Data'!ExternalData_731</vt:lpstr>
      <vt:lpstr>'Arizona Data'!ExternalData_732</vt:lpstr>
      <vt:lpstr>'BHOPS Release Changes'!ExternalData_732</vt:lpstr>
      <vt:lpstr>'California Data'!ExternalData_732</vt:lpstr>
      <vt:lpstr>'Arizona Data'!ExternalData_733</vt:lpstr>
      <vt:lpstr>'BHOPS Release Changes'!ExternalData_733</vt:lpstr>
      <vt:lpstr>'California Data'!ExternalData_733</vt:lpstr>
      <vt:lpstr>'Mexico Data'!ExternalData_733</vt:lpstr>
      <vt:lpstr>'Arizona Data'!ExternalData_734</vt:lpstr>
      <vt:lpstr>'BHOPS Release Changes'!ExternalData_734</vt:lpstr>
      <vt:lpstr>'California Data'!ExternalData_734</vt:lpstr>
      <vt:lpstr>'Mexico Data'!ExternalData_734</vt:lpstr>
      <vt:lpstr>'Arizona Data'!ExternalData_735</vt:lpstr>
      <vt:lpstr>'BHOPS Release Changes'!ExternalData_735</vt:lpstr>
      <vt:lpstr>'California Data'!ExternalData_735</vt:lpstr>
      <vt:lpstr>'Arizona Data'!ExternalData_736</vt:lpstr>
      <vt:lpstr>'BHOPS Release Changes'!ExternalData_736</vt:lpstr>
      <vt:lpstr>'California Data'!ExternalData_736</vt:lpstr>
      <vt:lpstr>'Arizona Data'!ExternalData_737</vt:lpstr>
      <vt:lpstr>'BHOPS Release Changes'!ExternalData_737</vt:lpstr>
      <vt:lpstr>'California Data'!ExternalData_737</vt:lpstr>
      <vt:lpstr>'Arizona Data'!ExternalData_738</vt:lpstr>
      <vt:lpstr>'BHOPS Release Changes'!ExternalData_738</vt:lpstr>
      <vt:lpstr>'California Data'!ExternalData_738</vt:lpstr>
      <vt:lpstr>'Arizona Data'!ExternalData_739</vt:lpstr>
      <vt:lpstr>'BHOPS Release Changes'!ExternalData_739</vt:lpstr>
      <vt:lpstr>'California Data'!ExternalData_739</vt:lpstr>
      <vt:lpstr>'Arizona Data'!ExternalData_74</vt:lpstr>
      <vt:lpstr>'BHOPS Release Changes'!ExternalData_74</vt:lpstr>
      <vt:lpstr>'California Data'!ExternalData_74</vt:lpstr>
      <vt:lpstr>'Arizona Data'!ExternalData_740</vt:lpstr>
      <vt:lpstr>'BHOPS Release Changes'!ExternalData_740</vt:lpstr>
      <vt:lpstr>'California Data'!ExternalData_740</vt:lpstr>
      <vt:lpstr>'Arizona Data'!ExternalData_741</vt:lpstr>
      <vt:lpstr>'BHOPS Release Changes'!ExternalData_741</vt:lpstr>
      <vt:lpstr>'California Data'!ExternalData_741</vt:lpstr>
      <vt:lpstr>'Arizona Data'!ExternalData_742</vt:lpstr>
      <vt:lpstr>'BHOPS Release Changes'!ExternalData_742</vt:lpstr>
      <vt:lpstr>'California Data'!ExternalData_742</vt:lpstr>
      <vt:lpstr>'Arizona Data'!ExternalData_743</vt:lpstr>
      <vt:lpstr>'BHOPS Release Changes'!ExternalData_743</vt:lpstr>
      <vt:lpstr>'California Data'!ExternalData_743</vt:lpstr>
      <vt:lpstr>'Arizona Data'!ExternalData_744</vt:lpstr>
      <vt:lpstr>'BHOPS Release Changes'!ExternalData_744</vt:lpstr>
      <vt:lpstr>'California Data'!ExternalData_744</vt:lpstr>
      <vt:lpstr>'Mexico Data'!ExternalData_744</vt:lpstr>
      <vt:lpstr>'Arizona Data'!ExternalData_745</vt:lpstr>
      <vt:lpstr>'BHOPS Release Changes'!ExternalData_745</vt:lpstr>
      <vt:lpstr>'California Data'!ExternalData_745</vt:lpstr>
      <vt:lpstr>'Mexico Data'!ExternalData_745</vt:lpstr>
      <vt:lpstr>'Arizona Data'!ExternalData_746</vt:lpstr>
      <vt:lpstr>'BHOPS Release Changes'!ExternalData_746</vt:lpstr>
      <vt:lpstr>'California Data'!ExternalData_746</vt:lpstr>
      <vt:lpstr>'Arizona Data'!ExternalData_747</vt:lpstr>
      <vt:lpstr>'BHOPS Release Changes'!ExternalData_747</vt:lpstr>
      <vt:lpstr>'California Data'!ExternalData_747</vt:lpstr>
      <vt:lpstr>'Arizona Data'!ExternalData_748</vt:lpstr>
      <vt:lpstr>'BHOPS Release Changes'!ExternalData_748</vt:lpstr>
      <vt:lpstr>'California Data'!ExternalData_748</vt:lpstr>
      <vt:lpstr>'Arizona Data'!ExternalData_749</vt:lpstr>
      <vt:lpstr>'BHOPS Release Changes'!ExternalData_749</vt:lpstr>
      <vt:lpstr>'California Data'!ExternalData_749</vt:lpstr>
      <vt:lpstr>'Arizona Data'!ExternalData_75</vt:lpstr>
      <vt:lpstr>'BHOPS Release Changes'!ExternalData_75</vt:lpstr>
      <vt:lpstr>'California Data'!ExternalData_75</vt:lpstr>
      <vt:lpstr>'Arizona Data'!ExternalData_750</vt:lpstr>
      <vt:lpstr>'BHOPS Release Changes'!ExternalData_750</vt:lpstr>
      <vt:lpstr>'California Data'!ExternalData_750</vt:lpstr>
      <vt:lpstr>'Arizona Data'!ExternalData_751</vt:lpstr>
      <vt:lpstr>'BHOPS Release Changes'!ExternalData_751</vt:lpstr>
      <vt:lpstr>'California Data'!ExternalData_751</vt:lpstr>
      <vt:lpstr>'Arizona Data'!ExternalData_752</vt:lpstr>
      <vt:lpstr>'BHOPS Release Changes'!ExternalData_752</vt:lpstr>
      <vt:lpstr>'Arizona Data'!ExternalData_753</vt:lpstr>
      <vt:lpstr>'BHOPS Release Changes'!ExternalData_753</vt:lpstr>
      <vt:lpstr>'Arizona Data'!ExternalData_754</vt:lpstr>
      <vt:lpstr>'BHOPS Release Changes'!ExternalData_754</vt:lpstr>
      <vt:lpstr>'Arizona Data'!ExternalData_755</vt:lpstr>
      <vt:lpstr>'BHOPS Release Changes'!ExternalData_755</vt:lpstr>
      <vt:lpstr>'Mexico Data'!ExternalData_755</vt:lpstr>
      <vt:lpstr>'Arizona Data'!ExternalData_756</vt:lpstr>
      <vt:lpstr>'BHOPS Release Changes'!ExternalData_756</vt:lpstr>
      <vt:lpstr>'Mexico Data'!ExternalData_756</vt:lpstr>
      <vt:lpstr>'Arizona Data'!ExternalData_757</vt:lpstr>
      <vt:lpstr>'BHOPS Release Changes'!ExternalData_757</vt:lpstr>
      <vt:lpstr>'Arizona Data'!ExternalData_758</vt:lpstr>
      <vt:lpstr>'BHOPS Release Changes'!ExternalData_758</vt:lpstr>
      <vt:lpstr>'Arizona Data'!ExternalData_759</vt:lpstr>
      <vt:lpstr>'BHOPS Release Changes'!ExternalData_759</vt:lpstr>
      <vt:lpstr>'Arizona Data'!ExternalData_76</vt:lpstr>
      <vt:lpstr>'BHOPS Release Changes'!ExternalData_76</vt:lpstr>
      <vt:lpstr>'California Data'!ExternalData_76</vt:lpstr>
      <vt:lpstr>'Mexico Data'!ExternalData_76</vt:lpstr>
      <vt:lpstr>'Arizona Data'!ExternalData_760</vt:lpstr>
      <vt:lpstr>'BHOPS Release Changes'!ExternalData_760</vt:lpstr>
      <vt:lpstr>'Arizona Data'!ExternalData_761</vt:lpstr>
      <vt:lpstr>'BHOPS Release Changes'!ExternalData_761</vt:lpstr>
      <vt:lpstr>'Arizona Data'!ExternalData_762</vt:lpstr>
      <vt:lpstr>'BHOPS Release Changes'!ExternalData_762</vt:lpstr>
      <vt:lpstr>'Arizona Data'!ExternalData_763</vt:lpstr>
      <vt:lpstr>'BHOPS Release Changes'!ExternalData_763</vt:lpstr>
      <vt:lpstr>'Mexico Data'!ExternalData_763</vt:lpstr>
      <vt:lpstr>'Arizona Data'!ExternalData_764</vt:lpstr>
      <vt:lpstr>'BHOPS Release Changes'!ExternalData_764</vt:lpstr>
      <vt:lpstr>'Mexico Data'!ExternalData_764</vt:lpstr>
      <vt:lpstr>'Arizona Data'!ExternalData_765</vt:lpstr>
      <vt:lpstr>'BHOPS Release Changes'!ExternalData_765</vt:lpstr>
      <vt:lpstr>'Arizona Data'!ExternalData_766</vt:lpstr>
      <vt:lpstr>'BHOPS Release Changes'!ExternalData_766</vt:lpstr>
      <vt:lpstr>'Arizona Data'!ExternalData_767</vt:lpstr>
      <vt:lpstr>'BHOPS Release Changes'!ExternalData_767</vt:lpstr>
      <vt:lpstr>'Arizona Data'!ExternalData_768</vt:lpstr>
      <vt:lpstr>'BHOPS Release Changes'!ExternalData_768</vt:lpstr>
      <vt:lpstr>'Arizona Data'!ExternalData_769</vt:lpstr>
      <vt:lpstr>'BHOPS Release Changes'!ExternalData_769</vt:lpstr>
      <vt:lpstr>'Arizona Data'!ExternalData_77</vt:lpstr>
      <vt:lpstr>'BHOPS Release Changes'!ExternalData_77</vt:lpstr>
      <vt:lpstr>'California Data'!ExternalData_77</vt:lpstr>
      <vt:lpstr>'Arizona Data'!ExternalData_770</vt:lpstr>
      <vt:lpstr>'BHOPS Release Changes'!ExternalData_770</vt:lpstr>
      <vt:lpstr>'Arizona Data'!ExternalData_771</vt:lpstr>
      <vt:lpstr>'BHOPS Release Changes'!ExternalData_771</vt:lpstr>
      <vt:lpstr>'Mexico Data'!ExternalData_771</vt:lpstr>
      <vt:lpstr>'Arizona Data'!ExternalData_772</vt:lpstr>
      <vt:lpstr>'BHOPS Release Changes'!ExternalData_772</vt:lpstr>
      <vt:lpstr>'Mexico Data'!ExternalData_772</vt:lpstr>
      <vt:lpstr>'Arizona Data'!ExternalData_773</vt:lpstr>
      <vt:lpstr>'BHOPS Release Changes'!ExternalData_773</vt:lpstr>
      <vt:lpstr>'Arizona Data'!ExternalData_774</vt:lpstr>
      <vt:lpstr>'BHOPS Release Changes'!ExternalData_774</vt:lpstr>
      <vt:lpstr>'Arizona Data'!ExternalData_775</vt:lpstr>
      <vt:lpstr>'BHOPS Release Changes'!ExternalData_775</vt:lpstr>
      <vt:lpstr>'Arizona Data'!ExternalData_776</vt:lpstr>
      <vt:lpstr>'BHOPS Release Changes'!ExternalData_776</vt:lpstr>
      <vt:lpstr>'Arizona Data'!ExternalData_777</vt:lpstr>
      <vt:lpstr>'BHOPS Release Changes'!ExternalData_777</vt:lpstr>
      <vt:lpstr>'Arizona Data'!ExternalData_778</vt:lpstr>
      <vt:lpstr>'BHOPS Release Changes'!ExternalData_778</vt:lpstr>
      <vt:lpstr>'Arizona Data'!ExternalData_779</vt:lpstr>
      <vt:lpstr>'BHOPS Release Changes'!ExternalData_779</vt:lpstr>
      <vt:lpstr>'Mexico Data'!ExternalData_779</vt:lpstr>
      <vt:lpstr>'Arizona Data'!ExternalData_78</vt:lpstr>
      <vt:lpstr>'BHOPS Release Changes'!ExternalData_78</vt:lpstr>
      <vt:lpstr>'California Data'!ExternalData_78</vt:lpstr>
      <vt:lpstr>'Arizona Data'!ExternalData_780</vt:lpstr>
      <vt:lpstr>'BHOPS Release Changes'!ExternalData_780</vt:lpstr>
      <vt:lpstr>'Mexico Data'!ExternalData_780</vt:lpstr>
      <vt:lpstr>'Arizona Data'!ExternalData_781</vt:lpstr>
      <vt:lpstr>'BHOPS Release Changes'!ExternalData_781</vt:lpstr>
      <vt:lpstr>'Arizona Data'!ExternalData_782</vt:lpstr>
      <vt:lpstr>'BHOPS Release Changes'!ExternalData_782</vt:lpstr>
      <vt:lpstr>'Arizona Data'!ExternalData_783</vt:lpstr>
      <vt:lpstr>'BHOPS Release Changes'!ExternalData_783</vt:lpstr>
      <vt:lpstr>'Arizona Data'!ExternalData_784</vt:lpstr>
      <vt:lpstr>'BHOPS Release Changes'!ExternalData_784</vt:lpstr>
      <vt:lpstr>'Arizona Data'!ExternalData_785</vt:lpstr>
      <vt:lpstr>'BHOPS Release Changes'!ExternalData_785</vt:lpstr>
      <vt:lpstr>'Arizona Data'!ExternalData_786</vt:lpstr>
      <vt:lpstr>'BHOPS Release Changes'!ExternalData_786</vt:lpstr>
      <vt:lpstr>'Arizona Data'!ExternalData_787</vt:lpstr>
      <vt:lpstr>'BHOPS Release Changes'!ExternalData_787</vt:lpstr>
      <vt:lpstr>'Mexico Data'!ExternalData_787</vt:lpstr>
      <vt:lpstr>'Arizona Data'!ExternalData_788</vt:lpstr>
      <vt:lpstr>'BHOPS Release Changes'!ExternalData_788</vt:lpstr>
      <vt:lpstr>'Mexico Data'!ExternalData_788</vt:lpstr>
      <vt:lpstr>'Arizona Data'!ExternalData_789</vt:lpstr>
      <vt:lpstr>'BHOPS Release Changes'!ExternalData_789</vt:lpstr>
      <vt:lpstr>'Arizona Data'!ExternalData_79</vt:lpstr>
      <vt:lpstr>'BHOPS Release Changes'!ExternalData_79</vt:lpstr>
      <vt:lpstr>'California Data'!ExternalData_79</vt:lpstr>
      <vt:lpstr>'Mexico Data'!ExternalData_79</vt:lpstr>
      <vt:lpstr>'Arizona Data'!ExternalData_790</vt:lpstr>
      <vt:lpstr>'BHOPS Release Changes'!ExternalData_790</vt:lpstr>
      <vt:lpstr>'Arizona Data'!ExternalData_791</vt:lpstr>
      <vt:lpstr>'BHOPS Release Changes'!ExternalData_791</vt:lpstr>
      <vt:lpstr>'Arizona Data'!ExternalData_792</vt:lpstr>
      <vt:lpstr>'BHOPS Release Changes'!ExternalData_792</vt:lpstr>
      <vt:lpstr>'Arizona Data'!ExternalData_793</vt:lpstr>
      <vt:lpstr>'BHOPS Release Changes'!ExternalData_793</vt:lpstr>
      <vt:lpstr>'Arizona Data'!ExternalData_794</vt:lpstr>
      <vt:lpstr>'BHOPS Release Changes'!ExternalData_794</vt:lpstr>
      <vt:lpstr>'Arizona Data'!ExternalData_795</vt:lpstr>
      <vt:lpstr>'BHOPS Release Changes'!ExternalData_795</vt:lpstr>
      <vt:lpstr>'Mexico Data'!ExternalData_795</vt:lpstr>
      <vt:lpstr>'Arizona Data'!ExternalData_796</vt:lpstr>
      <vt:lpstr>'BHOPS Release Changes'!ExternalData_796</vt:lpstr>
      <vt:lpstr>'Mexico Data'!ExternalData_796</vt:lpstr>
      <vt:lpstr>'Arizona Data'!ExternalData_797</vt:lpstr>
      <vt:lpstr>'BHOPS Release Changes'!ExternalData_797</vt:lpstr>
      <vt:lpstr>'Arizona Data'!ExternalData_798</vt:lpstr>
      <vt:lpstr>'BHOPS Release Changes'!ExternalData_798</vt:lpstr>
      <vt:lpstr>'Arizona Data'!ExternalData_799</vt:lpstr>
      <vt:lpstr>'BHOPS Release Changes'!ExternalData_799</vt:lpstr>
      <vt:lpstr>'Arizona Data'!ExternalData_8</vt:lpstr>
      <vt:lpstr>'BHOPS Release Changes'!ExternalData_8</vt:lpstr>
      <vt:lpstr>'California Data'!ExternalData_8</vt:lpstr>
      <vt:lpstr>'Mexico Data'!ExternalData_8</vt:lpstr>
      <vt:lpstr>'Arizona Data'!ExternalData_80</vt:lpstr>
      <vt:lpstr>'BHOPS Release Changes'!ExternalData_80</vt:lpstr>
      <vt:lpstr>'California Data'!ExternalData_80</vt:lpstr>
      <vt:lpstr>'Arizona Data'!ExternalData_800</vt:lpstr>
      <vt:lpstr>'BHOPS Release Changes'!ExternalData_800</vt:lpstr>
      <vt:lpstr>'Arizona Data'!ExternalData_801</vt:lpstr>
      <vt:lpstr>'BHOPS Release Changes'!ExternalData_801</vt:lpstr>
      <vt:lpstr>'BHOPS Release Changes'!ExternalData_802</vt:lpstr>
      <vt:lpstr>'BHOPS Release Changes'!ExternalData_803</vt:lpstr>
      <vt:lpstr>'Mexico Data'!ExternalData_803</vt:lpstr>
      <vt:lpstr>'BHOPS Release Changes'!ExternalData_804</vt:lpstr>
      <vt:lpstr>'Mexico Data'!ExternalData_804</vt:lpstr>
      <vt:lpstr>'BHOPS Release Changes'!ExternalData_805</vt:lpstr>
      <vt:lpstr>'BHOPS Release Changes'!ExternalData_806</vt:lpstr>
      <vt:lpstr>'BHOPS Release Changes'!ExternalData_807</vt:lpstr>
      <vt:lpstr>'BHOPS Release Changes'!ExternalData_808</vt:lpstr>
      <vt:lpstr>'BHOPS Release Changes'!ExternalData_809</vt:lpstr>
      <vt:lpstr>'Arizona Data'!ExternalData_81</vt:lpstr>
      <vt:lpstr>'BHOPS Release Changes'!ExternalData_81</vt:lpstr>
      <vt:lpstr>'California Data'!ExternalData_81</vt:lpstr>
      <vt:lpstr>'BHOPS Release Changes'!ExternalData_810</vt:lpstr>
      <vt:lpstr>'BHOPS Release Changes'!ExternalData_811</vt:lpstr>
      <vt:lpstr>'Mexico Data'!ExternalData_811</vt:lpstr>
      <vt:lpstr>'BHOPS Release Changes'!ExternalData_812</vt:lpstr>
      <vt:lpstr>'Mexico Data'!ExternalData_812</vt:lpstr>
      <vt:lpstr>'BHOPS Release Changes'!ExternalData_813</vt:lpstr>
      <vt:lpstr>'BHOPS Release Changes'!ExternalData_814</vt:lpstr>
      <vt:lpstr>'BHOPS Release Changes'!ExternalData_815</vt:lpstr>
      <vt:lpstr>'BHOPS Release Changes'!ExternalData_816</vt:lpstr>
      <vt:lpstr>'BHOPS Release Changes'!ExternalData_817</vt:lpstr>
      <vt:lpstr>'BHOPS Release Changes'!ExternalData_818</vt:lpstr>
      <vt:lpstr>'BHOPS Release Changes'!ExternalData_819</vt:lpstr>
      <vt:lpstr>'Mexico Data'!ExternalData_819</vt:lpstr>
      <vt:lpstr>'Arizona Data'!ExternalData_82</vt:lpstr>
      <vt:lpstr>'BHOPS Release Changes'!ExternalData_82</vt:lpstr>
      <vt:lpstr>'California Data'!ExternalData_82</vt:lpstr>
      <vt:lpstr>'Mexico Data'!ExternalData_82</vt:lpstr>
      <vt:lpstr>'BHOPS Release Changes'!ExternalData_820</vt:lpstr>
      <vt:lpstr>'Mexico Data'!ExternalData_820</vt:lpstr>
      <vt:lpstr>'BHOPS Release Changes'!ExternalData_821</vt:lpstr>
      <vt:lpstr>'BHOPS Release Changes'!ExternalData_822</vt:lpstr>
      <vt:lpstr>'BHOPS Release Changes'!ExternalData_823</vt:lpstr>
      <vt:lpstr>'BHOPS Release Changes'!ExternalData_824</vt:lpstr>
      <vt:lpstr>'BHOPS Release Changes'!ExternalData_825</vt:lpstr>
      <vt:lpstr>'BHOPS Release Changes'!ExternalData_826</vt:lpstr>
      <vt:lpstr>'BHOPS Release Changes'!ExternalData_827</vt:lpstr>
      <vt:lpstr>'Mexico Data'!ExternalData_827</vt:lpstr>
      <vt:lpstr>'BHOPS Release Changes'!ExternalData_828</vt:lpstr>
      <vt:lpstr>'Mexico Data'!ExternalData_828</vt:lpstr>
      <vt:lpstr>'BHOPS Release Changes'!ExternalData_829</vt:lpstr>
      <vt:lpstr>'Arizona Data'!ExternalData_83</vt:lpstr>
      <vt:lpstr>'BHOPS Release Changes'!ExternalData_83</vt:lpstr>
      <vt:lpstr>'California Data'!ExternalData_83</vt:lpstr>
      <vt:lpstr>'BHOPS Release Changes'!ExternalData_830</vt:lpstr>
      <vt:lpstr>'BHOPS Release Changes'!ExternalData_831</vt:lpstr>
      <vt:lpstr>'BHOPS Release Changes'!ExternalData_833</vt:lpstr>
      <vt:lpstr>'BHOPS Release Changes'!ExternalData_834</vt:lpstr>
      <vt:lpstr>'BHOPS Release Changes'!ExternalData_835</vt:lpstr>
      <vt:lpstr>'Mexico Data'!ExternalData_835</vt:lpstr>
      <vt:lpstr>'Mexico Data'!ExternalData_836</vt:lpstr>
      <vt:lpstr>'Arizona Data'!ExternalData_84</vt:lpstr>
      <vt:lpstr>'BHOPS Release Changes'!ExternalData_84</vt:lpstr>
      <vt:lpstr>'California Data'!ExternalData_84</vt:lpstr>
      <vt:lpstr>'Mexico Data'!ExternalData_843</vt:lpstr>
      <vt:lpstr>'Mexico Data'!ExternalData_844</vt:lpstr>
      <vt:lpstr>'Mexico Data'!ExternalData_845</vt:lpstr>
      <vt:lpstr>'Mexico Data'!ExternalData_846</vt:lpstr>
      <vt:lpstr>'Mexico Data'!ExternalData_847</vt:lpstr>
      <vt:lpstr>'Mexico Data'!ExternalData_848</vt:lpstr>
      <vt:lpstr>'Mexico Data'!ExternalData_849</vt:lpstr>
      <vt:lpstr>'Arizona Data'!ExternalData_85</vt:lpstr>
      <vt:lpstr>'BHOPS Release Changes'!ExternalData_85</vt:lpstr>
      <vt:lpstr>'California Data'!ExternalData_85</vt:lpstr>
      <vt:lpstr>'Mexico Data'!ExternalData_85</vt:lpstr>
      <vt:lpstr>'Mexico Data'!ExternalData_850</vt:lpstr>
      <vt:lpstr>'Mexico Data'!ExternalData_851</vt:lpstr>
      <vt:lpstr>'Mexico Data'!ExternalData_852</vt:lpstr>
      <vt:lpstr>'Mexico Data'!ExternalData_853</vt:lpstr>
      <vt:lpstr>'Mexico Data'!ExternalData_854</vt:lpstr>
      <vt:lpstr>'Mexico Data'!ExternalData_855</vt:lpstr>
      <vt:lpstr>'Mexico Data'!ExternalData_856</vt:lpstr>
      <vt:lpstr>'Mexico Data'!ExternalData_857</vt:lpstr>
      <vt:lpstr>'Mexico Data'!ExternalData_858</vt:lpstr>
      <vt:lpstr>'Mexico Data'!ExternalData_859</vt:lpstr>
      <vt:lpstr>'Arizona Data'!ExternalData_86</vt:lpstr>
      <vt:lpstr>'BHOPS Release Changes'!ExternalData_86</vt:lpstr>
      <vt:lpstr>'California Data'!ExternalData_86</vt:lpstr>
      <vt:lpstr>'Mexico Data'!ExternalData_860</vt:lpstr>
      <vt:lpstr>'Mexico Data'!ExternalData_861</vt:lpstr>
      <vt:lpstr>'Mexico Data'!ExternalData_862</vt:lpstr>
      <vt:lpstr>'Mexico Data'!ExternalData_863</vt:lpstr>
      <vt:lpstr>'Mexico Data'!ExternalData_864</vt:lpstr>
      <vt:lpstr>'Mexico Data'!ExternalData_865</vt:lpstr>
      <vt:lpstr>'Mexico Data'!ExternalData_866</vt:lpstr>
      <vt:lpstr>'Mexico Data'!ExternalData_867</vt:lpstr>
      <vt:lpstr>'Mexico Data'!ExternalData_868</vt:lpstr>
      <vt:lpstr>'Mexico Data'!ExternalData_869</vt:lpstr>
      <vt:lpstr>'Arizona Data'!ExternalData_87</vt:lpstr>
      <vt:lpstr>'BHOPS Release Changes'!ExternalData_87</vt:lpstr>
      <vt:lpstr>'California Data'!ExternalData_87</vt:lpstr>
      <vt:lpstr>'Mexico Data'!ExternalData_870</vt:lpstr>
      <vt:lpstr>'Mexico Data'!ExternalData_871</vt:lpstr>
      <vt:lpstr>'Mexico Data'!ExternalData_872</vt:lpstr>
      <vt:lpstr>'Mexico Data'!ExternalData_873</vt:lpstr>
      <vt:lpstr>'Mexico Data'!ExternalData_874</vt:lpstr>
      <vt:lpstr>'Mexico Data'!ExternalData_875</vt:lpstr>
      <vt:lpstr>'Mexico Data'!ExternalData_876</vt:lpstr>
      <vt:lpstr>'Mexico Data'!ExternalData_877</vt:lpstr>
      <vt:lpstr>'Mexico Data'!ExternalData_878</vt:lpstr>
      <vt:lpstr>'Mexico Data'!ExternalData_879</vt:lpstr>
      <vt:lpstr>'Arizona Data'!ExternalData_88</vt:lpstr>
      <vt:lpstr>'BHOPS Release Changes'!ExternalData_88</vt:lpstr>
      <vt:lpstr>'California Data'!ExternalData_88</vt:lpstr>
      <vt:lpstr>'Mexico Data'!ExternalData_88</vt:lpstr>
      <vt:lpstr>'Mexico Data'!ExternalData_880</vt:lpstr>
      <vt:lpstr>'Mexico Data'!ExternalData_881</vt:lpstr>
      <vt:lpstr>'Mexico Data'!ExternalData_882</vt:lpstr>
      <vt:lpstr>'Mexico Data'!ExternalData_883</vt:lpstr>
      <vt:lpstr>'Mexico Data'!ExternalData_884</vt:lpstr>
      <vt:lpstr>'Mexico Data'!ExternalData_885</vt:lpstr>
      <vt:lpstr>'Mexico Data'!ExternalData_886</vt:lpstr>
      <vt:lpstr>'Mexico Data'!ExternalData_887</vt:lpstr>
      <vt:lpstr>'Mexico Data'!ExternalData_888</vt:lpstr>
      <vt:lpstr>'Mexico Data'!ExternalData_889</vt:lpstr>
      <vt:lpstr>'Arizona Data'!ExternalData_89</vt:lpstr>
      <vt:lpstr>'BHOPS Release Changes'!ExternalData_89</vt:lpstr>
      <vt:lpstr>'California Data'!ExternalData_89</vt:lpstr>
      <vt:lpstr>'Mexico Data'!ExternalData_890</vt:lpstr>
      <vt:lpstr>'Mexico Data'!ExternalData_891</vt:lpstr>
      <vt:lpstr>'Mexico Data'!ExternalData_892</vt:lpstr>
      <vt:lpstr>'Mexico Data'!ExternalData_893</vt:lpstr>
      <vt:lpstr>'Mexico Data'!ExternalData_894</vt:lpstr>
      <vt:lpstr>'Mexico Data'!ExternalData_895</vt:lpstr>
      <vt:lpstr>'Mexico Data'!ExternalData_896</vt:lpstr>
      <vt:lpstr>'Mexico Data'!ExternalData_897</vt:lpstr>
      <vt:lpstr>'Mexico Data'!ExternalData_898</vt:lpstr>
      <vt:lpstr>'Mexico Data'!ExternalData_899</vt:lpstr>
      <vt:lpstr>'Arizona Data'!ExternalData_9</vt:lpstr>
      <vt:lpstr>'BHOPS Release Changes'!ExternalData_9</vt:lpstr>
      <vt:lpstr>'California Data'!ExternalData_9</vt:lpstr>
      <vt:lpstr>'Mexico Data'!ExternalData_9</vt:lpstr>
      <vt:lpstr>'Arizona Data'!ExternalData_90</vt:lpstr>
      <vt:lpstr>'BHOPS Release Changes'!ExternalData_90</vt:lpstr>
      <vt:lpstr>'California Data'!ExternalData_90</vt:lpstr>
      <vt:lpstr>'Mexico Data'!ExternalData_900</vt:lpstr>
      <vt:lpstr>'Mexico Data'!ExternalData_901</vt:lpstr>
      <vt:lpstr>'Mexico Data'!ExternalData_902</vt:lpstr>
      <vt:lpstr>'Mexico Data'!ExternalData_903</vt:lpstr>
      <vt:lpstr>'Mexico Data'!ExternalData_904</vt:lpstr>
      <vt:lpstr>'Mexico Data'!ExternalData_905</vt:lpstr>
      <vt:lpstr>'Mexico Data'!ExternalData_906</vt:lpstr>
      <vt:lpstr>'Mexico Data'!ExternalData_907</vt:lpstr>
      <vt:lpstr>'Mexico Data'!ExternalData_908</vt:lpstr>
      <vt:lpstr>'Mexico Data'!ExternalData_909</vt:lpstr>
      <vt:lpstr>'Arizona Data'!ExternalData_91</vt:lpstr>
      <vt:lpstr>'BHOPS Release Changes'!ExternalData_91</vt:lpstr>
      <vt:lpstr>'California Data'!ExternalData_91</vt:lpstr>
      <vt:lpstr>'Mexico Data'!ExternalData_91</vt:lpstr>
      <vt:lpstr>'Mexico Data'!ExternalData_910</vt:lpstr>
      <vt:lpstr>'Mexico Data'!ExternalData_911</vt:lpstr>
      <vt:lpstr>'Mexico Data'!ExternalData_912</vt:lpstr>
      <vt:lpstr>'Mexico Data'!ExternalData_913</vt:lpstr>
      <vt:lpstr>'Mexico Data'!ExternalData_914</vt:lpstr>
      <vt:lpstr>'Mexico Data'!ExternalData_915</vt:lpstr>
      <vt:lpstr>'Mexico Data'!ExternalData_916</vt:lpstr>
      <vt:lpstr>'Mexico Data'!ExternalData_917</vt:lpstr>
      <vt:lpstr>'Mexico Data'!ExternalData_918</vt:lpstr>
      <vt:lpstr>'Mexico Data'!ExternalData_919</vt:lpstr>
      <vt:lpstr>'Arizona Data'!ExternalData_92</vt:lpstr>
      <vt:lpstr>'BHOPS Release Changes'!ExternalData_92</vt:lpstr>
      <vt:lpstr>'California Data'!ExternalData_92</vt:lpstr>
      <vt:lpstr>'Mexico Data'!ExternalData_920</vt:lpstr>
      <vt:lpstr>'Mexico Data'!ExternalData_921</vt:lpstr>
      <vt:lpstr>'Mexico Data'!ExternalData_922</vt:lpstr>
      <vt:lpstr>'Mexico Data'!ExternalData_923</vt:lpstr>
      <vt:lpstr>'Mexico Data'!ExternalData_924</vt:lpstr>
      <vt:lpstr>'Mexico Data'!ExternalData_925</vt:lpstr>
      <vt:lpstr>'Mexico Data'!ExternalData_926</vt:lpstr>
      <vt:lpstr>'Mexico Data'!ExternalData_927</vt:lpstr>
      <vt:lpstr>'Mexico Data'!ExternalData_928</vt:lpstr>
      <vt:lpstr>'Mexico Data'!ExternalData_929</vt:lpstr>
      <vt:lpstr>'Arizona Data'!ExternalData_93</vt:lpstr>
      <vt:lpstr>'BHOPS Release Changes'!ExternalData_93</vt:lpstr>
      <vt:lpstr>'California Data'!ExternalData_93</vt:lpstr>
      <vt:lpstr>'Mexico Data'!ExternalData_930</vt:lpstr>
      <vt:lpstr>'Mexico Data'!ExternalData_931</vt:lpstr>
      <vt:lpstr>'Mexico Data'!ExternalData_932</vt:lpstr>
      <vt:lpstr>'Mexico Data'!ExternalData_933</vt:lpstr>
      <vt:lpstr>'Mexico Data'!ExternalData_934</vt:lpstr>
      <vt:lpstr>'Mexico Data'!ExternalData_935</vt:lpstr>
      <vt:lpstr>'Mexico Data'!ExternalData_936</vt:lpstr>
      <vt:lpstr>'Mexico Data'!ExternalData_937</vt:lpstr>
      <vt:lpstr>'Mexico Data'!ExternalData_938</vt:lpstr>
      <vt:lpstr>'Mexico Data'!ExternalData_939</vt:lpstr>
      <vt:lpstr>'Arizona Data'!ExternalData_94</vt:lpstr>
      <vt:lpstr>'BHOPS Release Changes'!ExternalData_94</vt:lpstr>
      <vt:lpstr>'California Data'!ExternalData_94</vt:lpstr>
      <vt:lpstr>'Mexico Data'!ExternalData_94</vt:lpstr>
      <vt:lpstr>'Mexico Data'!ExternalData_940</vt:lpstr>
      <vt:lpstr>'Mexico Data'!ExternalData_941</vt:lpstr>
      <vt:lpstr>'Mexico Data'!ExternalData_942</vt:lpstr>
      <vt:lpstr>'Mexico Data'!ExternalData_943</vt:lpstr>
      <vt:lpstr>'Mexico Data'!ExternalData_944</vt:lpstr>
      <vt:lpstr>'Mexico Data'!ExternalData_945</vt:lpstr>
      <vt:lpstr>'Mexico Data'!ExternalData_946</vt:lpstr>
      <vt:lpstr>'Mexico Data'!ExternalData_947</vt:lpstr>
      <vt:lpstr>'Mexico Data'!ExternalData_948</vt:lpstr>
      <vt:lpstr>'Mexico Data'!ExternalData_949</vt:lpstr>
      <vt:lpstr>'Arizona Data'!ExternalData_95</vt:lpstr>
      <vt:lpstr>'BHOPS Release Changes'!ExternalData_95</vt:lpstr>
      <vt:lpstr>'California Data'!ExternalData_95</vt:lpstr>
      <vt:lpstr>'Mexico Data'!ExternalData_950</vt:lpstr>
      <vt:lpstr>'Mexico Data'!ExternalData_951</vt:lpstr>
      <vt:lpstr>'Mexico Data'!ExternalData_952</vt:lpstr>
      <vt:lpstr>'Mexico Data'!ExternalData_953</vt:lpstr>
      <vt:lpstr>'Mexico Data'!ExternalData_954</vt:lpstr>
      <vt:lpstr>'Mexico Data'!ExternalData_955</vt:lpstr>
      <vt:lpstr>'Mexico Data'!ExternalData_956</vt:lpstr>
      <vt:lpstr>'Mexico Data'!ExternalData_957</vt:lpstr>
      <vt:lpstr>'Mexico Data'!ExternalData_958</vt:lpstr>
      <vt:lpstr>'Mexico Data'!ExternalData_959</vt:lpstr>
      <vt:lpstr>'Arizona Data'!ExternalData_96</vt:lpstr>
      <vt:lpstr>'BHOPS Release Changes'!ExternalData_96</vt:lpstr>
      <vt:lpstr>'California Data'!ExternalData_96</vt:lpstr>
      <vt:lpstr>'Mexico Data'!ExternalData_960</vt:lpstr>
      <vt:lpstr>'Mexico Data'!ExternalData_961</vt:lpstr>
      <vt:lpstr>'Mexico Data'!ExternalData_962</vt:lpstr>
      <vt:lpstr>'Mexico Data'!ExternalData_963</vt:lpstr>
      <vt:lpstr>'Mexico Data'!ExternalData_964</vt:lpstr>
      <vt:lpstr>'Mexico Data'!ExternalData_965</vt:lpstr>
      <vt:lpstr>'Mexico Data'!ExternalData_966</vt:lpstr>
      <vt:lpstr>'Mexico Data'!ExternalData_967</vt:lpstr>
      <vt:lpstr>'Mexico Data'!ExternalData_968</vt:lpstr>
      <vt:lpstr>'Mexico Data'!ExternalData_969</vt:lpstr>
      <vt:lpstr>'Arizona Data'!ExternalData_97</vt:lpstr>
      <vt:lpstr>'BHOPS Release Changes'!ExternalData_97</vt:lpstr>
      <vt:lpstr>'California Data'!ExternalData_97</vt:lpstr>
      <vt:lpstr>'Mexico Data'!ExternalData_97</vt:lpstr>
      <vt:lpstr>'Mexico Data'!ExternalData_970</vt:lpstr>
      <vt:lpstr>'Mexico Data'!ExternalData_971</vt:lpstr>
      <vt:lpstr>'Mexico Data'!ExternalData_972</vt:lpstr>
      <vt:lpstr>'Mexico Data'!ExternalData_973</vt:lpstr>
      <vt:lpstr>'Mexico Data'!ExternalData_974</vt:lpstr>
      <vt:lpstr>'Mexico Data'!ExternalData_975</vt:lpstr>
      <vt:lpstr>'Mexico Data'!ExternalData_976</vt:lpstr>
      <vt:lpstr>'Mexico Data'!ExternalData_977</vt:lpstr>
      <vt:lpstr>'Mexico Data'!ExternalData_978</vt:lpstr>
      <vt:lpstr>'Mexico Data'!ExternalData_979</vt:lpstr>
      <vt:lpstr>'Arizona Data'!ExternalData_98</vt:lpstr>
      <vt:lpstr>'BHOPS Release Changes'!ExternalData_98</vt:lpstr>
      <vt:lpstr>'California Data'!ExternalData_98</vt:lpstr>
      <vt:lpstr>'Mexico Data'!ExternalData_980</vt:lpstr>
      <vt:lpstr>'Mexico Data'!ExternalData_981</vt:lpstr>
      <vt:lpstr>'Mexico Data'!ExternalData_982</vt:lpstr>
      <vt:lpstr>'Mexico Data'!ExternalData_983</vt:lpstr>
      <vt:lpstr>'Mexico Data'!ExternalData_984</vt:lpstr>
      <vt:lpstr>'Mexico Data'!ExternalData_985</vt:lpstr>
      <vt:lpstr>'Mexico Data'!ExternalData_986</vt:lpstr>
      <vt:lpstr>'Mexico Data'!ExternalData_987</vt:lpstr>
      <vt:lpstr>'Mexico Data'!ExternalData_988</vt:lpstr>
      <vt:lpstr>'Mexico Data'!ExternalData_989</vt:lpstr>
      <vt:lpstr>'Arizona Data'!ExternalData_99</vt:lpstr>
      <vt:lpstr>'BHOPS Release Changes'!ExternalData_99</vt:lpstr>
      <vt:lpstr>'California Data'!ExternalData_99</vt:lpstr>
      <vt:lpstr>'Mexico Data'!ExternalData_990</vt:lpstr>
      <vt:lpstr>'Mexico Data'!ExternalData_992</vt:lpstr>
      <vt:lpstr>'Mexico Data'!ExternalData_993</vt:lpstr>
      <vt:lpstr>'Mexico Data'!ExternalData_994</vt:lpstr>
      <vt:lpstr>'Mexico Data'!ExternalData_995</vt:lpstr>
      <vt:lpstr>'Mexico Data'!ExternalData_996</vt:lpstr>
      <vt:lpstr>'Mexico Data'!ExternalData_997</vt:lpstr>
      <vt:lpstr>'Mexico Data'!ExternalData_998</vt:lpstr>
      <vt:lpstr>'Mexico Data'!ExternalData_999</vt:lpstr>
      <vt:lpstr>'Arizona Users'!Print_Area</vt:lpstr>
      <vt:lpstr>'California Users'!Print_Area</vt:lpstr>
      <vt:lpstr>'Mexico Delivery'!Print_Area</vt:lpstr>
      <vt:lpstr>'Min-Max Scheds Adj'!Print_Area</vt:lpstr>
    </vt:vector>
  </TitlesOfParts>
  <Company>Department of the Interior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stighi</dc:creator>
  <cp:lastModifiedBy>Yasui, Ian D</cp:lastModifiedBy>
  <cp:lastPrinted>2012-07-31T19:04:43Z</cp:lastPrinted>
  <dcterms:created xsi:type="dcterms:W3CDTF">2010-02-08T23:03:19Z</dcterms:created>
  <dcterms:modified xsi:type="dcterms:W3CDTF">2026-05-08T17:42:47Z</dcterms:modified>
</cp:coreProperties>
</file>