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EWTON\Documents\"/>
    </mc:Choice>
  </mc:AlternateContent>
  <xr:revisionPtr revIDLastSave="0" documentId="13_ncr:1_{935B193D-7AF3-46D1-A828-E25FB985841A}" xr6:coauthVersionLast="47" xr6:coauthVersionMax="47" xr10:uidLastSave="{00000000-0000-0000-0000-000000000000}"/>
  <bookViews>
    <workbookView xWindow="-120" yWindow="-120" windowWidth="20730" windowHeight="11040" activeTab="2" xr2:uid="{375E930C-6710-4D1E-97B0-33AA38F4BA2D}"/>
  </bookViews>
  <sheets>
    <sheet name="KPIs" sheetId="3" r:id="rId1"/>
    <sheet name="ANALYSIS" sheetId="1" r:id="rId2"/>
    <sheet name="DASHBOARD" sheetId="2" r:id="rId3"/>
  </sheets>
  <definedNames>
    <definedName name="acquisitionrate">ANALYSIS!$F$4</definedName>
    <definedName name="conversionrate">ANALYSIS!$E$4</definedName>
    <definedName name="Maxaudiance">ANALYSIS!$E$31</definedName>
    <definedName name="pmac">ANALYSIS!$F$8</definedName>
    <definedName name="pmclicks">ANALYSIS!$D$8</definedName>
    <definedName name="pmcrate">ANALYSIS!$E$8</definedName>
    <definedName name="pmimpression">ANALYSIS!$C$8</definedName>
    <definedName name="pmroi">ANALYSIS!$G$8</definedName>
    <definedName name="ROI">ANALYSIS!$G$4</definedName>
    <definedName name="Timeline_Date">#N/A</definedName>
    <definedName name="Topaudiance">ANALYSIS!$E$30</definedName>
    <definedName name="totalclicks">ANALYSIS!$D$4</definedName>
    <definedName name="Totalimpression">ANALYSIS!$C$4</definedName>
  </definedNames>
  <calcPr calcId="191029"/>
  <pivotCaches>
    <pivotCache cacheId="59" r:id="rId4"/>
    <pivotCache cacheId="62" r:id="rId5"/>
    <pivotCache cacheId="65" r:id="rId6"/>
    <pivotCache cacheId="68" r:id="rId7"/>
    <pivotCache cacheId="71" r:id="rId8"/>
    <pivotCache cacheId="74" r:id="rId9"/>
    <pivotCache cacheId="77" r:id="rId10"/>
    <pivotCache cacheId="80" r:id="rId11"/>
    <pivotCache cacheId="83" r:id="rId12"/>
    <pivotCache cacheId="86" r:id="rId13"/>
    <pivotCache cacheId="89" r:id="rId14"/>
    <pivotCache cacheId="92" r:id="rId15"/>
    <pivotCache cacheId="95" r:id="rId16"/>
    <pivotCache cacheId="98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4" r:id="rId18"/>
      </x15:timelineCachePivotCaches>
    </ext>
    <ext xmlns:x15="http://schemas.microsoft.com/office/spreadsheetml/2010/11/main" uri="{D0CA8CA8-9F24-4464-BF8E-62219DCF47F9}">
      <x15:timelineCacheRefs>
        <x15:timelineCacheRef r:id="rId19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keting_campaign_dataset_324fbba6-1333-4bb5-a58d-e4af023ddeb4" name="marketing_campaign_dataset" connection="Query - marketing_campaign_dataset"/>
          <x15:modelTable id="marketing_campaign_dataset Date_afc91121-4fa0-40f8-8d09-104433f986f5" name="marketing_campaign_dataset Date" connection="Query - marketing_campaign_dataset Date"/>
        </x15:modelTables>
        <x15:modelRelationships>
          <x15:modelRelationship fromTable="marketing_campaign_dataset" fromColumn="Date" toTable="marketing_campaign_dataset 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9" i="1" l="1" a="1"/>
  <c r="I29" i="1" s="1"/>
  <c r="O30" i="1" a="1"/>
  <c r="O30" i="1" s="1"/>
  <c r="I19" i="1" a="1"/>
  <c r="I19" i="1" s="1"/>
  <c r="O20" i="1" a="1"/>
  <c r="O20" i="1" s="1"/>
  <c r="E30" i="1"/>
  <c r="E31" i="1"/>
  <c r="K28" i="1" l="1"/>
  <c r="K29" i="1" s="1"/>
  <c r="Q29" i="1"/>
  <c r="Q30" i="1" s="1"/>
  <c r="K18" i="1"/>
  <c r="K20" i="1" s="1"/>
  <c r="Q19" i="1"/>
  <c r="Q21" i="1" s="1"/>
  <c r="Q32" i="1" l="1"/>
  <c r="K31" i="1"/>
  <c r="K30" i="1"/>
  <c r="K19" i="1"/>
  <c r="Q31" i="1"/>
  <c r="K21" i="1"/>
  <c r="Q22" i="1"/>
  <c r="Q2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AE30AB-BCCE-4EA4-A74D-00AC3EC65404}" name="Query - marketing_campaign_dataset" description="Connection to the 'marketing_campaign_dataset' query in the workbook." type="100" refreshedVersion="7" minRefreshableVersion="5">
    <extLst>
      <ext xmlns:x15="http://schemas.microsoft.com/office/spreadsheetml/2010/11/main" uri="{DE250136-89BD-433C-8126-D09CA5730AF9}">
        <x15:connection id="0c873eb5-0ec1-4d38-b842-cfba4fd06d73"/>
      </ext>
    </extLst>
  </connection>
  <connection id="2" xr16:uid="{C8A7F2F7-8291-4B1D-A292-4E441F05ACCE}" name="Query - marketing_campaign_dataset Date" description="Connection to the 'marketing_campaign_dataset Date' query in the workbook." type="100" refreshedVersion="7" minRefreshableVersion="5">
    <extLst>
      <ext xmlns:x15="http://schemas.microsoft.com/office/spreadsheetml/2010/11/main" uri="{DE250136-89BD-433C-8126-D09CA5730AF9}">
        <x15:connection id="308c994d-daa7-4995-97a4-d8fd5f09d0bc"/>
      </ext>
    </extLst>
  </connection>
  <connection id="3" xr16:uid="{5AF58B92-2F44-4A1F-A867-6C466C3278C6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<sst xmlns="http://schemas.openxmlformats.org/spreadsheetml/2006/main" count="105" uniqueCount="50">
  <si>
    <t>Total Impression</t>
  </si>
  <si>
    <t>Total Clicks</t>
  </si>
  <si>
    <t>Conversion Rate</t>
  </si>
  <si>
    <t>Acquisition Cost</t>
  </si>
  <si>
    <t>ROI.</t>
  </si>
  <si>
    <t>PM Impression</t>
  </si>
  <si>
    <t>PM Clicks</t>
  </si>
  <si>
    <t>PM C. Rate</t>
  </si>
  <si>
    <t>PM AC</t>
  </si>
  <si>
    <t>PM ROI</t>
  </si>
  <si>
    <t>MOMs Impression</t>
  </si>
  <si>
    <t>MOMs Clicks</t>
  </si>
  <si>
    <t>MOMs C. Rate</t>
  </si>
  <si>
    <t>MOMs AC</t>
  </si>
  <si>
    <t>MOMs ROI</t>
  </si>
  <si>
    <t>Row Labels</t>
  </si>
  <si>
    <t>WK1</t>
  </si>
  <si>
    <t>WK2</t>
  </si>
  <si>
    <t>WK3</t>
  </si>
  <si>
    <t>WK4</t>
  </si>
  <si>
    <t>WK5</t>
  </si>
  <si>
    <t>Grand Total</t>
  </si>
  <si>
    <t>Chicago</t>
  </si>
  <si>
    <t>Houston</t>
  </si>
  <si>
    <t>Los Angeles</t>
  </si>
  <si>
    <t>Miami</t>
  </si>
  <si>
    <t>New York</t>
  </si>
  <si>
    <t>Email</t>
  </si>
  <si>
    <t>Google Ads</t>
  </si>
  <si>
    <t>Website</t>
  </si>
  <si>
    <t>Display</t>
  </si>
  <si>
    <t>Influencer</t>
  </si>
  <si>
    <t>Search</t>
  </si>
  <si>
    <t>All Ages</t>
  </si>
  <si>
    <t>Men 18-24</t>
  </si>
  <si>
    <t>Men 25-34</t>
  </si>
  <si>
    <t>Women 25-34</t>
  </si>
  <si>
    <t>Women 35-44</t>
  </si>
  <si>
    <t>LOCATION BY ROI</t>
  </si>
  <si>
    <t>CHANNELS USED BY ROI</t>
  </si>
  <si>
    <t>CAMPAIGN TYPE BY ROI</t>
  </si>
  <si>
    <t>CAMPAIGN TYPE IMPR</t>
  </si>
  <si>
    <t>TOTAL IMPR BY WEEK</t>
  </si>
  <si>
    <t>TOTAL CLICKS BY WEEK</t>
  </si>
  <si>
    <t>C.RATE BY WEEK</t>
  </si>
  <si>
    <t>AC BY WEEK</t>
  </si>
  <si>
    <t>ROI BY WEEK</t>
  </si>
  <si>
    <t>TGT AUDIENCE BY IMPR</t>
  </si>
  <si>
    <t>CHANNELS USED BY IMPR</t>
  </si>
  <si>
    <t>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</si>
</sst>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&gt;=1000000]0.00,,&quot;M&quot;;[&gt;=1000]0.0&quot;K&quot;;0"/>
    <numFmt numFmtId="165" formatCode="[Green]\▲0.0%;[Red]\▼0.0%"/>
    <numFmt numFmtId="166" formatCode="0.0%"/>
    <numFmt numFmtId="167" formatCode="[&gt;=1000000]0.00,,&quot;M&quot;;[&gt;=1000]0.0,&quot;K&quot;;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C379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9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0" fontId="1" fillId="0" borderId="0" xfId="0" applyFont="1"/>
    <xf numFmtId="0" fontId="0" fillId="3" borderId="0" xfId="0" applyFill="1"/>
    <xf numFmtId="167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0" fillId="0" borderId="0" xfId="0" applyBorder="1"/>
    <xf numFmtId="0" fontId="0" fillId="0" borderId="0" xfId="0" applyFont="1" applyBorder="1"/>
    <xf numFmtId="165" fontId="0" fillId="0" borderId="0" xfId="0" applyNumberFormat="1" applyBorder="1" applyAlignment="1">
      <alignment horizontal="center" vertical="center"/>
    </xf>
  </cellXfs>
  <cellStyles count="1">
    <cellStyle name="Normal" xfId="0" builtinId="0"/>
  </cellStyles>
  <dxfs count="39">
    <dxf>
      <numFmt numFmtId="164" formatCode="[&gt;=1000000]0.00,,&quot;M&quot;;[&gt;=1000]0.0&quot;K&quot;;0"/>
    </dxf>
    <dxf>
      <numFmt numFmtId="166" formatCode="0.0%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7" formatCode="[&gt;=1000000]0.00,,&quot;M&quot;;[&gt;=1000]0.0,&quot;K&quot;;0"/>
    </dxf>
    <dxf>
      <numFmt numFmtId="167" formatCode="[&gt;=1000000]0.00,,&quot;M&quot;;[&gt;=1000]0.0,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7" formatCode="[&gt;=1000000]0.00,,&quot;M&quot;;[&gt;=1000]0.0,&quot;K&quot;;0"/>
    </dxf>
    <dxf>
      <numFmt numFmtId="167" formatCode="[&gt;=1000000]0.00,,&quot;M&quot;;[&gt;=1000]0.0,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3" formatCode="0%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4" formatCode="[&gt;=1000000]0.00,,&quot;M&quot;;[&gt;=1000]0.0&quot;K&quot;;0"/>
    </dxf>
    <dxf>
      <numFmt numFmtId="165" formatCode="[Green]\▲0.0%;[Red]\▼0.0%"/>
    </dxf>
    <dxf>
      <alignment horizontal="center"/>
    </dxf>
    <dxf>
      <alignment vertical="center"/>
    </dxf>
    <dxf>
      <font>
        <sz val="11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5" formatCode="[Green]\▲0.0%;[Red]\▼0.0%"/>
    </dxf>
    <dxf>
      <numFmt numFmtId="165" formatCode="[Green]\▲0.0%;[Red]\▼0.0%"/>
    </dxf>
    <dxf>
      <numFmt numFmtId="165" formatCode="[Green]\▲0.0%;[Red]\▼0.0%"/>
    </dxf>
    <dxf>
      <numFmt numFmtId="165" formatCode="[Green]\▲0.0%;[Red]\▼0.0%"/>
    </dxf>
    <dxf>
      <numFmt numFmtId="13" formatCode="0%"/>
    </dxf>
    <dxf>
      <font>
        <sz val="10"/>
        <color theme="0" tint="-0.24994659260841701"/>
        <name val="Calibri"/>
        <family val="2"/>
        <scheme val="minor"/>
      </font>
    </dxf>
    <dxf>
      <font>
        <color theme="2"/>
      </font>
      <fill>
        <patternFill patternType="solid">
          <fgColor theme="0"/>
          <bgColor rgb="FF1B1B1B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501CECC5-A4CA-446F-8926-88F0BFEFC0BD}">
      <tableStyleElement type="wholeTable" dxfId="38"/>
      <tableStyleElement type="headerRow" dxfId="37"/>
    </tableStyle>
  </tableStyles>
  <colors>
    <mruColors>
      <color rgb="FF4B4B4B"/>
      <color rgb="FFE73C1B"/>
      <color rgb="FF4D1F17"/>
      <color rgb="FFF95B3D"/>
      <color rgb="FFFF8169"/>
      <color rgb="FFFFD0C7"/>
      <color rgb="FFFFAFA0"/>
      <color rgb="FF282828"/>
      <color rgb="FF1B1B1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6795556505021"/>
              <bgColor rgb="FF282828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rgb="FF4D1F17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0" tint="-0.24994659260841701"/>
            <name val="Calibri"/>
            <family val="2"/>
            <scheme val="minor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50" Type="http://schemas.openxmlformats.org/officeDocument/2006/relationships/customXml" Target="../customXml/item24.xml"/><Relationship Id="rId55" Type="http://schemas.openxmlformats.org/officeDocument/2006/relationships/customXml" Target="../customXml/item29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9" Type="http://schemas.openxmlformats.org/officeDocument/2006/relationships/customXml" Target="../customXml/item3.xml"/><Relationship Id="rId11" Type="http://schemas.openxmlformats.org/officeDocument/2006/relationships/pivotCacheDefinition" Target="pivotCache/pivotCacheDefinition8.xml"/><Relationship Id="rId24" Type="http://schemas.openxmlformats.org/officeDocument/2006/relationships/sheetMetadata" Target="metadata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3" Type="http://schemas.openxmlformats.org/officeDocument/2006/relationships/customXml" Target="../customXml/item27.xml"/><Relationship Id="rId58" Type="http://schemas.openxmlformats.org/officeDocument/2006/relationships/customXml" Target="../customXml/item32.xml"/><Relationship Id="rId5" Type="http://schemas.openxmlformats.org/officeDocument/2006/relationships/pivotCacheDefinition" Target="pivotCache/pivotCacheDefinition2.xml"/><Relationship Id="rId19" Type="http://schemas.microsoft.com/office/2011/relationships/timelineCache" Target="timelineCaches/timelineCache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openxmlformats.org/officeDocument/2006/relationships/styles" Target="style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48" Type="http://schemas.openxmlformats.org/officeDocument/2006/relationships/customXml" Target="../customXml/item22.xml"/><Relationship Id="rId56" Type="http://schemas.openxmlformats.org/officeDocument/2006/relationships/customXml" Target="../customXml/item30.xml"/><Relationship Id="rId8" Type="http://schemas.openxmlformats.org/officeDocument/2006/relationships/pivotCacheDefinition" Target="pivotCache/pivotCacheDefinition5.xml"/><Relationship Id="rId51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theme" Target="theme/theme1.xml"/><Relationship Id="rId41" Type="http://schemas.openxmlformats.org/officeDocument/2006/relationships/customXml" Target="../customXml/item15.xml"/><Relationship Id="rId54" Type="http://schemas.openxmlformats.org/officeDocument/2006/relationships/customXml" Target="../customXml/item2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12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49" Type="http://schemas.openxmlformats.org/officeDocument/2006/relationships/customXml" Target="../customXml/item23.xml"/><Relationship Id="rId57" Type="http://schemas.openxmlformats.org/officeDocument/2006/relationships/customXml" Target="../customXml/item31.xml"/><Relationship Id="rId10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52" Type="http://schemas.openxmlformats.org/officeDocument/2006/relationships/customXml" Target="../customXml/item2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B4B4B">
              <a:alpha val="64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B4B4B">
                <a:alpha val="64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ANALYSIS!$J$4:$J$9</c:f>
              <c:strCache>
                <c:ptCount val="5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</c:strCache>
            </c:strRef>
          </c:cat>
          <c:val>
            <c:numRef>
              <c:f>ANALYSIS!$K$4:$K$9</c:f>
              <c:numCache>
                <c:formatCode>[&gt;=1000000]0.00,,"M";[&gt;=1000]0.0"K";0</c:formatCode>
                <c:ptCount val="5"/>
                <c:pt idx="0">
                  <c:v>42272396</c:v>
                </c:pt>
                <c:pt idx="1">
                  <c:v>63017871</c:v>
                </c:pt>
                <c:pt idx="2">
                  <c:v>63660941</c:v>
                </c:pt>
                <c:pt idx="3">
                  <c:v>63296786</c:v>
                </c:pt>
                <c:pt idx="4">
                  <c:v>45272324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9-4530-B1CB-C4EDC52DB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4196943"/>
        <c:axId val="294197775"/>
      </c:barChart>
      <c:catAx>
        <c:axId val="2941969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4197775"/>
        <c:crosses val="autoZero"/>
        <c:auto val="1"/>
        <c:lblAlgn val="ctr"/>
        <c:lblOffset val="100"/>
        <c:noMultiLvlLbl val="0"/>
      </c:catAx>
      <c:valAx>
        <c:axId val="294197775"/>
        <c:scaling>
          <c:orientation val="minMax"/>
        </c:scaling>
        <c:delete val="1"/>
        <c:axPos val="l"/>
        <c:numFmt formatCode="[&gt;=1000000]0.00,,&quot;M&quot;;[&gt;=1000]0.0&quot;K&quot;;0" sourceLinked="1"/>
        <c:majorTickMark val="none"/>
        <c:minorTickMark val="none"/>
        <c:tickLblPos val="nextTo"/>
        <c:crossAx val="29419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1111111111111"/>
          <c:y val="3.9800995024875621E-2"/>
          <c:w val="0.77777777777777779"/>
          <c:h val="0.741293532338308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B4B4B"/>
            </a:solidFill>
            <a:ln>
              <a:noFill/>
            </a:ln>
            <a:effectLst/>
          </c:spPr>
          <c:invertIfNegative val="0"/>
          <c:cat>
            <c:strRef>
              <c:f>ANALYSIS!$M$4:$M$9</c:f>
              <c:strCache>
                <c:ptCount val="5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</c:strCache>
            </c:strRef>
          </c:cat>
          <c:val>
            <c:numRef>
              <c:f>ANALYSIS!$N$4:$N$9</c:f>
              <c:numCache>
                <c:formatCode>[&gt;=1000000]0.00,,"M";[&gt;=1000]0.0"K";0</c:formatCode>
                <c:ptCount val="5"/>
                <c:pt idx="0">
                  <c:v>4186309</c:v>
                </c:pt>
                <c:pt idx="1">
                  <c:v>6319528</c:v>
                </c:pt>
                <c:pt idx="2">
                  <c:v>6362071</c:v>
                </c:pt>
                <c:pt idx="3">
                  <c:v>6351436</c:v>
                </c:pt>
                <c:pt idx="4">
                  <c:v>4505344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4-4789-87B7-D1088098E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1418351"/>
        <c:axId val="1811433743"/>
      </c:barChart>
      <c:catAx>
        <c:axId val="1811418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1433743"/>
        <c:crosses val="autoZero"/>
        <c:auto val="1"/>
        <c:lblAlgn val="ctr"/>
        <c:lblOffset val="100"/>
        <c:noMultiLvlLbl val="0"/>
      </c:catAx>
      <c:valAx>
        <c:axId val="1811433743"/>
        <c:scaling>
          <c:orientation val="minMax"/>
        </c:scaling>
        <c:delete val="1"/>
        <c:axPos val="l"/>
        <c:numFmt formatCode="[&gt;=1000000]0.00,,&quot;M&quot;;[&gt;=1000]0.0&quot;K&quot;;0" sourceLinked="1"/>
        <c:majorTickMark val="none"/>
        <c:minorTickMark val="none"/>
        <c:tickLblPos val="nextTo"/>
        <c:crossAx val="181141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Analysis.xlsx]ANALYSIS!PivotTable6</c:name>
    <c:fmtId val="2"/>
  </c:pivotSource>
  <c:chart>
    <c:autoTitleDeleted val="1"/>
    <c:pivotFmts>
      <c:pivotFmt>
        <c:idx val="0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ANALYSIS!$Q$3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B4B4B"/>
            </a:solidFill>
            <a:ln>
              <a:noFill/>
            </a:ln>
            <a:effectLst/>
          </c:spPr>
          <c:invertIfNegative val="0"/>
          <c:cat>
            <c:strRef>
              <c:f>ANALYSIS!$P$4:$P$9</c:f>
              <c:strCache>
                <c:ptCount val="5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</c:strCache>
            </c:strRef>
          </c:cat>
          <c:val>
            <c:numRef>
              <c:f>ANALYSIS!$Q$4:$Q$9</c:f>
              <c:numCache>
                <c:formatCode>0.0%</c:formatCode>
                <c:ptCount val="5"/>
                <c:pt idx="0">
                  <c:v>7.9824035453595385E-2</c:v>
                </c:pt>
                <c:pt idx="1">
                  <c:v>8.0322384428221247E-2</c:v>
                </c:pt>
                <c:pt idx="2">
                  <c:v>7.9907021202638984E-2</c:v>
                </c:pt>
                <c:pt idx="3">
                  <c:v>7.9622871046226257E-2</c:v>
                </c:pt>
                <c:pt idx="4">
                  <c:v>8.0190997566907507E-2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8-4EA3-96F8-46FDA66C9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1426671"/>
        <c:axId val="1811414607"/>
      </c:barChart>
      <c:catAx>
        <c:axId val="18114266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1414607"/>
        <c:crosses val="autoZero"/>
        <c:auto val="1"/>
        <c:lblAlgn val="ctr"/>
        <c:lblOffset val="100"/>
        <c:noMultiLvlLbl val="0"/>
      </c:catAx>
      <c:valAx>
        <c:axId val="1811414607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81142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Analysis.xlsx]ANALYSIS!PivotTable7</c:name>
    <c:fmtId val="2"/>
  </c:pivotSource>
  <c:chart>
    <c:autoTitleDeleted val="1"/>
    <c:pivotFmts>
      <c:pivotFmt>
        <c:idx val="0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ANALYSIS!$T$3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B4B4B"/>
            </a:solidFill>
            <a:ln>
              <a:noFill/>
            </a:ln>
            <a:effectLst/>
          </c:spPr>
          <c:invertIfNegative val="0"/>
          <c:cat>
            <c:strRef>
              <c:f>ANALYSIS!$S$4:$S$9</c:f>
              <c:strCache>
                <c:ptCount val="5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</c:strCache>
            </c:strRef>
          </c:cat>
          <c:val>
            <c:numRef>
              <c:f>ANALYSIS!$T$4:$T$9</c:f>
              <c:numCache>
                <c:formatCode>[&gt;=1000000]0.00,,"M";[&gt;=1000]0.0"K";0</c:formatCode>
                <c:ptCount val="5"/>
                <c:pt idx="0">
                  <c:v>12580.412399999999</c:v>
                </c:pt>
                <c:pt idx="1">
                  <c:v>12511.052900000001</c:v>
                </c:pt>
                <c:pt idx="2">
                  <c:v>12580.9344</c:v>
                </c:pt>
                <c:pt idx="3">
                  <c:v>12498.816199999999</c:v>
                </c:pt>
                <c:pt idx="4">
                  <c:v>12523.961799999999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A-442F-A8B4-56F815717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6959"/>
        <c:axId val="307786511"/>
      </c:barChart>
      <c:catAx>
        <c:axId val="3077669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7786511"/>
        <c:crosses val="autoZero"/>
        <c:auto val="1"/>
        <c:lblAlgn val="ctr"/>
        <c:lblOffset val="100"/>
        <c:noMultiLvlLbl val="0"/>
      </c:catAx>
      <c:valAx>
        <c:axId val="307786511"/>
        <c:scaling>
          <c:orientation val="minMax"/>
        </c:scaling>
        <c:delete val="1"/>
        <c:axPos val="l"/>
        <c:numFmt formatCode="[&gt;=1000000]0.00,,&quot;M&quot;;[&gt;=1000]0.0&quot;K&quot;;0" sourceLinked="1"/>
        <c:majorTickMark val="none"/>
        <c:minorTickMark val="none"/>
        <c:tickLblPos val="nextTo"/>
        <c:crossAx val="30776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Analysis.xlsx]ANALYSIS!PivotTable8</c:name>
    <c:fmtId val="2"/>
  </c:pivotSource>
  <c:chart>
    <c:autoTitleDeleted val="1"/>
    <c:pivotFmts>
      <c:pivotFmt>
        <c:idx val="0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B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B4B4B"/>
            </a:solidFill>
            <a:ln>
              <a:noFill/>
            </a:ln>
            <a:effectLst/>
          </c:spPr>
          <c:invertIfNegative val="0"/>
          <c:cat>
            <c:strRef>
              <c:f>ANALYSIS!$V$4:$V$9</c:f>
              <c:strCache>
                <c:ptCount val="5"/>
                <c:pt idx="0">
                  <c:v>WK1</c:v>
                </c:pt>
                <c:pt idx="1">
                  <c:v>WK2</c:v>
                </c:pt>
                <c:pt idx="2">
                  <c:v>WK3</c:v>
                </c:pt>
                <c:pt idx="3">
                  <c:v>WK4</c:v>
                </c:pt>
                <c:pt idx="4">
                  <c:v>WK5</c:v>
                </c:pt>
              </c:strCache>
            </c:strRef>
          </c:cat>
          <c:val>
            <c:numRef>
              <c:f>ANALYSIS!$W$4:$W$9</c:f>
              <c:numCache>
                <c:formatCode>[&gt;=1000000]0.00,,"M";[&gt;=1000]0.0"K";0</c:formatCode>
                <c:ptCount val="5"/>
                <c:pt idx="0">
                  <c:v>38324.939999999908</c:v>
                </c:pt>
                <c:pt idx="1">
                  <c:v>57693.670000000035</c:v>
                </c:pt>
                <c:pt idx="2">
                  <c:v>57532.879999999823</c:v>
                </c:pt>
                <c:pt idx="3">
                  <c:v>57544.919999999933</c:v>
                </c:pt>
                <c:pt idx="4">
                  <c:v>41135.549999999937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2-4771-9EBF-930FCFA42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775119"/>
        <c:axId val="293763055"/>
      </c:barChart>
      <c:catAx>
        <c:axId val="2937751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3763055"/>
        <c:crosses val="autoZero"/>
        <c:auto val="1"/>
        <c:lblAlgn val="ctr"/>
        <c:lblOffset val="100"/>
        <c:noMultiLvlLbl val="0"/>
      </c:catAx>
      <c:valAx>
        <c:axId val="293763055"/>
        <c:scaling>
          <c:orientation val="minMax"/>
        </c:scaling>
        <c:delete val="1"/>
        <c:axPos val="l"/>
        <c:numFmt formatCode="[&gt;=1000000]0.00,,&quot;M&quot;;[&gt;=1000]0.0&quot;K&quot;;0" sourceLinked="1"/>
        <c:majorTickMark val="none"/>
        <c:minorTickMark val="none"/>
        <c:tickLblPos val="nextTo"/>
        <c:crossAx val="29377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Analysis.xlsx]ANALYSIS!PivotTable9</c:name>
    <c:fmtId val="2"/>
  </c:pivotSource>
  <c:chart>
    <c:autoTitleDeleted val="1"/>
    <c:pivotFmts>
      <c:pivotFmt>
        <c:idx val="0"/>
        <c:spPr>
          <a:solidFill>
            <a:srgbClr val="4D1F1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D1F1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D1F1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960463275423907E-2"/>
          <c:y val="0.3110040368606265"/>
          <c:w val="0.94605874265716783"/>
          <c:h val="0.41648182149719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ANALYSIS!$D$18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D1F1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ANALYSIS!$C$19:$C$24</c:f>
              <c:strCache>
                <c:ptCount val="5"/>
                <c:pt idx="0">
                  <c:v>Chicago</c:v>
                </c:pt>
                <c:pt idx="1">
                  <c:v>Houston</c:v>
                </c:pt>
                <c:pt idx="2">
                  <c:v>Los Angeles</c:v>
                </c:pt>
                <c:pt idx="3">
                  <c:v>Miami</c:v>
                </c:pt>
                <c:pt idx="4">
                  <c:v>New York</c:v>
                </c:pt>
              </c:strCache>
            </c:strRef>
          </c:cat>
          <c:val>
            <c:numRef>
              <c:f>ANALYSIS!$D$19:$D$24</c:f>
              <c:numCache>
                <c:formatCode>[&gt;=1000000]0.00,,"M";[&gt;=1000]0.0"K";0</c:formatCode>
                <c:ptCount val="5"/>
                <c:pt idx="0">
                  <c:v>50566.719999999921</c:v>
                </c:pt>
                <c:pt idx="1">
                  <c:v>50494.220000000038</c:v>
                </c:pt>
                <c:pt idx="2">
                  <c:v>50566.129999999983</c:v>
                </c:pt>
                <c:pt idx="3">
                  <c:v>50095.149999999892</c:v>
                </c:pt>
                <c:pt idx="4">
                  <c:v>50509.739999999954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2-4E12-8730-183942278C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15425776"/>
        <c:axId val="415426192"/>
      </c:barChart>
      <c:catAx>
        <c:axId val="41542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6192"/>
        <c:crosses val="autoZero"/>
        <c:auto val="1"/>
        <c:lblAlgn val="ctr"/>
        <c:lblOffset val="100"/>
        <c:noMultiLvlLbl val="0"/>
      </c:catAx>
      <c:valAx>
        <c:axId val="415426192"/>
        <c:scaling>
          <c:orientation val="minMax"/>
        </c:scaling>
        <c:delete val="1"/>
        <c:axPos val="l"/>
        <c:numFmt formatCode="[&gt;=1000000]0.00,,&quot;M&quot;;[&gt;=1000]0.0&quot;K&quot;;0" sourceLinked="1"/>
        <c:majorTickMark val="out"/>
        <c:minorTickMark val="none"/>
        <c:tickLblPos val="nextTo"/>
        <c:crossAx val="41542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 Analysis.xlsx]ANALYSIS!PivotTable14</c:name>
    <c:fmtId val="2"/>
  </c:pivotSource>
  <c:chart>
    <c:autoTitleDeleted val="1"/>
    <c:pivotFmts>
      <c:pivotFmt>
        <c:idx val="0"/>
        <c:spPr>
          <a:solidFill>
            <a:srgbClr val="4D1F17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5B3D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8169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AFA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FFD0C7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E73C1B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4D1F17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95B3D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8169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FFAFA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FFD0C7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E73C1B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4D1F17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95B3D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FF8169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FFAFA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FFD0C7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E73C1B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654214425728431"/>
          <c:y val="0.25546195949451067"/>
          <c:w val="0.19648945147679323"/>
          <c:h val="0.65221230974453792"/>
        </c:manualLayout>
      </c:layout>
      <c:doughnutChart>
        <c:varyColors val="1"/>
        <c:ser>
          <c:idx val="0"/>
          <c:order val="0"/>
          <c:tx>
            <c:strRef>
              <c:f>ANALYSIS!$D$28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D1F17"/>
            </a:solidFill>
          </c:spPr>
          <c:explosion val="6"/>
          <c:dPt>
            <c:idx val="0"/>
            <c:bubble3D val="0"/>
            <c:spPr>
              <a:solidFill>
                <a:srgbClr val="F95B3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A2-4591-A280-5118C8115EE5}"/>
              </c:ext>
            </c:extLst>
          </c:dPt>
          <c:dPt>
            <c:idx val="1"/>
            <c:bubble3D val="0"/>
            <c:spPr>
              <a:solidFill>
                <a:srgbClr val="FF816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A2-4591-A280-5118C8115EE5}"/>
              </c:ext>
            </c:extLst>
          </c:dPt>
          <c:dPt>
            <c:idx val="2"/>
            <c:bubble3D val="0"/>
            <c:spPr>
              <a:solidFill>
                <a:srgbClr val="FFAF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A2-4591-A280-5118C8115EE5}"/>
              </c:ext>
            </c:extLst>
          </c:dPt>
          <c:dPt>
            <c:idx val="3"/>
            <c:bubble3D val="0"/>
            <c:spPr>
              <a:solidFill>
                <a:srgbClr val="FFD0C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A2-4591-A280-5118C8115EE5}"/>
              </c:ext>
            </c:extLst>
          </c:dPt>
          <c:dPt>
            <c:idx val="4"/>
            <c:bubble3D val="0"/>
            <c:spPr>
              <a:solidFill>
                <a:srgbClr val="E73C1B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4A2-4591-A280-5118C8115EE5}"/>
              </c:ext>
            </c:extLst>
          </c:dPt>
          <c:cat>
            <c:strRef>
              <c:f>ANALYSIS!$C$29:$C$33</c:f>
              <c:strCache>
                <c:ptCount val="5"/>
                <c:pt idx="0">
                  <c:v>All Ages</c:v>
                </c:pt>
                <c:pt idx="1">
                  <c:v>Men 18-24</c:v>
                </c:pt>
                <c:pt idx="2">
                  <c:v>Men 25-34</c:v>
                </c:pt>
                <c:pt idx="3">
                  <c:v>Women 25-34</c:v>
                </c:pt>
                <c:pt idx="4">
                  <c:v>Women 35-44</c:v>
                </c:pt>
              </c:strCache>
            </c:strRef>
          </c:cat>
          <c:val>
            <c:numRef>
              <c:f>ANALYSIS!$D$29:$D$33</c:f>
              <c:numCache>
                <c:formatCode>[&gt;=1000000]0.00,,"M";[&gt;=1000]0.0"K";0</c:formatCode>
                <c:ptCount val="5"/>
                <c:pt idx="0">
                  <c:v>54560451</c:v>
                </c:pt>
                <c:pt idx="1">
                  <c:v>55625044</c:v>
                </c:pt>
                <c:pt idx="2">
                  <c:v>56094306</c:v>
                </c:pt>
                <c:pt idx="3">
                  <c:v>56063665</c:v>
                </c:pt>
                <c:pt idx="4">
                  <c:v>55176852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A2-4591-A280-5118C8115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3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521791421641915"/>
          <c:y val="0.13305089829868474"/>
          <c:w val="0.22976098873716733"/>
          <c:h val="0.79972227025539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ANALYSIS!$J$18</c:f>
              <c:strCache>
                <c:ptCount val="1"/>
              </c:strCache>
            </c:strRef>
          </c:tx>
          <c:spPr>
            <a:solidFill>
              <a:srgbClr val="4D1F17"/>
            </a:solidFill>
            <a:ln>
              <a:noFill/>
            </a:ln>
            <a:effectLst/>
          </c:spPr>
          <c:invertIfNegative val="0"/>
          <c:cat>
            <c:strRef>
              <c:f>ANALYSIS!$I$19:$I$21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ANALYSIS!$J$19:$J$21</c:f>
              <c:numCache>
                <c:formatCode>[&gt;=1000000]0.00,,"M";[&gt;=1000]0.0"K";0</c:formatCode>
                <c:ptCount val="3"/>
                <c:pt idx="0">
                  <c:v>42160.629999999728</c:v>
                </c:pt>
                <c:pt idx="1">
                  <c:v>42455.580000000147</c:v>
                </c:pt>
                <c:pt idx="2">
                  <c:v>42256.260000000068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B-48EA-9384-D95BFB123BB6}"/>
            </c:ext>
          </c:extLst>
        </c:ser>
        <c:ser>
          <c:idx val="1"/>
          <c:order val="1"/>
          <c:tx>
            <c:strRef>
              <c:f>ANALYSIS!$K$18</c:f>
              <c:strCache>
                <c:ptCount val="1"/>
                <c:pt idx="0">
                  <c:v>42455.6K</c:v>
                </c:pt>
              </c:strCache>
            </c:strRef>
          </c:tx>
          <c:spPr>
            <a:solidFill>
              <a:srgbClr val="E73C1B"/>
            </a:solidFill>
            <a:ln>
              <a:noFill/>
            </a:ln>
            <a:effectLst/>
          </c:spPr>
          <c:invertIfNegative val="0"/>
          <c:cat>
            <c:strRef>
              <c:f>ANALYSIS!$I$19:$I$21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ANALYSIS!$K$19:$K$21</c:f>
              <c:numCache>
                <c:formatCode>[&gt;=1000000]0.00,,"M";[&gt;=1000]0.0"K";0</c:formatCode>
                <c:ptCount val="3"/>
                <c:pt idx="0">
                  <c:v>0</c:v>
                </c:pt>
                <c:pt idx="1">
                  <c:v>42455.580000000147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B-48EA-9384-D95BFB123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038314336"/>
        <c:axId val="1038303936"/>
      </c:barChart>
      <c:catAx>
        <c:axId val="103831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3936"/>
        <c:crosses val="autoZero"/>
        <c:auto val="1"/>
        <c:lblAlgn val="ctr"/>
        <c:lblOffset val="100"/>
        <c:noMultiLvlLbl val="0"/>
      </c:catAx>
      <c:valAx>
        <c:axId val="1038303936"/>
        <c:scaling>
          <c:orientation val="minMax"/>
        </c:scaling>
        <c:delete val="1"/>
        <c:axPos val="b"/>
        <c:numFmt formatCode="[&gt;=1000000]0.00,,&quot;M&quot;;[&gt;=1000]0.0&quot;K&quot;;0" sourceLinked="1"/>
        <c:majorTickMark val="none"/>
        <c:minorTickMark val="none"/>
        <c:tickLblPos val="nextTo"/>
        <c:crossAx val="103831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4D1F17"/>
            </a:solidFill>
            <a:ln>
              <a:noFill/>
            </a:ln>
            <a:effectLst/>
          </c:spPr>
          <c:invertIfNegative val="0"/>
          <c:cat>
            <c:strRef>
              <c:f>ANALYSIS!$O$20:$O$22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ANALYSIS!$P$20:$P$22</c:f>
              <c:numCache>
                <c:formatCode>[&gt;=1000000]0.00,,"M";[&gt;=1000]0.0"K";0</c:formatCode>
                <c:ptCount val="3"/>
                <c:pt idx="0">
                  <c:v>46463715</c:v>
                </c:pt>
                <c:pt idx="1">
                  <c:v>46438626</c:v>
                </c:pt>
                <c:pt idx="2">
                  <c:v>46731527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7-42DA-8A82-327784CF9C55}"/>
            </c:ext>
          </c:extLst>
        </c:ser>
        <c:ser>
          <c:idx val="1"/>
          <c:order val="1"/>
          <c:spPr>
            <a:solidFill>
              <a:srgbClr val="E73C1B"/>
            </a:solidFill>
            <a:ln>
              <a:noFill/>
            </a:ln>
            <a:effectLst/>
          </c:spPr>
          <c:invertIfNegative val="0"/>
          <c:cat>
            <c:strRef>
              <c:f>ANALYSIS!$O$20:$O$22</c:f>
              <c:strCache>
                <c:ptCount val="3"/>
                <c:pt idx="0">
                  <c:v>Email</c:v>
                </c:pt>
                <c:pt idx="1">
                  <c:v>Google Ads</c:v>
                </c:pt>
                <c:pt idx="2">
                  <c:v>Website</c:v>
                </c:pt>
              </c:strCache>
            </c:strRef>
          </c:cat>
          <c:val>
            <c:numRef>
              <c:f>ANALYSIS!$Q$20:$Q$22</c:f>
              <c:numCache>
                <c:formatCode>[&gt;=1000000]0.00,,"M";[&gt;=1000]0.0"K";0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46731527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7-42DA-8A82-327784CF9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086870064"/>
        <c:axId val="1086866736"/>
      </c:barChart>
      <c:catAx>
        <c:axId val="108687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66736"/>
        <c:crosses val="autoZero"/>
        <c:auto val="1"/>
        <c:lblAlgn val="ctr"/>
        <c:lblOffset val="100"/>
        <c:noMultiLvlLbl val="0"/>
      </c:catAx>
      <c:valAx>
        <c:axId val="1086866736"/>
        <c:scaling>
          <c:orientation val="minMax"/>
        </c:scaling>
        <c:delete val="1"/>
        <c:axPos val="b"/>
        <c:numFmt formatCode="[&gt;=1000000]0.00,,&quot;M&quot;;[&gt;=1000]0.0&quot;K&quot;;0" sourceLinked="1"/>
        <c:majorTickMark val="none"/>
        <c:minorTickMark val="none"/>
        <c:tickLblPos val="nextTo"/>
        <c:crossAx val="108687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4D1F17"/>
            </a:solidFill>
            <a:ln>
              <a:noFill/>
            </a:ln>
            <a:effectLst/>
          </c:spPr>
          <c:invertIfNegative val="0"/>
          <c:cat>
            <c:strRef>
              <c:f>ANALYSIS!$O$30:$O$32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ANALYSIS!$P$30:$P$32</c:f>
              <c:numCache>
                <c:formatCode>[&gt;=1000000]0.00,,"M";[&gt;=1000]0.0"K";0</c:formatCode>
                <c:ptCount val="3"/>
                <c:pt idx="0">
                  <c:v>56013207</c:v>
                </c:pt>
                <c:pt idx="1">
                  <c:v>56295532</c:v>
                </c:pt>
                <c:pt idx="2">
                  <c:v>55716695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4-4F58-B878-21312E3248CB}"/>
            </c:ext>
          </c:extLst>
        </c:ser>
        <c:ser>
          <c:idx val="1"/>
          <c:order val="1"/>
          <c:spPr>
            <a:solidFill>
              <a:srgbClr val="E73C1B"/>
            </a:solidFill>
            <a:ln>
              <a:noFill/>
            </a:ln>
            <a:effectLst/>
          </c:spPr>
          <c:invertIfNegative val="0"/>
          <c:cat>
            <c:strRef>
              <c:f>ANALYSIS!$O$30:$O$32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Search</c:v>
                </c:pt>
              </c:strCache>
            </c:strRef>
          </c:cat>
          <c:val>
            <c:numRef>
              <c:f>ANALYSIS!$Q$30:$Q$32</c:f>
              <c:numCache>
                <c:formatCode>[&gt;=1000000]0.00,,"M";[&gt;=1000]0.0"K";0</c:formatCode>
                <c:ptCount val="3"/>
                <c:pt idx="0">
                  <c:v>0</c:v>
                </c:pt>
                <c:pt idx="1">
                  <c:v>56295532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4-4F58-B878-21312E324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038318912"/>
        <c:axId val="1038320160"/>
      </c:barChart>
      <c:catAx>
        <c:axId val="1038318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20160"/>
        <c:crosses val="autoZero"/>
        <c:auto val="1"/>
        <c:lblAlgn val="ctr"/>
        <c:lblOffset val="100"/>
        <c:noMultiLvlLbl val="0"/>
      </c:catAx>
      <c:valAx>
        <c:axId val="1038320160"/>
        <c:scaling>
          <c:orientation val="minMax"/>
        </c:scaling>
        <c:delete val="1"/>
        <c:axPos val="b"/>
        <c:numFmt formatCode="[&gt;=1000000]0.00,,&quot;M&quot;;[&gt;=1000]0.0&quot;K&quot;;0" sourceLinked="1"/>
        <c:majorTickMark val="none"/>
        <c:minorTickMark val="none"/>
        <c:tickLblPos val="nextTo"/>
        <c:crossAx val="10383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4D1F17"/>
            </a:solidFill>
            <a:ln>
              <a:noFill/>
            </a:ln>
            <a:effectLst/>
          </c:spPr>
          <c:invertIfNegative val="0"/>
          <c:cat>
            <c:strRef>
              <c:f>ANALYSIS!$I$29:$I$31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Influencer</c:v>
                </c:pt>
              </c:strCache>
            </c:strRef>
          </c:cat>
          <c:val>
            <c:numRef>
              <c:f>ANALYSIS!$J$29:$J$31</c:f>
              <c:numCache>
                <c:formatCode>[&gt;=1000000]0.00,,"M";[&gt;=1000]0.0"K";0</c:formatCode>
                <c:ptCount val="3"/>
                <c:pt idx="0">
                  <c:v>50908.200000000055</c:v>
                </c:pt>
                <c:pt idx="1">
                  <c:v>50914.379999999917</c:v>
                </c:pt>
                <c:pt idx="2">
                  <c:v>50642.180000000073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9-42D5-AB68-B66040A6E419}"/>
            </c:ext>
          </c:extLst>
        </c:ser>
        <c:ser>
          <c:idx val="1"/>
          <c:order val="1"/>
          <c:spPr>
            <a:solidFill>
              <a:srgbClr val="E73C1B"/>
            </a:solidFill>
            <a:ln>
              <a:noFill/>
            </a:ln>
            <a:effectLst/>
          </c:spPr>
          <c:invertIfNegative val="0"/>
          <c:cat>
            <c:strRef>
              <c:f>ANALYSIS!$I$29:$I$31</c:f>
              <c:strCache>
                <c:ptCount val="3"/>
                <c:pt idx="0">
                  <c:v>Display</c:v>
                </c:pt>
                <c:pt idx="1">
                  <c:v>Email</c:v>
                </c:pt>
                <c:pt idx="2">
                  <c:v>Influencer</c:v>
                </c:pt>
              </c:strCache>
            </c:strRef>
          </c:cat>
          <c:val>
            <c:numRef>
              <c:f>ANALYSIS!$K$29:$K$31</c:f>
              <c:numCache>
                <c:formatCode>[&gt;=1000000]0.00,,"M";[&gt;=1000]0.0"K";0</c:formatCode>
                <c:ptCount val="3"/>
                <c:pt idx="0">
                  <c:v>0</c:v>
                </c:pt>
                <c:pt idx="1">
                  <c:v>50914.379999999917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19-42D5-AB68-B66040A6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415405808"/>
        <c:axId val="415423280"/>
      </c:barChart>
      <c:catAx>
        <c:axId val="415405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23280"/>
        <c:crosses val="autoZero"/>
        <c:auto val="1"/>
        <c:lblAlgn val="ctr"/>
        <c:lblOffset val="100"/>
        <c:noMultiLvlLbl val="0"/>
      </c:catAx>
      <c:valAx>
        <c:axId val="415423280"/>
        <c:scaling>
          <c:orientation val="minMax"/>
        </c:scaling>
        <c:delete val="1"/>
        <c:axPos val="b"/>
        <c:numFmt formatCode="[&gt;=1000000]0.00,,&quot;M&quot;;[&gt;=1000]0.0&quot;K&quot;;0" sourceLinked="1"/>
        <c:majorTickMark val="none"/>
        <c:minorTickMark val="none"/>
        <c:tickLblPos val="nextTo"/>
        <c:crossAx val="41540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13" Type="http://schemas.openxmlformats.org/officeDocument/2006/relationships/chart" Target="../charts/chart2.xml"/><Relationship Id="rId18" Type="http://schemas.openxmlformats.org/officeDocument/2006/relationships/chart" Target="../charts/chart6.xml"/><Relationship Id="rId3" Type="http://schemas.openxmlformats.org/officeDocument/2006/relationships/hyperlink" Target="#KPIs!A1"/><Relationship Id="rId21" Type="http://schemas.openxmlformats.org/officeDocument/2006/relationships/chart" Target="../charts/chart9.xml"/><Relationship Id="rId7" Type="http://schemas.openxmlformats.org/officeDocument/2006/relationships/image" Target="../media/image4.png"/><Relationship Id="rId12" Type="http://schemas.openxmlformats.org/officeDocument/2006/relationships/image" Target="../media/image8.emf"/><Relationship Id="rId17" Type="http://schemas.openxmlformats.org/officeDocument/2006/relationships/image" Target="../media/image9.emf"/><Relationship Id="rId25" Type="http://schemas.openxmlformats.org/officeDocument/2006/relationships/image" Target="../media/image11.jpeg"/><Relationship Id="rId2" Type="http://schemas.openxmlformats.org/officeDocument/2006/relationships/image" Target="../media/image1.png"/><Relationship Id="rId16" Type="http://schemas.openxmlformats.org/officeDocument/2006/relationships/chart" Target="../charts/chart5.xml"/><Relationship Id="rId20" Type="http://schemas.openxmlformats.org/officeDocument/2006/relationships/chart" Target="../charts/chart8.xml"/><Relationship Id="rId1" Type="http://schemas.openxmlformats.org/officeDocument/2006/relationships/hyperlink" Target="#DASHBOARD!A1"/><Relationship Id="rId6" Type="http://schemas.openxmlformats.org/officeDocument/2006/relationships/hyperlink" Target="#ANALYSIS!A1"/><Relationship Id="rId11" Type="http://schemas.openxmlformats.org/officeDocument/2006/relationships/image" Target="../media/image7.emf"/><Relationship Id="rId24" Type="http://schemas.openxmlformats.org/officeDocument/2006/relationships/image" Target="../media/image10.png"/><Relationship Id="rId5" Type="http://schemas.openxmlformats.org/officeDocument/2006/relationships/image" Target="../media/image3.png"/><Relationship Id="rId15" Type="http://schemas.openxmlformats.org/officeDocument/2006/relationships/chart" Target="../charts/chart4.xml"/><Relationship Id="rId23" Type="http://schemas.openxmlformats.org/officeDocument/2006/relationships/chart" Target="../charts/chart11.xml"/><Relationship Id="rId10" Type="http://schemas.openxmlformats.org/officeDocument/2006/relationships/image" Target="../media/image6.emf"/><Relationship Id="rId19" Type="http://schemas.openxmlformats.org/officeDocument/2006/relationships/chart" Target="../charts/chart7.xml"/><Relationship Id="rId4" Type="http://schemas.openxmlformats.org/officeDocument/2006/relationships/image" Target="../media/image2.png"/><Relationship Id="rId9" Type="http://schemas.openxmlformats.org/officeDocument/2006/relationships/chart" Target="../charts/chart1.xml"/><Relationship Id="rId14" Type="http://schemas.openxmlformats.org/officeDocument/2006/relationships/chart" Target="../charts/chart3.xml"/><Relationship Id="rId22" Type="http://schemas.openxmlformats.org/officeDocument/2006/relationships/chart" Target="../charts/chart10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19</xdr:col>
      <xdr:colOff>514350</xdr:colOff>
      <xdr:row>25</xdr:row>
      <xdr:rowOff>57149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BB4687-192D-42BC-A74C-84798C5E11B4}"/>
            </a:ext>
          </a:extLst>
        </xdr:cNvPr>
        <xdr:cNvSpPr/>
      </xdr:nvSpPr>
      <xdr:spPr>
        <a:xfrm>
          <a:off x="2438400" y="571500"/>
          <a:ext cx="9658350" cy="4248149"/>
        </a:xfrm>
        <a:prstGeom prst="roundRect">
          <a:avLst>
            <a:gd name="adj" fmla="val 9211"/>
          </a:avLst>
        </a:prstGeom>
        <a:solidFill>
          <a:srgbClr val="0A0A0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322453</xdr:colOff>
      <xdr:row>8</xdr:row>
      <xdr:rowOff>152400</xdr:rowOff>
    </xdr:from>
    <xdr:to>
      <xdr:col>4</xdr:col>
      <xdr:colOff>474853</xdr:colOff>
      <xdr:row>9</xdr:row>
      <xdr:rowOff>114300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986656-73B0-4639-8E6F-26686707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0853" y="1676400"/>
          <a:ext cx="152400" cy="152400"/>
        </a:xfrm>
        <a:prstGeom prst="rect">
          <a:avLst/>
        </a:prstGeom>
      </xdr:spPr>
    </xdr:pic>
    <xdr:clientData/>
  </xdr:twoCellAnchor>
  <xdr:twoCellAnchor editAs="oneCell">
    <xdr:from>
      <xdr:col>4</xdr:col>
      <xdr:colOff>308864</xdr:colOff>
      <xdr:row>15</xdr:row>
      <xdr:rowOff>9525</xdr:rowOff>
    </xdr:from>
    <xdr:to>
      <xdr:col>4</xdr:col>
      <xdr:colOff>473456</xdr:colOff>
      <xdr:row>15</xdr:row>
      <xdr:rowOff>174117</xdr:rowOff>
    </xdr:to>
    <xdr:pic>
      <xdr:nvPicPr>
        <xdr:cNvPr id="4" name="Pictur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0854A1-7345-4A4E-ABE6-1E7DBB269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7264" y="2867025"/>
          <a:ext cx="164592" cy="164592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18</xdr:row>
      <xdr:rowOff>152399</xdr:rowOff>
    </xdr:from>
    <xdr:to>
      <xdr:col>4</xdr:col>
      <xdr:colOff>459867</xdr:colOff>
      <xdr:row>19</xdr:row>
      <xdr:rowOff>126491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454ACD-0DF2-4A6B-9C1F-FF3EEF3C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3581399"/>
          <a:ext cx="164592" cy="164592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11</xdr:row>
      <xdr:rowOff>171449</xdr:rowOff>
    </xdr:from>
    <xdr:to>
      <xdr:col>4</xdr:col>
      <xdr:colOff>485775</xdr:colOff>
      <xdr:row>12</xdr:row>
      <xdr:rowOff>142874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098D8F2-FE1D-49A6-A14F-32FB0FE4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2266949"/>
          <a:ext cx="161925" cy="161925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</xdr:row>
      <xdr:rowOff>47622</xdr:rowOff>
    </xdr:from>
    <xdr:to>
      <xdr:col>7</xdr:col>
      <xdr:colOff>114300</xdr:colOff>
      <xdr:row>13</xdr:row>
      <xdr:rowOff>76199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BA5D0BC-E8B6-4293-84FD-573348E50872}"/>
            </a:ext>
          </a:extLst>
        </xdr:cNvPr>
        <xdr:cNvSpPr/>
      </xdr:nvSpPr>
      <xdr:spPr>
        <a:xfrm>
          <a:off x="3086100" y="1190622"/>
          <a:ext cx="1295400" cy="1362077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171450</xdr:colOff>
      <xdr:row>6</xdr:row>
      <xdr:rowOff>47622</xdr:rowOff>
    </xdr:from>
    <xdr:to>
      <xdr:col>9</xdr:col>
      <xdr:colOff>188595</xdr:colOff>
      <xdr:row>13</xdr:row>
      <xdr:rowOff>85724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B25D7DC-4211-4C27-B393-56FCF84C73C0}"/>
            </a:ext>
          </a:extLst>
        </xdr:cNvPr>
        <xdr:cNvSpPr/>
      </xdr:nvSpPr>
      <xdr:spPr>
        <a:xfrm>
          <a:off x="4438650" y="1190622"/>
          <a:ext cx="1236345" cy="1371602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245745</xdr:colOff>
      <xdr:row>6</xdr:row>
      <xdr:rowOff>47622</xdr:rowOff>
    </xdr:from>
    <xdr:to>
      <xdr:col>11</xdr:col>
      <xdr:colOff>346710</xdr:colOff>
      <xdr:row>13</xdr:row>
      <xdr:rowOff>76199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563CB59-70A7-47F4-B427-7988D2B4D854}"/>
            </a:ext>
          </a:extLst>
        </xdr:cNvPr>
        <xdr:cNvSpPr/>
      </xdr:nvSpPr>
      <xdr:spPr>
        <a:xfrm>
          <a:off x="5732145" y="1190622"/>
          <a:ext cx="1320165" cy="1362077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403860</xdr:colOff>
      <xdr:row>6</xdr:row>
      <xdr:rowOff>47622</xdr:rowOff>
    </xdr:from>
    <xdr:to>
      <xdr:col>13</xdr:col>
      <xdr:colOff>483870</xdr:colOff>
      <xdr:row>13</xdr:row>
      <xdr:rowOff>95249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6C4F895-A9D2-4295-B1F4-D447C8B51D9A}"/>
            </a:ext>
          </a:extLst>
        </xdr:cNvPr>
        <xdr:cNvSpPr/>
      </xdr:nvSpPr>
      <xdr:spPr>
        <a:xfrm>
          <a:off x="7109460" y="1190622"/>
          <a:ext cx="1299210" cy="1381127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541019</xdr:colOff>
      <xdr:row>6</xdr:row>
      <xdr:rowOff>47622</xdr:rowOff>
    </xdr:from>
    <xdr:to>
      <xdr:col>16</xdr:col>
      <xdr:colOff>9524</xdr:colOff>
      <xdr:row>13</xdr:row>
      <xdr:rowOff>95249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FFCB22F-FD41-4716-B658-C2B7780A0F2A}"/>
            </a:ext>
          </a:extLst>
        </xdr:cNvPr>
        <xdr:cNvSpPr/>
      </xdr:nvSpPr>
      <xdr:spPr>
        <a:xfrm>
          <a:off x="8465819" y="1190622"/>
          <a:ext cx="1297305" cy="1381127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57150</xdr:colOff>
      <xdr:row>6</xdr:row>
      <xdr:rowOff>47624</xdr:rowOff>
    </xdr:from>
    <xdr:to>
      <xdr:col>21</xdr:col>
      <xdr:colOff>85725</xdr:colOff>
      <xdr:row>13</xdr:row>
      <xdr:rowOff>76200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E70441E-DC7D-4857-A3B1-FF6648A70916}"/>
            </a:ext>
          </a:extLst>
        </xdr:cNvPr>
        <xdr:cNvSpPr/>
      </xdr:nvSpPr>
      <xdr:spPr>
        <a:xfrm>
          <a:off x="9810750" y="1190624"/>
          <a:ext cx="3076575" cy="1362076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85726</xdr:colOff>
      <xdr:row>19</xdr:row>
      <xdr:rowOff>104775</xdr:rowOff>
    </xdr:from>
    <xdr:to>
      <xdr:col>10</xdr:col>
      <xdr:colOff>209550</xdr:colOff>
      <xdr:row>24</xdr:row>
      <xdr:rowOff>167639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C60ED0AC-679D-4C17-B34A-0338C9A73398}"/>
            </a:ext>
          </a:extLst>
        </xdr:cNvPr>
        <xdr:cNvSpPr/>
      </xdr:nvSpPr>
      <xdr:spPr>
        <a:xfrm>
          <a:off x="3133726" y="3724275"/>
          <a:ext cx="3171824" cy="1015364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396240</xdr:colOff>
      <xdr:row>14</xdr:row>
      <xdr:rowOff>0</xdr:rowOff>
    </xdr:from>
    <xdr:to>
      <xdr:col>15</xdr:col>
      <xdr:colOff>47626</xdr:colOff>
      <xdr:row>24</xdr:row>
      <xdr:rowOff>123824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4F862A0C-9000-4686-9272-7974F88A8797}"/>
            </a:ext>
          </a:extLst>
        </xdr:cNvPr>
        <xdr:cNvSpPr/>
      </xdr:nvSpPr>
      <xdr:spPr>
        <a:xfrm>
          <a:off x="6492240" y="2667000"/>
          <a:ext cx="2699386" cy="2028824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148590</xdr:colOff>
      <xdr:row>13</xdr:row>
      <xdr:rowOff>180975</xdr:rowOff>
    </xdr:from>
    <xdr:to>
      <xdr:col>21</xdr:col>
      <xdr:colOff>85726</xdr:colOff>
      <xdr:row>24</xdr:row>
      <xdr:rowOff>123824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F9E74FF0-DF35-4668-8891-9D9C91BAC52D}"/>
            </a:ext>
          </a:extLst>
        </xdr:cNvPr>
        <xdr:cNvSpPr/>
      </xdr:nvSpPr>
      <xdr:spPr>
        <a:xfrm>
          <a:off x="9292590" y="2657475"/>
          <a:ext cx="3594736" cy="2038349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76199</xdr:colOff>
      <xdr:row>6</xdr:row>
      <xdr:rowOff>76199</xdr:rowOff>
    </xdr:from>
    <xdr:to>
      <xdr:col>6</xdr:col>
      <xdr:colOff>409574</xdr:colOff>
      <xdr:row>7</xdr:row>
      <xdr:rowOff>133349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0D72181-93DB-4D3D-819B-D4DC73807D42}"/>
            </a:ext>
          </a:extLst>
        </xdr:cNvPr>
        <xdr:cNvSpPr txBox="1"/>
      </xdr:nvSpPr>
      <xdr:spPr>
        <a:xfrm>
          <a:off x="3124199" y="1219199"/>
          <a:ext cx="942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Impression</a:t>
          </a:r>
        </a:p>
      </xdr:txBody>
    </xdr:sp>
    <xdr:clientData/>
  </xdr:twoCellAnchor>
  <xdr:twoCellAnchor>
    <xdr:from>
      <xdr:col>7</xdr:col>
      <xdr:colOff>228599</xdr:colOff>
      <xdr:row>6</xdr:row>
      <xdr:rowOff>104774</xdr:rowOff>
    </xdr:from>
    <xdr:to>
      <xdr:col>8</xdr:col>
      <xdr:colOff>561974</xdr:colOff>
      <xdr:row>7</xdr:row>
      <xdr:rowOff>161924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2F7EF25-7744-4820-8A76-132B4828588D}"/>
            </a:ext>
          </a:extLst>
        </xdr:cNvPr>
        <xdr:cNvSpPr txBox="1"/>
      </xdr:nvSpPr>
      <xdr:spPr>
        <a:xfrm>
          <a:off x="4495799" y="1247774"/>
          <a:ext cx="942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Click</a:t>
          </a:r>
        </a:p>
      </xdr:txBody>
    </xdr:sp>
    <xdr:clientData/>
  </xdr:twoCellAnchor>
  <xdr:twoCellAnchor>
    <xdr:from>
      <xdr:col>9</xdr:col>
      <xdr:colOff>295273</xdr:colOff>
      <xdr:row>6</xdr:row>
      <xdr:rowOff>114299</xdr:rowOff>
    </xdr:from>
    <xdr:to>
      <xdr:col>11</xdr:col>
      <xdr:colOff>238124</xdr:colOff>
      <xdr:row>7</xdr:row>
      <xdr:rowOff>171449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9435BC8-8109-43F2-867E-5EC2FFB4AB02}"/>
            </a:ext>
          </a:extLst>
        </xdr:cNvPr>
        <xdr:cNvSpPr txBox="1"/>
      </xdr:nvSpPr>
      <xdr:spPr>
        <a:xfrm>
          <a:off x="5781673" y="1257299"/>
          <a:ext cx="1162051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Conversion</a:t>
          </a:r>
          <a:r>
            <a:rPr lang="en-US" sz="1100" baseline="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Rate</a:t>
          </a:r>
          <a:endParaRPr lang="en-US" sz="1100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409574</xdr:colOff>
      <xdr:row>6</xdr:row>
      <xdr:rowOff>95249</xdr:rowOff>
    </xdr:from>
    <xdr:to>
      <xdr:col>13</xdr:col>
      <xdr:colOff>400050</xdr:colOff>
      <xdr:row>7</xdr:row>
      <xdr:rowOff>152399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762619E-CAC3-4A45-8B53-7876F2385411}"/>
            </a:ext>
          </a:extLst>
        </xdr:cNvPr>
        <xdr:cNvSpPr txBox="1"/>
      </xdr:nvSpPr>
      <xdr:spPr>
        <a:xfrm>
          <a:off x="7115174" y="1238249"/>
          <a:ext cx="12096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Acquisition Cost</a:t>
          </a:r>
        </a:p>
      </xdr:txBody>
    </xdr:sp>
    <xdr:clientData/>
  </xdr:twoCellAnchor>
  <xdr:twoCellAnchor>
    <xdr:from>
      <xdr:col>14</xdr:col>
      <xdr:colOff>104774</xdr:colOff>
      <xdr:row>6</xdr:row>
      <xdr:rowOff>104774</xdr:rowOff>
    </xdr:from>
    <xdr:to>
      <xdr:col>15</xdr:col>
      <xdr:colOff>438149</xdr:colOff>
      <xdr:row>7</xdr:row>
      <xdr:rowOff>161924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D9DAD5A3-D9EB-4A65-B362-56BF555CE3C7}"/>
            </a:ext>
          </a:extLst>
        </xdr:cNvPr>
        <xdr:cNvSpPr txBox="1"/>
      </xdr:nvSpPr>
      <xdr:spPr>
        <a:xfrm>
          <a:off x="8639174" y="1247774"/>
          <a:ext cx="942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ROI</a:t>
          </a:r>
        </a:p>
      </xdr:txBody>
    </xdr:sp>
    <xdr:clientData/>
  </xdr:twoCellAnchor>
  <xdr:twoCellAnchor>
    <xdr:from>
      <xdr:col>5</xdr:col>
      <xdr:colOff>76200</xdr:colOff>
      <xdr:row>7</xdr:row>
      <xdr:rowOff>38100</xdr:rowOff>
    </xdr:from>
    <xdr:to>
      <xdr:col>6</xdr:col>
      <xdr:colOff>390525</xdr:colOff>
      <xdr:row>8</xdr:row>
      <xdr:rowOff>133350</xdr:rowOff>
    </xdr:to>
    <xdr:sp macro="" textlink="Totalimpression">
      <xdr:nvSpPr>
        <xdr:cNvPr id="22" name="TextBox 21">
          <a:extLst>
            <a:ext uri="{FF2B5EF4-FFF2-40B4-BE49-F238E27FC236}">
              <a16:creationId xmlns:a16="http://schemas.microsoft.com/office/drawing/2014/main" id="{57A1CC53-3DCD-41E9-B658-7CB5FFAA22B9}"/>
            </a:ext>
          </a:extLst>
        </xdr:cNvPr>
        <xdr:cNvSpPr txBox="1"/>
      </xdr:nvSpPr>
      <xdr:spPr>
        <a:xfrm>
          <a:off x="3124200" y="1371600"/>
          <a:ext cx="923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8CF47B8-1922-40CE-ADBB-402A534A2B85}" type="TxLink">
            <a:rPr lang="en-US" sz="16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/>
            <a:t>277.52M</a:t>
          </a:fld>
          <a:endParaRPr lang="en-US" sz="1600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142875</xdr:colOff>
      <xdr:row>9</xdr:row>
      <xdr:rowOff>38099</xdr:rowOff>
    </xdr:from>
    <xdr:to>
      <xdr:col>6</xdr:col>
      <xdr:colOff>495300</xdr:colOff>
      <xdr:row>10</xdr:row>
      <xdr:rowOff>104774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C98EE1AB-E6EA-43AE-9973-14004CB04340}"/>
            </a:ext>
          </a:extLst>
        </xdr:cNvPr>
        <xdr:cNvSpPr/>
      </xdr:nvSpPr>
      <xdr:spPr>
        <a:xfrm>
          <a:off x="3190875" y="1752599"/>
          <a:ext cx="962025" cy="257175"/>
        </a:xfrm>
        <a:prstGeom prst="roundRect">
          <a:avLst>
            <a:gd name="adj" fmla="val 50000"/>
          </a:avLst>
        </a:prstGeom>
        <a:solidFill>
          <a:srgbClr val="4B4B4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r>
            <a:rPr lang="en-US" sz="1000"/>
            <a:t>Vs PM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447675</xdr:colOff>
          <xdr:row>9</xdr:row>
          <xdr:rowOff>38100</xdr:rowOff>
        </xdr:from>
        <xdr:to>
          <xdr:col>6</xdr:col>
          <xdr:colOff>381000</xdr:colOff>
          <xdr:row>10</xdr:row>
          <xdr:rowOff>38100</xdr:rowOff>
        </xdr:to>
        <xdr:pic>
          <xdr:nvPicPr>
            <xdr:cNvPr id="30" name="Picture 29">
              <a:extLst>
                <a:ext uri="{FF2B5EF4-FFF2-40B4-BE49-F238E27FC236}">
                  <a16:creationId xmlns:a16="http://schemas.microsoft.com/office/drawing/2014/main" id="{7750F2B3-6B9C-42E3-B0B7-775040D739C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PIs!$A$4" spid="_x0000_s2112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2886075" y="1752600"/>
              <a:ext cx="1152525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47625</xdr:colOff>
      <xdr:row>10</xdr:row>
      <xdr:rowOff>104775</xdr:rowOff>
    </xdr:from>
    <xdr:to>
      <xdr:col>7</xdr:col>
      <xdr:colOff>66674</xdr:colOff>
      <xdr:row>13</xdr:row>
      <xdr:rowOff>9525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26DFDD4-AF5F-4E76-9A31-006061C91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66676</xdr:colOff>
      <xdr:row>13</xdr:row>
      <xdr:rowOff>171450</xdr:rowOff>
    </xdr:from>
    <xdr:to>
      <xdr:col>10</xdr:col>
      <xdr:colOff>190500</xdr:colOff>
      <xdr:row>19</xdr:row>
      <xdr:rowOff>43814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915AB7CF-3C60-4D94-90B3-05F520C9D5C6}"/>
            </a:ext>
          </a:extLst>
        </xdr:cNvPr>
        <xdr:cNvSpPr/>
      </xdr:nvSpPr>
      <xdr:spPr>
        <a:xfrm>
          <a:off x="3114676" y="2647950"/>
          <a:ext cx="3171824" cy="1015364"/>
        </a:xfrm>
        <a:prstGeom prst="roundRect">
          <a:avLst>
            <a:gd name="adj" fmla="val 10110"/>
          </a:avLst>
        </a:prstGeom>
        <a:solidFill>
          <a:srgbClr val="1B1B1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247650</xdr:colOff>
      <xdr:row>9</xdr:row>
      <xdr:rowOff>38099</xdr:rowOff>
    </xdr:from>
    <xdr:to>
      <xdr:col>8</xdr:col>
      <xdr:colOff>600075</xdr:colOff>
      <xdr:row>10</xdr:row>
      <xdr:rowOff>104774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D66AB45E-9B91-4374-B197-CA18599C92C6}"/>
            </a:ext>
          </a:extLst>
        </xdr:cNvPr>
        <xdr:cNvSpPr/>
      </xdr:nvSpPr>
      <xdr:spPr>
        <a:xfrm>
          <a:off x="4514850" y="1752599"/>
          <a:ext cx="962025" cy="257175"/>
        </a:xfrm>
        <a:prstGeom prst="roundRect">
          <a:avLst>
            <a:gd name="adj" fmla="val 50000"/>
          </a:avLst>
        </a:prstGeom>
        <a:solidFill>
          <a:srgbClr val="4B4B4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r>
            <a:rPr lang="en-US" sz="1000"/>
            <a:t>Vs PM</a:t>
          </a:r>
        </a:p>
      </xdr:txBody>
    </xdr:sp>
    <xdr:clientData/>
  </xdr:twoCellAnchor>
  <xdr:twoCellAnchor>
    <xdr:from>
      <xdr:col>9</xdr:col>
      <xdr:colOff>352425</xdr:colOff>
      <xdr:row>9</xdr:row>
      <xdr:rowOff>38099</xdr:rowOff>
    </xdr:from>
    <xdr:to>
      <xdr:col>11</xdr:col>
      <xdr:colOff>95250</xdr:colOff>
      <xdr:row>10</xdr:row>
      <xdr:rowOff>104774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0F4350DA-EED5-4406-A967-F360313CCCCB}"/>
            </a:ext>
          </a:extLst>
        </xdr:cNvPr>
        <xdr:cNvSpPr/>
      </xdr:nvSpPr>
      <xdr:spPr>
        <a:xfrm>
          <a:off x="5838825" y="1752599"/>
          <a:ext cx="962025" cy="257175"/>
        </a:xfrm>
        <a:prstGeom prst="roundRect">
          <a:avLst>
            <a:gd name="adj" fmla="val 50000"/>
          </a:avLst>
        </a:prstGeom>
        <a:solidFill>
          <a:srgbClr val="4B4B4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r>
            <a:rPr lang="en-US" sz="1000"/>
            <a:t>Vs PM</a:t>
          </a:r>
        </a:p>
      </xdr:txBody>
    </xdr:sp>
    <xdr:clientData/>
  </xdr:twoCellAnchor>
  <xdr:twoCellAnchor>
    <xdr:from>
      <xdr:col>11</xdr:col>
      <xdr:colOff>457200</xdr:colOff>
      <xdr:row>9</xdr:row>
      <xdr:rowOff>38099</xdr:rowOff>
    </xdr:from>
    <xdr:to>
      <xdr:col>13</xdr:col>
      <xdr:colOff>200025</xdr:colOff>
      <xdr:row>10</xdr:row>
      <xdr:rowOff>104774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04D06DB6-6518-4502-A32C-D076ADC26FB5}"/>
            </a:ext>
          </a:extLst>
        </xdr:cNvPr>
        <xdr:cNvSpPr/>
      </xdr:nvSpPr>
      <xdr:spPr>
        <a:xfrm>
          <a:off x="7162800" y="1752599"/>
          <a:ext cx="962025" cy="257175"/>
        </a:xfrm>
        <a:prstGeom prst="roundRect">
          <a:avLst>
            <a:gd name="adj" fmla="val 50000"/>
          </a:avLst>
        </a:prstGeom>
        <a:solidFill>
          <a:srgbClr val="4B4B4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r>
            <a:rPr lang="en-US" sz="1000"/>
            <a:t>Vs PM</a:t>
          </a:r>
        </a:p>
      </xdr:txBody>
    </xdr:sp>
    <xdr:clientData/>
  </xdr:twoCellAnchor>
  <xdr:twoCellAnchor>
    <xdr:from>
      <xdr:col>13</xdr:col>
      <xdr:colOff>561976</xdr:colOff>
      <xdr:row>9</xdr:row>
      <xdr:rowOff>38099</xdr:rowOff>
    </xdr:from>
    <xdr:to>
      <xdr:col>15</xdr:col>
      <xdr:colOff>390526</xdr:colOff>
      <xdr:row>10</xdr:row>
      <xdr:rowOff>104774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CAF9E9C7-B87C-42B6-93ED-6AD13D8506CB}"/>
            </a:ext>
          </a:extLst>
        </xdr:cNvPr>
        <xdr:cNvSpPr/>
      </xdr:nvSpPr>
      <xdr:spPr>
        <a:xfrm>
          <a:off x="8486776" y="1752599"/>
          <a:ext cx="1047750" cy="257175"/>
        </a:xfrm>
        <a:prstGeom prst="roundRect">
          <a:avLst>
            <a:gd name="adj" fmla="val 50000"/>
          </a:avLst>
        </a:prstGeom>
        <a:solidFill>
          <a:srgbClr val="4B4B4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r>
            <a:rPr lang="en-US" sz="1000"/>
            <a:t>Vs PM</a:t>
          </a:r>
        </a:p>
      </xdr:txBody>
    </xdr:sp>
    <xdr:clientData/>
  </xdr:twoCellAnchor>
  <xdr:twoCellAnchor>
    <xdr:from>
      <xdr:col>7</xdr:col>
      <xdr:colOff>209550</xdr:colOff>
      <xdr:row>7</xdr:row>
      <xdr:rowOff>38100</xdr:rowOff>
    </xdr:from>
    <xdr:to>
      <xdr:col>8</xdr:col>
      <xdr:colOff>523875</xdr:colOff>
      <xdr:row>8</xdr:row>
      <xdr:rowOff>133350</xdr:rowOff>
    </xdr:to>
    <xdr:sp macro="" textlink="totalclicks">
      <xdr:nvSpPr>
        <xdr:cNvPr id="38" name="TextBox 37">
          <a:extLst>
            <a:ext uri="{FF2B5EF4-FFF2-40B4-BE49-F238E27FC236}">
              <a16:creationId xmlns:a16="http://schemas.microsoft.com/office/drawing/2014/main" id="{E445DC59-A36D-4354-956F-D2EA1B15BA3F}"/>
            </a:ext>
          </a:extLst>
        </xdr:cNvPr>
        <xdr:cNvSpPr txBox="1"/>
      </xdr:nvSpPr>
      <xdr:spPr>
        <a:xfrm>
          <a:off x="4476750" y="1371600"/>
          <a:ext cx="923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06F6C31-AB15-439C-ABFB-A25CF16E2702}" type="TxLink">
            <a:rPr lang="en-US" sz="16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pPr marL="0" indent="0"/>
            <a:t>27.72M</a:t>
          </a:fld>
          <a:endParaRPr lang="en-US" sz="1600" b="0" i="0" u="none" strike="noStrike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342900</xdr:colOff>
      <xdr:row>7</xdr:row>
      <xdr:rowOff>38100</xdr:rowOff>
    </xdr:from>
    <xdr:to>
      <xdr:col>11</xdr:col>
      <xdr:colOff>47625</xdr:colOff>
      <xdr:row>8</xdr:row>
      <xdr:rowOff>133350</xdr:rowOff>
    </xdr:to>
    <xdr:sp macro="" textlink="conversionrate">
      <xdr:nvSpPr>
        <xdr:cNvPr id="39" name="TextBox 38">
          <a:extLst>
            <a:ext uri="{FF2B5EF4-FFF2-40B4-BE49-F238E27FC236}">
              <a16:creationId xmlns:a16="http://schemas.microsoft.com/office/drawing/2014/main" id="{9161AF05-2529-47BA-9F90-5DA91C7EAF7D}"/>
            </a:ext>
          </a:extLst>
        </xdr:cNvPr>
        <xdr:cNvSpPr txBox="1"/>
      </xdr:nvSpPr>
      <xdr:spPr>
        <a:xfrm>
          <a:off x="5829300" y="1371600"/>
          <a:ext cx="923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9835B11-892B-4994-AB76-48AC6B697379}" type="TxLink">
            <a:rPr lang="en-US" sz="16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pPr marL="0" indent="0"/>
            <a:t>8%</a:t>
          </a:fld>
          <a:endParaRPr lang="en-US" sz="1600" b="0" i="0" u="none" strike="noStrike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11</xdr:col>
      <xdr:colOff>476250</xdr:colOff>
      <xdr:row>7</xdr:row>
      <xdr:rowOff>38100</xdr:rowOff>
    </xdr:from>
    <xdr:to>
      <xdr:col>13</xdr:col>
      <xdr:colOff>180975</xdr:colOff>
      <xdr:row>8</xdr:row>
      <xdr:rowOff>133350</xdr:rowOff>
    </xdr:to>
    <xdr:sp macro="" textlink="acquisitionrate">
      <xdr:nvSpPr>
        <xdr:cNvPr id="40" name="TextBox 39">
          <a:extLst>
            <a:ext uri="{FF2B5EF4-FFF2-40B4-BE49-F238E27FC236}">
              <a16:creationId xmlns:a16="http://schemas.microsoft.com/office/drawing/2014/main" id="{EA09CF02-5219-4BEA-9F71-F6DDAB2D2D5E}"/>
            </a:ext>
          </a:extLst>
        </xdr:cNvPr>
        <xdr:cNvSpPr txBox="1"/>
      </xdr:nvSpPr>
      <xdr:spPr>
        <a:xfrm>
          <a:off x="7181850" y="1371600"/>
          <a:ext cx="923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F4D9504-6B19-4D72-828D-7E2745029411}" type="TxLink">
            <a:rPr lang="en-US" sz="16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pPr marL="0" indent="0"/>
            <a:t>12.5K</a:t>
          </a:fld>
          <a:endParaRPr lang="en-US" sz="1600" b="0" i="0" u="none" strike="noStrike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14</xdr:col>
      <xdr:colOff>0</xdr:colOff>
      <xdr:row>7</xdr:row>
      <xdr:rowOff>38100</xdr:rowOff>
    </xdr:from>
    <xdr:to>
      <xdr:col>15</xdr:col>
      <xdr:colOff>314325</xdr:colOff>
      <xdr:row>8</xdr:row>
      <xdr:rowOff>133350</xdr:rowOff>
    </xdr:to>
    <xdr:sp macro="" textlink="ROI">
      <xdr:nvSpPr>
        <xdr:cNvPr id="41" name="TextBox 40">
          <a:extLst>
            <a:ext uri="{FF2B5EF4-FFF2-40B4-BE49-F238E27FC236}">
              <a16:creationId xmlns:a16="http://schemas.microsoft.com/office/drawing/2014/main" id="{8C72812D-6E9F-4658-8220-D8B49EF368F4}"/>
            </a:ext>
          </a:extLst>
        </xdr:cNvPr>
        <xdr:cNvSpPr txBox="1"/>
      </xdr:nvSpPr>
      <xdr:spPr>
        <a:xfrm>
          <a:off x="8534400" y="1371600"/>
          <a:ext cx="9239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C30DE49-15BC-452B-B876-674FD5870C4C}" type="TxLink">
            <a:rPr lang="en-US" sz="16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pPr marL="0" indent="0"/>
            <a:t>252.2K</a:t>
          </a:fld>
          <a:endParaRPr lang="en-US" sz="1600" b="0" i="0" u="none" strike="noStrike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9</xdr:row>
          <xdr:rowOff>47625</xdr:rowOff>
        </xdr:from>
        <xdr:to>
          <xdr:col>8</xdr:col>
          <xdr:colOff>285750</xdr:colOff>
          <xdr:row>10</xdr:row>
          <xdr:rowOff>47625</xdr:rowOff>
        </xdr:to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2FD22E56-87B4-4271-A59B-D75B29CE6ED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PIs!$B$4" spid="_x0000_s2113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4352925" y="1762125"/>
              <a:ext cx="809625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152400</xdr:colOff>
          <xdr:row>9</xdr:row>
          <xdr:rowOff>38100</xdr:rowOff>
        </xdr:from>
        <xdr:to>
          <xdr:col>10</xdr:col>
          <xdr:colOff>438150</xdr:colOff>
          <xdr:row>10</xdr:row>
          <xdr:rowOff>38100</xdr:rowOff>
        </xdr:to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DBA22C2A-F4EC-4385-B0D8-1FF68CCE735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PIs!$C$4" spid="_x0000_s2114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5638800" y="1752600"/>
              <a:ext cx="895350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9</xdr:row>
          <xdr:rowOff>38100</xdr:rowOff>
        </xdr:from>
        <xdr:to>
          <xdr:col>14</xdr:col>
          <xdr:colOff>552450</xdr:colOff>
          <xdr:row>10</xdr:row>
          <xdr:rowOff>38100</xdr:rowOff>
        </xdr:to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F918A342-EB43-4868-A90A-AFA1CB5B9C4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PIs!$E$4" spid="_x0000_s2115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8401050" y="1752600"/>
              <a:ext cx="685800" cy="1905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7</xdr:col>
      <xdr:colOff>142875</xdr:colOff>
      <xdr:row>10</xdr:row>
      <xdr:rowOff>76198</xdr:rowOff>
    </xdr:from>
    <xdr:to>
      <xdr:col>9</xdr:col>
      <xdr:colOff>180975</xdr:colOff>
      <xdr:row>13</xdr:row>
      <xdr:rowOff>142873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443D07D-48F8-4C9D-A693-1E459E24F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207645</xdr:colOff>
      <xdr:row>10</xdr:row>
      <xdr:rowOff>28573</xdr:rowOff>
    </xdr:from>
    <xdr:to>
      <xdr:col>11</xdr:col>
      <xdr:colOff>483870</xdr:colOff>
      <xdr:row>13</xdr:row>
      <xdr:rowOff>171448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43AC4F0-E0E5-4614-A4CA-791C4F860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299086</xdr:colOff>
      <xdr:row>10</xdr:row>
      <xdr:rowOff>114300</xdr:rowOff>
    </xdr:from>
    <xdr:to>
      <xdr:col>13</xdr:col>
      <xdr:colOff>561976</xdr:colOff>
      <xdr:row>13</xdr:row>
      <xdr:rowOff>171450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AFA0C78-954F-4048-9759-4F11DE69A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560069</xdr:colOff>
      <xdr:row>11</xdr:row>
      <xdr:rowOff>9524</xdr:rowOff>
    </xdr:from>
    <xdr:to>
      <xdr:col>16</xdr:col>
      <xdr:colOff>142875</xdr:colOff>
      <xdr:row>13</xdr:row>
      <xdr:rowOff>152397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7F45EB3E-9F5A-49AF-8430-080DD8AB1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16</xdr:col>
      <xdr:colOff>85726</xdr:colOff>
      <xdr:row>6</xdr:row>
      <xdr:rowOff>95250</xdr:rowOff>
    </xdr:from>
    <xdr:to>
      <xdr:col>20</xdr:col>
      <xdr:colOff>561976</xdr:colOff>
      <xdr:row>13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1" name="Date">
              <a:extLst>
                <a:ext uri="{FF2B5EF4-FFF2-40B4-BE49-F238E27FC236}">
                  <a16:creationId xmlns:a16="http://schemas.microsoft.com/office/drawing/2014/main" id="{24D40FF1-4360-4653-99FB-7408AB96B5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39326" y="1238250"/>
              <a:ext cx="2914650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400050</xdr:colOff>
          <xdr:row>9</xdr:row>
          <xdr:rowOff>38100</xdr:rowOff>
        </xdr:from>
        <xdr:to>
          <xdr:col>12</xdr:col>
          <xdr:colOff>428625</xdr:colOff>
          <xdr:row>10</xdr:row>
          <xdr:rowOff>38100</xdr:rowOff>
        </xdr:to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C755DE6F-106E-46FB-AFF1-ECDB8FC89A0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KPIs!$D$4" spid="_x0000_s2116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7105650" y="1752600"/>
              <a:ext cx="638175" cy="190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114300</xdr:colOff>
      <xdr:row>13</xdr:row>
      <xdr:rowOff>47624</xdr:rowOff>
    </xdr:from>
    <xdr:to>
      <xdr:col>10</xdr:col>
      <xdr:colOff>66675</xdr:colOff>
      <xdr:row>19</xdr:row>
      <xdr:rowOff>171450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1B15332-A91C-41B9-A13B-C3EE88CEB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180974</xdr:colOff>
      <xdr:row>13</xdr:row>
      <xdr:rowOff>171449</xdr:rowOff>
    </xdr:from>
    <xdr:to>
      <xdr:col>8</xdr:col>
      <xdr:colOff>38100</xdr:colOff>
      <xdr:row>15</xdr:row>
      <xdr:rowOff>38099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782EBBD3-D355-4C13-8575-0147C3A7EB15}"/>
            </a:ext>
          </a:extLst>
        </xdr:cNvPr>
        <xdr:cNvSpPr txBox="1"/>
      </xdr:nvSpPr>
      <xdr:spPr>
        <a:xfrm>
          <a:off x="3228974" y="2647949"/>
          <a:ext cx="168592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ROI by Location</a:t>
          </a:r>
        </a:p>
      </xdr:txBody>
    </xdr:sp>
    <xdr:clientData/>
  </xdr:twoCellAnchor>
  <xdr:twoCellAnchor>
    <xdr:from>
      <xdr:col>5</xdr:col>
      <xdr:colOff>114299</xdr:colOff>
      <xdr:row>19</xdr:row>
      <xdr:rowOff>114299</xdr:rowOff>
    </xdr:from>
    <xdr:to>
      <xdr:col>8</xdr:col>
      <xdr:colOff>523875</xdr:colOff>
      <xdr:row>20</xdr:row>
      <xdr:rowOff>171449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58E75016-8277-452B-ADC0-5293087CAD66}"/>
            </a:ext>
          </a:extLst>
        </xdr:cNvPr>
        <xdr:cNvSpPr txBox="1"/>
      </xdr:nvSpPr>
      <xdr:spPr>
        <a:xfrm>
          <a:off x="3162299" y="3733799"/>
          <a:ext cx="22383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Target</a:t>
          </a:r>
          <a:r>
            <a:rPr lang="en-US" sz="1100" baseline="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Audiance by </a:t>
          </a:r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Impression</a:t>
          </a:r>
        </a:p>
      </xdr:txBody>
    </xdr:sp>
    <xdr:clientData/>
  </xdr:twoCellAnchor>
  <xdr:twoCellAnchor>
    <xdr:from>
      <xdr:col>4</xdr:col>
      <xdr:colOff>533399</xdr:colOff>
      <xdr:row>19</xdr:row>
      <xdr:rowOff>47625</xdr:rowOff>
    </xdr:from>
    <xdr:to>
      <xdr:col>11</xdr:col>
      <xdr:colOff>28574</xdr:colOff>
      <xdr:row>25</xdr:row>
      <xdr:rowOff>38101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98D1E5C9-1B77-4F90-BDBF-FB5EAAE25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361950</xdr:colOff>
      <xdr:row>36</xdr:row>
      <xdr:rowOff>95248</xdr:rowOff>
    </xdr:from>
    <xdr:to>
      <xdr:col>7</xdr:col>
      <xdr:colOff>542925</xdr:colOff>
      <xdr:row>37</xdr:row>
      <xdr:rowOff>142873</xdr:rowOff>
    </xdr:to>
    <xdr:sp macro="" textlink="Topaudiance">
      <xdr:nvSpPr>
        <xdr:cNvPr id="57" name="TextBox 56">
          <a:extLst>
            <a:ext uri="{FF2B5EF4-FFF2-40B4-BE49-F238E27FC236}">
              <a16:creationId xmlns:a16="http://schemas.microsoft.com/office/drawing/2014/main" id="{321B72C4-E13C-47FB-8132-A06B9D5EB6C7}"/>
            </a:ext>
          </a:extLst>
        </xdr:cNvPr>
        <xdr:cNvSpPr txBox="1"/>
      </xdr:nvSpPr>
      <xdr:spPr>
        <a:xfrm>
          <a:off x="4019550" y="6953248"/>
          <a:ext cx="7905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692A63C3-1560-453C-AB68-B550982BC18A}" type="TxLink">
            <a:rPr lang="en-US" sz="800" b="0" i="0" u="none" strike="noStrike">
              <a:ln>
                <a:noFill/>
              </a:ln>
              <a:solidFill>
                <a:srgbClr val="000000"/>
              </a:solidFill>
              <a:latin typeface="Calibri"/>
              <a:cs typeface="Calibri"/>
            </a:rPr>
            <a:pPr/>
            <a:t>Men 25-34</a:t>
          </a:fld>
          <a:endParaRPr lang="en-US" sz="800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523875</xdr:colOff>
      <xdr:row>21</xdr:row>
      <xdr:rowOff>161924</xdr:rowOff>
    </xdr:from>
    <xdr:to>
      <xdr:col>7</xdr:col>
      <xdr:colOff>95250</xdr:colOff>
      <xdr:row>23</xdr:row>
      <xdr:rowOff>180974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3D8A3655-1B00-4578-8AC5-159EF40444E2}"/>
            </a:ext>
          </a:extLst>
        </xdr:cNvPr>
        <xdr:cNvGrpSpPr/>
      </xdr:nvGrpSpPr>
      <xdr:grpSpPr>
        <a:xfrm>
          <a:off x="3571875" y="4162424"/>
          <a:ext cx="790575" cy="400050"/>
          <a:chOff x="3571875" y="4162424"/>
          <a:chExt cx="790575" cy="400050"/>
        </a:xfrm>
      </xdr:grpSpPr>
      <xdr:sp macro="" textlink="Topaudiance">
        <xdr:nvSpPr>
          <xdr:cNvPr id="56" name="TextBox 55">
            <a:extLst>
              <a:ext uri="{FF2B5EF4-FFF2-40B4-BE49-F238E27FC236}">
                <a16:creationId xmlns:a16="http://schemas.microsoft.com/office/drawing/2014/main" id="{3D3731DA-23D3-4CEF-BE8D-3581C3037672}"/>
              </a:ext>
            </a:extLst>
          </xdr:cNvPr>
          <xdr:cNvSpPr txBox="1"/>
        </xdr:nvSpPr>
        <xdr:spPr>
          <a:xfrm>
            <a:off x="3571875" y="4162424"/>
            <a:ext cx="7905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92A63C3-1560-453C-AB68-B550982BC18A}" type="TxLink">
              <a:rPr lang="en-US" sz="800" b="0" i="0" u="none" strike="noStrike">
                <a:ln>
                  <a:noFill/>
                </a:ln>
                <a:solidFill>
                  <a:schemeClr val="bg1">
                    <a:lumMod val="6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pPr marL="0" indent="0" algn="ctr"/>
              <a:t>Men 25-34</a:t>
            </a:fld>
            <a:endParaRPr lang="en-US" sz="8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  <xdr:sp macro="" textlink="Maxaudiance">
        <xdr:nvSpPr>
          <xdr:cNvPr id="58" name="TextBox 57">
            <a:extLst>
              <a:ext uri="{FF2B5EF4-FFF2-40B4-BE49-F238E27FC236}">
                <a16:creationId xmlns:a16="http://schemas.microsoft.com/office/drawing/2014/main" id="{2239AB27-7947-49F2-9D2B-CE615485B862}"/>
              </a:ext>
            </a:extLst>
          </xdr:cNvPr>
          <xdr:cNvSpPr txBox="1"/>
        </xdr:nvSpPr>
        <xdr:spPr>
          <a:xfrm>
            <a:off x="3571875" y="4324349"/>
            <a:ext cx="7905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F8F30E2-62CF-4180-AA9A-06506EE41D0D}" type="TxLink">
              <a:rPr lang="en-US" sz="800" b="0" i="0" u="none" strike="noStrike">
                <a:ln>
                  <a:noFill/>
                </a:ln>
                <a:solidFill>
                  <a:schemeClr val="bg1">
                    <a:lumMod val="6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rPr>
              <a:pPr marL="0" indent="0" algn="ctr"/>
              <a:t>56.09M</a:t>
            </a:fld>
            <a:endParaRPr lang="en-US" sz="800" b="0" i="0" u="none" strike="noStrike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endParaRPr>
          </a:p>
        </xdr:txBody>
      </xdr:sp>
    </xdr:grpSp>
    <xdr:clientData/>
  </xdr:twoCellAnchor>
  <xdr:twoCellAnchor>
    <xdr:from>
      <xdr:col>10</xdr:col>
      <xdr:colOff>447674</xdr:colOff>
      <xdr:row>13</xdr:row>
      <xdr:rowOff>190499</xdr:rowOff>
    </xdr:from>
    <xdr:to>
      <xdr:col>12</xdr:col>
      <xdr:colOff>438150</xdr:colOff>
      <xdr:row>15</xdr:row>
      <xdr:rowOff>57149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BF4D777-515A-4516-94C6-D748EEEB992E}"/>
            </a:ext>
          </a:extLst>
        </xdr:cNvPr>
        <xdr:cNvSpPr txBox="1"/>
      </xdr:nvSpPr>
      <xdr:spPr>
        <a:xfrm>
          <a:off x="6543674" y="2666999"/>
          <a:ext cx="12096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Channel</a:t>
          </a:r>
          <a:r>
            <a:rPr lang="en-US" sz="1100" baseline="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Used</a:t>
          </a:r>
          <a:endParaRPr lang="en-US" sz="1100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15</xdr:col>
      <xdr:colOff>228599</xdr:colOff>
      <xdr:row>14</xdr:row>
      <xdr:rowOff>19049</xdr:rowOff>
    </xdr:from>
    <xdr:to>
      <xdr:col>17</xdr:col>
      <xdr:colOff>219075</xdr:colOff>
      <xdr:row>15</xdr:row>
      <xdr:rowOff>76199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7A2D101D-A7DF-4747-9AE1-47858ADE4F92}"/>
            </a:ext>
          </a:extLst>
        </xdr:cNvPr>
        <xdr:cNvSpPr txBox="1"/>
      </xdr:nvSpPr>
      <xdr:spPr>
        <a:xfrm>
          <a:off x="9372599" y="2686049"/>
          <a:ext cx="12096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Campaign Type</a:t>
          </a:r>
        </a:p>
      </xdr:txBody>
    </xdr:sp>
    <xdr:clientData/>
  </xdr:twoCellAnchor>
  <xdr:twoCellAnchor>
    <xdr:from>
      <xdr:col>10</xdr:col>
      <xdr:colOff>485774</xdr:colOff>
      <xdr:row>14</xdr:row>
      <xdr:rowOff>142874</xdr:rowOff>
    </xdr:from>
    <xdr:to>
      <xdr:col>12</xdr:col>
      <xdr:colOff>476250</xdr:colOff>
      <xdr:row>16</xdr:row>
      <xdr:rowOff>9524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D733662-EAA8-49EA-9EDE-E7297898E2FF}"/>
            </a:ext>
          </a:extLst>
        </xdr:cNvPr>
        <xdr:cNvSpPr txBox="1"/>
      </xdr:nvSpPr>
      <xdr:spPr>
        <a:xfrm>
          <a:off x="6581774" y="2809874"/>
          <a:ext cx="12096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by </a:t>
          </a:r>
          <a:r>
            <a:rPr lang="en-US" sz="8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Impression</a:t>
          </a:r>
        </a:p>
      </xdr:txBody>
    </xdr:sp>
    <xdr:clientData/>
  </xdr:twoCellAnchor>
  <xdr:twoCellAnchor>
    <xdr:from>
      <xdr:col>10</xdr:col>
      <xdr:colOff>533399</xdr:colOff>
      <xdr:row>19</xdr:row>
      <xdr:rowOff>9524</xdr:rowOff>
    </xdr:from>
    <xdr:to>
      <xdr:col>12</xdr:col>
      <xdr:colOff>523875</xdr:colOff>
      <xdr:row>20</xdr:row>
      <xdr:rowOff>66674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82C8F6C-3E90-4560-8416-6F19B7BCD871}"/>
            </a:ext>
          </a:extLst>
        </xdr:cNvPr>
        <xdr:cNvSpPr txBox="1"/>
      </xdr:nvSpPr>
      <xdr:spPr>
        <a:xfrm>
          <a:off x="6629399" y="3629024"/>
          <a:ext cx="12096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by ROI</a:t>
          </a:r>
        </a:p>
        <a:p>
          <a:endParaRPr lang="en-US" sz="1100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396240</xdr:colOff>
      <xdr:row>19</xdr:row>
      <xdr:rowOff>123825</xdr:rowOff>
    </xdr:from>
    <xdr:to>
      <xdr:col>15</xdr:col>
      <xdr:colOff>457200</xdr:colOff>
      <xdr:row>24</xdr:row>
      <xdr:rowOff>180975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F2CA2A5-F120-4054-8B90-3E3CF2E41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390526</xdr:colOff>
      <xdr:row>15</xdr:row>
      <xdr:rowOff>28575</xdr:rowOff>
    </xdr:from>
    <xdr:to>
      <xdr:col>15</xdr:col>
      <xdr:colOff>76200</xdr:colOff>
      <xdr:row>19</xdr:row>
      <xdr:rowOff>180975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255697BE-F873-44CA-A94F-394051C10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266699</xdr:colOff>
      <xdr:row>15</xdr:row>
      <xdr:rowOff>76199</xdr:rowOff>
    </xdr:from>
    <xdr:to>
      <xdr:col>17</xdr:col>
      <xdr:colOff>257175</xdr:colOff>
      <xdr:row>16</xdr:row>
      <xdr:rowOff>133349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54516DC5-D50E-4461-A86A-0333BDC808B6}"/>
            </a:ext>
          </a:extLst>
        </xdr:cNvPr>
        <xdr:cNvSpPr txBox="1"/>
      </xdr:nvSpPr>
      <xdr:spPr>
        <a:xfrm>
          <a:off x="9410699" y="2933699"/>
          <a:ext cx="12096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by Impression</a:t>
          </a:r>
        </a:p>
      </xdr:txBody>
    </xdr:sp>
    <xdr:clientData/>
  </xdr:twoCellAnchor>
  <xdr:twoCellAnchor>
    <xdr:from>
      <xdr:col>15</xdr:col>
      <xdr:colOff>342899</xdr:colOff>
      <xdr:row>19</xdr:row>
      <xdr:rowOff>95250</xdr:rowOff>
    </xdr:from>
    <xdr:to>
      <xdr:col>16</xdr:col>
      <xdr:colOff>447675</xdr:colOff>
      <xdr:row>20</xdr:row>
      <xdr:rowOff>104774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31DDC81A-7132-4496-8B57-869B805A8406}"/>
            </a:ext>
          </a:extLst>
        </xdr:cNvPr>
        <xdr:cNvSpPr txBox="1"/>
      </xdr:nvSpPr>
      <xdr:spPr>
        <a:xfrm>
          <a:off x="9486899" y="3714750"/>
          <a:ext cx="714376" cy="2000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by ROI</a:t>
          </a:r>
        </a:p>
      </xdr:txBody>
    </xdr:sp>
    <xdr:clientData/>
  </xdr:twoCellAnchor>
  <xdr:twoCellAnchor>
    <xdr:from>
      <xdr:col>15</xdr:col>
      <xdr:colOff>148589</xdr:colOff>
      <xdr:row>15</xdr:row>
      <xdr:rowOff>152399</xdr:rowOff>
    </xdr:from>
    <xdr:to>
      <xdr:col>21</xdr:col>
      <xdr:colOff>381001</xdr:colOff>
      <xdr:row>20</xdr:row>
      <xdr:rowOff>66675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81A94F8-6718-46E1-90F2-82729B6B5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148589</xdr:colOff>
      <xdr:row>19</xdr:row>
      <xdr:rowOff>95250</xdr:rowOff>
    </xdr:from>
    <xdr:to>
      <xdr:col>21</xdr:col>
      <xdr:colOff>523875</xdr:colOff>
      <xdr:row>25</xdr:row>
      <xdr:rowOff>9525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3084B6E9-0880-4DD4-969E-363C2B06E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561974</xdr:colOff>
      <xdr:row>3</xdr:row>
      <xdr:rowOff>76199</xdr:rowOff>
    </xdr:from>
    <xdr:to>
      <xdr:col>6</xdr:col>
      <xdr:colOff>285749</xdr:colOff>
      <xdr:row>4</xdr:row>
      <xdr:rowOff>133349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A894061-C9AB-4B9E-8855-5F89A9BD61CB}"/>
            </a:ext>
          </a:extLst>
        </xdr:cNvPr>
        <xdr:cNvSpPr txBox="1"/>
      </xdr:nvSpPr>
      <xdr:spPr>
        <a:xfrm>
          <a:off x="3000374" y="647699"/>
          <a:ext cx="942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Hi Umar,</a:t>
          </a:r>
        </a:p>
      </xdr:txBody>
    </xdr:sp>
    <xdr:clientData/>
  </xdr:twoCellAnchor>
  <xdr:twoCellAnchor>
    <xdr:from>
      <xdr:col>4</xdr:col>
      <xdr:colOff>561974</xdr:colOff>
      <xdr:row>4</xdr:row>
      <xdr:rowOff>114299</xdr:rowOff>
    </xdr:from>
    <xdr:to>
      <xdr:col>10</xdr:col>
      <xdr:colOff>523875</xdr:colOff>
      <xdr:row>5</xdr:row>
      <xdr:rowOff>171449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92428F8B-162C-4FAC-8A76-484F3DC88EA7}"/>
            </a:ext>
          </a:extLst>
        </xdr:cNvPr>
        <xdr:cNvSpPr txBox="1"/>
      </xdr:nvSpPr>
      <xdr:spPr>
        <a:xfrm>
          <a:off x="3000374" y="876299"/>
          <a:ext cx="3619501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2">
                  <a:lumMod val="2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Welcome to your Marketting Performance of the year 2021</a:t>
          </a:r>
        </a:p>
      </xdr:txBody>
    </xdr:sp>
    <xdr:clientData/>
  </xdr:twoCellAnchor>
  <xdr:twoCellAnchor editAs="oneCell">
    <xdr:from>
      <xdr:col>4</xdr:col>
      <xdr:colOff>180976</xdr:colOff>
      <xdr:row>3</xdr:row>
      <xdr:rowOff>123826</xdr:rowOff>
    </xdr:from>
    <xdr:to>
      <xdr:col>4</xdr:col>
      <xdr:colOff>581026</xdr:colOff>
      <xdr:row>5</xdr:row>
      <xdr:rowOff>142876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E70D5E6-A8AD-447C-B4F9-94B9AA59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6" y="695326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18</xdr:col>
      <xdr:colOff>457201</xdr:colOff>
      <xdr:row>3</xdr:row>
      <xdr:rowOff>104775</xdr:rowOff>
    </xdr:from>
    <xdr:to>
      <xdr:col>19</xdr:col>
      <xdr:colOff>257175</xdr:colOff>
      <xdr:row>5</xdr:row>
      <xdr:rowOff>133349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F6B623-4A4F-4E6B-9AA0-7A6C3AD38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1" y="676275"/>
          <a:ext cx="409574" cy="40957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542924</xdr:colOff>
      <xdr:row>3</xdr:row>
      <xdr:rowOff>104773</xdr:rowOff>
    </xdr:from>
    <xdr:to>
      <xdr:col>18</xdr:col>
      <xdr:colOff>266699</xdr:colOff>
      <xdr:row>5</xdr:row>
      <xdr:rowOff>142874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43D78B0-12BA-46E2-A7AE-22478824EF9E}"/>
            </a:ext>
          </a:extLst>
        </xdr:cNvPr>
        <xdr:cNvSpPr txBox="1"/>
      </xdr:nvSpPr>
      <xdr:spPr>
        <a:xfrm>
          <a:off x="10296524" y="676273"/>
          <a:ext cx="942975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Visuals</a:t>
          </a:r>
          <a:r>
            <a:rPr lang="en-US" sz="1100" baseline="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by </a:t>
          </a:r>
        </a:p>
        <a:p>
          <a:r>
            <a:rPr lang="en-US" sz="1100" baseline="0">
              <a:ln>
                <a:noFill/>
              </a:ln>
              <a:solidFill>
                <a:schemeClr val="bg1">
                  <a:lumMod val="6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Umar Musa</a:t>
          </a:r>
          <a:endParaRPr lang="en-US" sz="1100">
            <a:ln>
              <a:noFill/>
            </a:ln>
            <a:solidFill>
              <a:schemeClr val="bg1">
                <a:lumMod val="65000"/>
              </a:scheme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0810187" createdVersion="5" refreshedVersion="7" minRefreshableVersion="3" recordCount="0" supportSubquery="1" supportAdvancedDrill="1" xr:uid="{24B8E623-CF5E-42A3-8E58-5332269DC92C}">
  <cacheSource type="external" connectionId="3"/>
  <cacheFields count="6">
    <cacheField name="[Measures].[Total Impression]" caption="Total Impression" numFmtId="0" hierarchy="21" level="32767"/>
    <cacheField name="[Measures].[Total Clicks]" caption="Total Clicks" numFmtId="0" hierarchy="22" level="32767"/>
    <cacheField name="[Measures].[Conversion Rate]" caption="Conversion Rate" numFmtId="0" hierarchy="23" level="32767"/>
    <cacheField name="[Measures].[Acquisition Cost]" caption="Acquisition Cost" numFmtId="0" hierarchy="24" level="32767"/>
    <cacheField name="[Measures].[ROI.]" caption="ROI." numFmtId="0" hierarchy="25" level="32767"/>
    <cacheField name="[marketing_campaign_dataset].[Date].[Date]" caption="Date" numFmtId="0" hierarchy="15" level="1">
      <sharedItems containsSemiMixedTypes="0" containsNonDate="0" containsString="0"/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5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0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 oneField="1">
      <fieldsUsage count="1">
        <fieldUsage x="0"/>
      </fieldsUsage>
    </cacheHierarchy>
    <cacheHierarchy uniqueName="[Measures].[Total Clicks]" caption="Total Clicks" measure="1" displayFolder="" measureGroup="marketing_campaign_dataset" count="0" oneField="1">
      <fieldsUsage count="1">
        <fieldUsage x="1"/>
      </fieldsUsage>
    </cacheHierarchy>
    <cacheHierarchy uniqueName="[Measures].[Conversion Rate]" caption="Conversion Rate" measure="1" displayFolder="" measureGroup="marketing_campaign_dataset" count="0" oneField="1">
      <fieldsUsage count="1">
        <fieldUsage x="2"/>
      </fieldsUsage>
    </cacheHierarchy>
    <cacheHierarchy uniqueName="[Measures].[Acquisition Cost]" caption="Acquisition Cost" measure="1" displayFolder="" measureGroup="marketing_campaign_dataset" count="0" oneField="1">
      <fieldsUsage count="1">
        <fieldUsage x="3"/>
      </fieldsUsage>
    </cacheHierarchy>
    <cacheHierarchy uniqueName="[Measures].[ROI.]" caption="ROI." measure="1" displayFolder="" measureGroup="marketing_campaign_dataset" count="0" oneField="1">
      <fieldsUsage count="1">
        <fieldUsage x="4"/>
      </fieldsUsage>
    </cacheHierarchy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2430557" createdVersion="5" refreshedVersion="7" minRefreshableVersion="3" recordCount="0" supportSubquery="1" supportAdvancedDrill="1" xr:uid="{3246D72F-500E-4827-9459-44E9A30EBE3B}">
  <cacheSource type="external" connectionId="3"/>
  <cacheFields count="6">
    <cacheField name="[Measures].[PM Impression]" caption="PM Impression" numFmtId="0" hierarchy="26" level="32767"/>
    <cacheField name="[Measures].[PM Clicks]" caption="PM Clicks" numFmtId="0" hierarchy="27" level="32767"/>
    <cacheField name="[Measures].[PM C. Rate]" caption="PM C. Rate" numFmtId="0" hierarchy="28" level="32767"/>
    <cacheField name="[Measures].[PM AC]" caption="PM AC" numFmtId="0" hierarchy="29" level="32767"/>
    <cacheField name="[Measures].[PM ROI]" caption="PM ROI" numFmtId="0" hierarchy="30" level="32767"/>
    <cacheField name="[marketing_campaign_dataset].[Date].[Date]" caption="Date" numFmtId="0" hierarchy="15" level="1">
      <sharedItems containsSemiMixedTypes="0" containsNonDate="0" containsString="0"/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5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0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 oneField="1">
      <fieldsUsage count="1">
        <fieldUsage x="0"/>
      </fieldsUsage>
    </cacheHierarchy>
    <cacheHierarchy uniqueName="[Measures].[PM Clicks]" caption="PM Clicks" measure="1" displayFolder="" measureGroup="marketing_campaign_dataset" count="0" oneField="1">
      <fieldsUsage count="1">
        <fieldUsage x="1"/>
      </fieldsUsage>
    </cacheHierarchy>
    <cacheHierarchy uniqueName="[Measures].[PM C. Rate]" caption="PM C. Rate" measure="1" displayFolder="" measureGroup="marketing_campaign_dataset" count="0" oneField="1">
      <fieldsUsage count="1">
        <fieldUsage x="2"/>
      </fieldsUsage>
    </cacheHierarchy>
    <cacheHierarchy uniqueName="[Measures].[PM AC]" caption="PM AC" measure="1" displayFolder="" measureGroup="marketing_campaign_dataset" count="0" oneField="1">
      <fieldsUsage count="1">
        <fieldUsage x="3"/>
      </fieldsUsage>
    </cacheHierarchy>
    <cacheHierarchy uniqueName="[Measures].[PM ROI]" caption="PM ROI" measure="1" displayFolder="" measureGroup="marketing_campaign_dataset" count="0" oneField="1">
      <fieldsUsage count="1">
        <fieldUsage x="4"/>
      </fieldsUsage>
    </cacheHierarchy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3703704" createdVersion="5" refreshedVersion="7" minRefreshableVersion="3" recordCount="0" supportSubquery="1" supportAdvancedDrill="1" xr:uid="{BD61CA91-BB1D-422C-85C5-658148B1EB8A}">
  <cacheSource type="external" connectionId="3"/>
  <cacheFields count="3">
    <cacheField name="[Measures].[Total Impression]" caption="Total Impression" numFmtId="0" hierarchy="21" level="32767"/>
    <cacheField name="[marketing_campaign_dataset].[Date].[Date]" caption="Date" numFmtId="0" hierarchy="15" level="1">
      <sharedItems containsSemiMixedTypes="0" containsNonDate="0" containsString="0"/>
    </cacheField>
    <cacheField name="[marketing_campaign_dataset Date].[Week of Month].[Week of Month]" caption="Week of Month" numFmtId="0" hierarchy="18" level="1">
      <sharedItems count="5">
        <s v="WK1"/>
        <s v="WK2"/>
        <s v="WK3"/>
        <s v="WK4"/>
        <s v="WK5"/>
      </sharedItems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1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>
      <fieldsUsage count="2">
        <fieldUsage x="-1"/>
        <fieldUsage x="2"/>
      </fieldsUsage>
    </cacheHierarchy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 oneField="1">
      <fieldsUsage count="1">
        <fieldUsage x="0"/>
      </fieldsUsage>
    </cacheHierarchy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4976851" createdVersion="5" refreshedVersion="7" minRefreshableVersion="3" recordCount="0" supportSubquery="1" supportAdvancedDrill="1" xr:uid="{A195CBBC-0F69-4CEC-B7B3-07512511001D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arketing_campaign_dataset Date].[Week of Month].[Week of Month]" caption="Week of Month" numFmtId="0" hierarchy="18" level="1">
      <sharedItems count="5">
        <s v="WK1"/>
        <s v="WK2"/>
        <s v="WK3"/>
        <s v="WK4"/>
        <s v="WK5"/>
      </sharedItems>
    </cacheField>
    <cacheField name="[Measures].[Total Clicks]" caption="Total Clicks" numFmtId="0" hierarchy="22" level="32767"/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>
      <fieldsUsage count="2">
        <fieldUsage x="-1"/>
        <fieldUsage x="1"/>
      </fieldsUsage>
    </cacheHierarchy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 oneField="1">
      <fieldsUsage count="1">
        <fieldUsage x="2"/>
      </fieldsUsage>
    </cacheHierarchy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6249998" createdVersion="5" refreshedVersion="7" minRefreshableVersion="3" recordCount="0" supportSubquery="1" supportAdvancedDrill="1" xr:uid="{413289BA-BE6F-46CD-859C-030F7506B588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arketing_campaign_dataset Date].[Week of Month].[Week of Month]" caption="Week of Month" numFmtId="0" hierarchy="18" level="1">
      <sharedItems count="5">
        <s v="WK1"/>
        <s v="WK2"/>
        <s v="WK3"/>
        <s v="WK4"/>
        <s v="WK5"/>
      </sharedItems>
    </cacheField>
    <cacheField name="[Measures].[Conversion Rate]" caption="Conversion Rate" numFmtId="0" hierarchy="23" level="32767"/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>
      <fieldsUsage count="2">
        <fieldUsage x="-1"/>
        <fieldUsage x="1"/>
      </fieldsUsage>
    </cacheHierarchy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 oneField="1">
      <fieldsUsage count="1">
        <fieldUsage x="2"/>
      </fieldsUsage>
    </cacheHierarchy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7523145" createdVersion="5" refreshedVersion="7" minRefreshableVersion="3" recordCount="0" supportSubquery="1" supportAdvancedDrill="1" xr:uid="{3CE92609-B7CD-4516-93C6-B39CAA864B70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arketing_campaign_dataset Date].[Week of Month].[Week of Month]" caption="Week of Month" numFmtId="0" hierarchy="18" level="1">
      <sharedItems count="5">
        <s v="WK1"/>
        <s v="WK2"/>
        <s v="WK3"/>
        <s v="WK4"/>
        <s v="WK5"/>
      </sharedItems>
    </cacheField>
    <cacheField name="[Measures].[Acquisition Cost]" caption="Acquisition Cost" numFmtId="0" hierarchy="24" level="32767"/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>
      <fieldsUsage count="2">
        <fieldUsage x="-1"/>
        <fieldUsage x="1"/>
      </fieldsUsage>
    </cacheHierarchy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 oneField="1">
      <fieldsUsage count="1">
        <fieldUsage x="2"/>
      </fieldsUsage>
    </cacheHierarchy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08796299" createdVersion="5" refreshedVersion="7" minRefreshableVersion="3" recordCount="0" supportSubquery="1" supportAdvancedDrill="1" xr:uid="{EE59B1D0-F34E-4BA8-B1D3-CF9DBDFC5C0C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arketing_campaign_dataset Date].[Week of Month].[Week of Month]" caption="Week of Month" numFmtId="0" hierarchy="18" level="1">
      <sharedItems count="5">
        <s v="WK1"/>
        <s v="WK2"/>
        <s v="WK3"/>
        <s v="WK4"/>
        <s v="WK5"/>
      </sharedItems>
    </cacheField>
    <cacheField name="[Measures].[ROI.]" caption="ROI." numFmtId="0" hierarchy="25" level="32767"/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>
      <fieldsUsage count="2">
        <fieldUsage x="-1"/>
        <fieldUsage x="1"/>
      </fieldsUsage>
    </cacheHierarchy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 oneField="1">
      <fieldsUsage count="1">
        <fieldUsage x="2"/>
      </fieldsUsage>
    </cacheHierarchy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10069447" createdVersion="5" refreshedVersion="7" minRefreshableVersion="3" recordCount="0" supportSubquery="1" supportAdvancedDrill="1" xr:uid="{B721F7B7-F549-4B16-9231-A6BC6B91DE71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easures].[ROI.]" caption="ROI." numFmtId="0" hierarchy="25" level="32767"/>
    <cacheField name="[marketing_campaign_dataset].[Location].[Location]" caption="Location" numFmtId="0" hierarchy="9" level="1">
      <sharedItems count="5">
        <s v="Chicago"/>
        <s v="Houston"/>
        <s v="Los Angeles"/>
        <s v="Miami"/>
        <s v="New York"/>
      </sharedItems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 oneField="1">
      <fieldsUsage count="1">
        <fieldUsage x="1"/>
      </fieldsUsage>
    </cacheHierarchy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11689817" createdVersion="5" refreshedVersion="7" minRefreshableVersion="3" recordCount="0" supportSubquery="1" supportAdvancedDrill="1" xr:uid="{A4EB3D4A-CC31-4568-B48B-D4BE252371BB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easures].[ROI.]" caption="ROI." numFmtId="0" hierarchy="25" level="32767"/>
    <cacheField name="[marketing_campaign_dataset].[Channel_Used].[Channel_Used]" caption="Channel_Used" numFmtId="0" hierarchy="5" level="1">
      <sharedItems count="3">
        <s v="Email"/>
        <s v="Google Ads"/>
        <s v="Website"/>
      </sharedItems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 oneField="1">
      <fieldsUsage count="1">
        <fieldUsage x="1"/>
      </fieldsUsage>
    </cacheHierarchy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13425926" createdVersion="5" refreshedVersion="7" minRefreshableVersion="3" recordCount="0" supportSubquery="1" supportAdvancedDrill="1" xr:uid="{7F25FA26-8C1B-4C51-B79B-A4F56705DF3D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arketing_campaign_dataset].[Channel_Used].[Channel_Used]" caption="Channel_Used" numFmtId="0" hierarchy="5" level="1">
      <sharedItems count="3">
        <s v="Email"/>
        <s v="Google Ads"/>
        <s v="Website"/>
      </sharedItems>
    </cacheField>
    <cacheField name="[Measures].[Total Impression]" caption="Total Impression" numFmtId="0" hierarchy="21" level="32767"/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>
      <fieldsUsage count="2">
        <fieldUsage x="-1"/>
        <fieldUsage x="1"/>
      </fieldsUsage>
    </cacheHierarchy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 oneField="1">
      <fieldsUsage count="1">
        <fieldUsage x="2"/>
      </fieldsUsage>
    </cacheHierarchy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15046296" createdVersion="5" refreshedVersion="7" minRefreshableVersion="3" recordCount="0" supportSubquery="1" supportAdvancedDrill="1" xr:uid="{6C5B5677-95C7-4AA6-B2B8-C0922B26F318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easures].[ROI.]" caption="ROI." numFmtId="0" hierarchy="25" level="32767"/>
    <cacheField name="[marketing_campaign_dataset].[Campaign_Type].[Campaign_Type]" caption="Campaign_Type" numFmtId="0" hierarchy="2" level="1">
      <sharedItems count="3">
        <s v="Display"/>
        <s v="Email"/>
        <s v="Influencer"/>
      </sharedItems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 oneField="1">
      <fieldsUsage count="1">
        <fieldUsage x="1"/>
      </fieldsUsage>
    </cacheHierarchy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16666666" createdVersion="5" refreshedVersion="7" minRefreshableVersion="3" recordCount="0" supportSubquery="1" supportAdvancedDrill="1" xr:uid="{F7F91386-4B39-405E-BCE2-6FCC72A8161A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arketing_campaign_dataset].[Campaign_Type].[Campaign_Type]" caption="Campaign_Type" numFmtId="0" hierarchy="2" level="1">
      <sharedItems count="3">
        <s v="Display"/>
        <s v="Email"/>
        <s v="Search"/>
      </sharedItems>
    </cacheField>
    <cacheField name="[Measures].[Total Impression]" caption="Total Impression" numFmtId="0" hierarchy="21" level="32767"/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>
      <fieldsUsage count="2">
        <fieldUsage x="-1"/>
        <fieldUsage x="1"/>
      </fieldsUsage>
    </cacheHierarchy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 oneField="1">
      <fieldsUsage count="1">
        <fieldUsage x="2"/>
      </fieldsUsage>
    </cacheHierarchy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18865737" createdVersion="5" refreshedVersion="7" minRefreshableVersion="3" recordCount="0" supportSubquery="1" supportAdvancedDrill="1" xr:uid="{21DD4E39-790A-4D84-B7BA-0D97170FC4BD}">
  <cacheSource type="external" connectionId="3"/>
  <cacheFields count="3">
    <cacheField name="[marketing_campaign_dataset].[Date].[Date]" caption="Date" numFmtId="0" hierarchy="15" level="1">
      <sharedItems containsSemiMixedTypes="0" containsNonDate="0" containsString="0"/>
    </cacheField>
    <cacheField name="[Measures].[Total Impression]" caption="Total Impression" numFmtId="0" hierarchy="21" level="32767"/>
    <cacheField name="[marketing_campaign_dataset].[Target_Audience].[Target_Audience]" caption="Target_Audience" numFmtId="0" hierarchy="3" level="1">
      <sharedItems count="5">
        <s v="All Ages"/>
        <s v="Men 18-24"/>
        <s v="Men 25-34"/>
        <s v="Women 25-34"/>
        <s v="Women 35-44"/>
      </sharedItems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>
      <fieldsUsage count="2">
        <fieldUsage x="-1"/>
        <fieldUsage x="2"/>
      </fieldsUsage>
    </cacheHierarchy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0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 oneField="1">
      <fieldsUsage count="1">
        <fieldUsage x="1"/>
      </fieldsUsage>
    </cacheHierarchy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760621412039" createdVersion="5" refreshedVersion="7" minRefreshableVersion="3" recordCount="0" supportSubquery="1" supportAdvancedDrill="1" xr:uid="{51771CEB-766E-4F7B-88D0-C108D7B623DE}">
  <cacheSource type="external" connectionId="3"/>
  <cacheFields count="6">
    <cacheField name="[Measures].[MOMs Impression]" caption="MOMs Impression" numFmtId="0" hierarchy="31" level="32767"/>
    <cacheField name="[Measures].[MOMs Clicks]" caption="MOMs Clicks" numFmtId="0" hierarchy="32" level="32767"/>
    <cacheField name="[Measures].[MOMs C. Rate]" caption="MOMs C. Rate" numFmtId="0" hierarchy="33" level="32767"/>
    <cacheField name="[Measures].[MOMs AC]" caption="MOMs AC" numFmtId="0" hierarchy="34" level="32767"/>
    <cacheField name="[Measures].[MOMs ROI]" caption="MOMs ROI" numFmtId="0" hierarchy="35" level="32767"/>
    <cacheField name="[marketing_campaign_dataset].[Date].[Date]" caption="Date" numFmtId="0" hierarchy="15" level="1">
      <sharedItems containsSemiMixedTypes="0" containsNonDate="0" containsString="0"/>
    </cacheField>
  </cacheFields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2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2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2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2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2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2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2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2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2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2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2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2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2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2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2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>
      <fieldsUsage count="2">
        <fieldUsage x="-1"/>
        <fieldUsage x="5"/>
      </fieldsUsage>
    </cacheHierarchy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2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2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2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2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2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 oneField="1">
      <fieldsUsage count="1">
        <fieldUsage x="0"/>
      </fieldsUsage>
    </cacheHierarchy>
    <cacheHierarchy uniqueName="[Measures].[MOMs Clicks]" caption="MOMs Clicks" measure="1" displayFolder="" measureGroup="marketing_campaign_dataset" count="0" oneField="1">
      <fieldsUsage count="1">
        <fieldUsage x="1"/>
      </fieldsUsage>
    </cacheHierarchy>
    <cacheHierarchy uniqueName="[Measures].[MOMs C. Rate]" caption="MOMs C. Rate" measure="1" displayFolder="" measureGroup="marketing_campaign_dataset" count="0" oneField="1">
      <fieldsUsage count="1">
        <fieldUsage x="2"/>
      </fieldsUsage>
    </cacheHierarchy>
    <cacheHierarchy uniqueName="[Measures].[MOMs AC]" caption="MOMs AC" measure="1" displayFolder="" measureGroup="marketing_campaign_dataset" count="0" oneField="1">
      <fieldsUsage count="1">
        <fieldUsage x="3"/>
      </fieldsUsage>
    </cacheHierarchy>
    <cacheHierarchy uniqueName="[Measures].[MOMs ROI]" caption="MOMs ROI" measure="1" displayFolder="" measureGroup="marketing_campaign_dataset" count="0" oneField="1">
      <fieldsUsage count="1">
        <fieldUsage x="4"/>
      </fieldsUsage>
    </cacheHierarchy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dimensions count="3">
    <dimension name="marketing_campaign_dataset" uniqueName="[marketing_campaign_dataset]" caption="marketing_campaign_dataset"/>
    <dimension name="marketing_campaign_dataset Date" uniqueName="[marketing_campaign_dataset Date]" caption="marketing_campaign_dataset Date"/>
    <dimension measure="1" name="Measures" uniqueName="[Measures]" caption="Measures"/>
  </dimensions>
  <measureGroups count="2">
    <measureGroup name="marketing_campaign_dataset" caption="marketing_campaign_dataset"/>
    <measureGroup name="marketing_campaign_dataset Date" caption="marketing_campaign_dataset 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G OMAR ENTERPRISES" refreshedDate="46012.479520601853" createdVersion="3" refreshedVersion="7" minRefreshableVersion="3" recordCount="0" supportSubquery="1" supportAdvancedDrill="1" xr:uid="{41DCD53E-71E8-423B-97BE-0FE8A277D279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marketing_campaign_dataset].[Campaign_ID]" caption="Campaign_ID" attribute="1" defaultMemberUniqueName="[marketing_campaign_dataset].[Campaign_ID].[All]" allUniqueName="[marketing_campaign_dataset].[Campaign_ID].[All]" dimensionUniqueName="[marketing_campaign_dataset]" displayFolder="" count="0" memberValueDatatype="20" unbalanced="0"/>
    <cacheHierarchy uniqueName="[marketing_campaign_dataset].[Company]" caption="Company" attribute="1" defaultMemberUniqueName="[marketing_campaign_dataset].[Company].[All]" allUniqueName="[marketing_campaign_dataset].[Company].[All]" dimensionUniqueName="[marketing_campaign_dataset]" displayFolder="" count="0" memberValueDatatype="130" unbalanced="0"/>
    <cacheHierarchy uniqueName="[marketing_campaign_dataset].[Campaign_Type]" caption="Campaign_Type" attribute="1" defaultMemberUniqueName="[marketing_campaign_dataset].[Campaign_Type].[All]" allUniqueName="[marketing_campaign_dataset].[Campaign_Type].[All]" dimensionUniqueName="[marketing_campaign_dataset]" displayFolder="" count="0" memberValueDatatype="130" unbalanced="0"/>
    <cacheHierarchy uniqueName="[marketing_campaign_dataset].[Target_Audience]" caption="Target_Audience" attribute="1" defaultMemberUniqueName="[marketing_campaign_dataset].[Target_Audience].[All]" allUniqueName="[marketing_campaign_dataset].[Target_Audience].[All]" dimensionUniqueName="[marketing_campaign_dataset]" displayFolder="" count="0" memberValueDatatype="130" unbalanced="0"/>
    <cacheHierarchy uniqueName="[marketing_campaign_dataset].[Duration]" caption="Duration" attribute="1" defaultMemberUniqueName="[marketing_campaign_dataset].[Duration].[All]" allUniqueName="[marketing_campaign_dataset].[Duration].[All]" dimensionUniqueName="[marketing_campaign_dataset]" displayFolder="" count="0" memberValueDatatype="130" unbalanced="0"/>
    <cacheHierarchy uniqueName="[marketing_campaign_dataset].[Channel_Used]" caption="Channel_Used" attribute="1" defaultMemberUniqueName="[marketing_campaign_dataset].[Channel_Used].[All]" allUniqueName="[marketing_campaign_dataset].[Channel_Used].[All]" dimensionUniqueName="[marketing_campaign_dataset]" displayFolder="" count="0" memberValueDatatype="130" unbalanced="0"/>
    <cacheHierarchy uniqueName="[marketing_campaign_dataset].[Conversion_Rate]" caption="Conversion_Rate" attribute="1" defaultMemberUniqueName="[marketing_campaign_dataset].[Conversion_Rate].[All]" allUniqueName="[marketing_campaign_dataset].[Conversion_Rate].[All]" dimensionUniqueName="[marketing_campaign_dataset]" displayFolder="" count="0" memberValueDatatype="5" unbalanced="0"/>
    <cacheHierarchy uniqueName="[marketing_campaign_dataset].[Acquisition_Cost]" caption="Acquisition_Cost" attribute="1" defaultMemberUniqueName="[marketing_campaign_dataset].[Acquisition_Cost].[All]" allUniqueName="[marketing_campaign_dataset].[Acquisition_Cost].[All]" dimensionUniqueName="[marketing_campaign_dataset]" displayFolder="" count="0" memberValueDatatype="6" unbalanced="0"/>
    <cacheHierarchy uniqueName="[marketing_campaign_dataset].[ROI]" caption="ROI" attribute="1" defaultMemberUniqueName="[marketing_campaign_dataset].[ROI].[All]" allUniqueName="[marketing_campaign_dataset].[ROI].[All]" dimensionUniqueName="[marketing_campaign_dataset]" displayFolder="" count="0" memberValueDatatype="5" unbalanced="0"/>
    <cacheHierarchy uniqueName="[marketing_campaign_dataset].[Location]" caption="Location" attribute="1" defaultMemberUniqueName="[marketing_campaign_dataset].[Location].[All]" allUniqueName="[marketing_campaign_dataset].[Location].[All]" dimensionUniqueName="[marketing_campaign_dataset]" displayFolder="" count="0" memberValueDatatype="130" unbalanced="0"/>
    <cacheHierarchy uniqueName="[marketing_campaign_dataset].[Language]" caption="Language" attribute="1" defaultMemberUniqueName="[marketing_campaign_dataset].[Language].[All]" allUniqueName="[marketing_campaign_dataset].[Language].[All]" dimensionUniqueName="[marketing_campaign_dataset]" displayFolder="" count="0" memberValueDatatype="130" unbalanced="0"/>
    <cacheHierarchy uniqueName="[marketing_campaign_dataset].[Clicks]" caption="Clicks" attribute="1" defaultMemberUniqueName="[marketing_campaign_dataset].[Clicks].[All]" allUniqueName="[marketing_campaign_dataset].[Clicks].[All]" dimensionUniqueName="[marketing_campaign_dataset]" displayFolder="" count="0" memberValueDatatype="20" unbalanced="0"/>
    <cacheHierarchy uniqueName="[marketing_campaign_dataset].[Impressions]" caption="Impressions" attribute="1" defaultMemberUniqueName="[marketing_campaign_dataset].[Impressions].[All]" allUniqueName="[marketing_campaign_dataset].[Impressions].[All]" dimensionUniqueName="[marketing_campaign_dataset]" displayFolder="" count="0" memberValueDatatype="20" unbalanced="0"/>
    <cacheHierarchy uniqueName="[marketing_campaign_dataset].[Engagement_Score]" caption="Engagement_Score" attribute="1" defaultMemberUniqueName="[marketing_campaign_dataset].[Engagement_Score].[All]" allUniqueName="[marketing_campaign_dataset].[Engagement_Score].[All]" dimensionUniqueName="[marketing_campaign_dataset]" displayFolder="" count="0" memberValueDatatype="20" unbalanced="0"/>
    <cacheHierarchy uniqueName="[marketing_campaign_dataset].[Customer_Segment]" caption="Customer_Segment" attribute="1" defaultMemberUniqueName="[marketing_campaign_dataset].[Customer_Segment].[All]" allUniqueName="[marketing_campaign_dataset].[Customer_Segment].[All]" dimensionUniqueName="[marketing_campaign_dataset]" displayFolder="" count="0" memberValueDatatype="130" unbalanced="0"/>
    <cacheHierarchy uniqueName="[marketing_campaign_dataset].[Date]" caption="Date" attribute="1" time="1" defaultMemberUniqueName="[marketing_campaign_dataset].[Date].[All]" allUniqueName="[marketing_campaign_dataset].[Date].[All]" dimensionUniqueName="[marketing_campaign_dataset]" displayFolder="" count="2" memberValueDatatype="7" unbalanced="0"/>
    <cacheHierarchy uniqueName="[marketing_campaign_dataset Date].[Date]" caption="Date" attribute="1" time="1" defaultMemberUniqueName="[marketing_campaign_dataset Date].[Date].[All]" allUniqueName="[marketing_campaign_dataset Date].[Date].[All]" dimensionUniqueName="[marketing_campaign_dataset Date]" displayFolder="" count="0" memberValueDatatype="7" unbalanced="0"/>
    <cacheHierarchy uniqueName="[marketing_campaign_dataset Date].[Month]" caption="Month" attribute="1" defaultMemberUniqueName="[marketing_campaign_dataset Date].[Month].[All]" allUniqueName="[marketing_campaign_dataset Date].[Month].[All]" dimensionUniqueName="[marketing_campaign_dataset Date]" displayFolder="" count="0" memberValueDatatype="20" unbalanced="0"/>
    <cacheHierarchy uniqueName="[marketing_campaign_dataset Date].[Week of Month]" caption="Week of Month" attribute="1" defaultMemberUniqueName="[marketing_campaign_dataset Date].[Week of Month].[All]" allUniqueName="[marketing_campaign_dataset Date].[Week of Month].[All]" dimensionUniqueName="[marketing_campaign_dataset Date]" displayFolder="" count="0" memberValueDatatype="130" unbalanced="0"/>
    <cacheHierarchy uniqueName="[marketing_campaign_dataset Date].[Quarter]" caption="Quarter" attribute="1" defaultMemberUniqueName="[marketing_campaign_dataset Date].[Quarter].[All]" allUniqueName="[marketing_campaign_dataset Date].[Quarter].[All]" dimensionUniqueName="[marketing_campaign_dataset Date]" displayFolder="" count="0" memberValueDatatype="130" unbalanced="0"/>
    <cacheHierarchy uniqueName="[marketing_campaign_dataset Date].[Month Name]" caption="Month Name" attribute="1" defaultMemberUniqueName="[marketing_campaign_dataset Date].[Month Name].[All]" allUniqueName="[marketing_campaign_dataset Date].[Month Name].[All]" dimensionUniqueName="[marketing_campaign_dataset Date]" displayFolder="" count="0" memberValueDatatype="130" unbalanced="0"/>
    <cacheHierarchy uniqueName="[Measures].[Total Impression]" caption="Total Impression" measure="1" displayFolder="" measureGroup="marketing_campaign_dataset" count="0"/>
    <cacheHierarchy uniqueName="[Measures].[Total Clicks]" caption="Total Clicks" measure="1" displayFolder="" measureGroup="marketing_campaign_dataset" count="0"/>
    <cacheHierarchy uniqueName="[Measures].[Conversion Rate]" caption="Conversion Rate" measure="1" displayFolder="" measureGroup="marketing_campaign_dataset" count="0"/>
    <cacheHierarchy uniqueName="[Measures].[Acquisition Cost]" caption="Acquisition Cost" measure="1" displayFolder="" measureGroup="marketing_campaign_dataset" count="0"/>
    <cacheHierarchy uniqueName="[Measures].[ROI.]" caption="ROI." measure="1" displayFolder="" measureGroup="marketing_campaign_dataset" count="0"/>
    <cacheHierarchy uniqueName="[Measures].[PM Impression]" caption="PM Impression" measure="1" displayFolder="" measureGroup="marketing_campaign_dataset" count="0"/>
    <cacheHierarchy uniqueName="[Measures].[PM Clicks]" caption="PM Clicks" measure="1" displayFolder="" measureGroup="marketing_campaign_dataset" count="0"/>
    <cacheHierarchy uniqueName="[Measures].[PM C. Rate]" caption="PM C. Rate" measure="1" displayFolder="" measureGroup="marketing_campaign_dataset" count="0"/>
    <cacheHierarchy uniqueName="[Measures].[PM AC]" caption="PM AC" measure="1" displayFolder="" measureGroup="marketing_campaign_dataset" count="0"/>
    <cacheHierarchy uniqueName="[Measures].[PM ROI]" caption="PM ROI" measure="1" displayFolder="" measureGroup="marketing_campaign_dataset" count="0"/>
    <cacheHierarchy uniqueName="[Measures].[MOMs Impression]" caption="MOMs Impression" measure="1" displayFolder="" measureGroup="marketing_campaign_dataset" count="0"/>
    <cacheHierarchy uniqueName="[Measures].[MOMs Clicks]" caption="MOMs Clicks" measure="1" displayFolder="" measureGroup="marketing_campaign_dataset" count="0"/>
    <cacheHierarchy uniqueName="[Measures].[MOMs C. Rate]" caption="MOMs C. Rate" measure="1" displayFolder="" measureGroup="marketing_campaign_dataset" count="0"/>
    <cacheHierarchy uniqueName="[Measures].[MOMs AC]" caption="MOMs AC" measure="1" displayFolder="" measureGroup="marketing_campaign_dataset" count="0"/>
    <cacheHierarchy uniqueName="[Measures].[MOMs ROI]" caption="MOMs ROI" measure="1" displayFolder="" measureGroup="marketing_campaign_dataset" count="0"/>
    <cacheHierarchy uniqueName="[Measures].[__XL_Count marketing_campaign_dataset]" caption="__XL_Count marketing_campaign_dataset" measure="1" displayFolder="" measureGroup="marketing_campaign_dataset" count="0" hidden="1"/>
    <cacheHierarchy uniqueName="[Measures].[__XL_Count marketing_campaign_dataset Date]" caption="__XL_Count marketing_campaign_dataset Date" measure="1" displayFolder="" measureGroup="marketing_campaign_dataset Date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48028381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2AAB6-7952-4DF5-A5E7-7DFF1B7FA3F2}" name="PivotTable3" cacheId="98" applyNumberFormats="0" applyBorderFormats="0" applyFontFormats="0" applyPatternFormats="0" applyAlignmentFormats="0" applyWidthHeightFormats="1" dataCaption="Values" tag="222209b5-212a-482b-b938-995b008ecf22" updatedVersion="7" minRefreshableVersion="5" useAutoFormatting="1" subtotalHiddenItems="1" itemPrintTitles="1" createdVersion="5" indent="0" outline="1" outlineData="1" multipleFieldFilters="0">
  <location ref="A3:E4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5"/>
    <dataField fld="1" subtotal="count" baseField="0" baseItem="0" numFmtId="165"/>
    <dataField fld="2" subtotal="count" baseField="0" baseItem="0" numFmtId="165"/>
    <dataField fld="3" subtotal="count" baseField="0" baseItem="0" numFmtId="165"/>
    <dataField fld="4" subtotal="count" baseField="0" baseItem="0" numFmtId="165"/>
  </dataFields>
  <formats count="12">
    <format dxfId="36">
      <pivotArea outline="0" collapsedLevelsAreSubtotals="1" fieldPosition="0"/>
    </format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filters count="1">
    <filter fld="5" type="dateBetween" evalOrder="-1" id="44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94E25-0569-4D6C-9575-BC6E03450A17}" name="PivotTable4" cacheId="65" applyNumberFormats="0" applyBorderFormats="0" applyFontFormats="0" applyPatternFormats="0" applyAlignmentFormats="0" applyWidthHeightFormats="1" dataCaption="Values" tag="5adb9c33-098f-42ac-8dbe-3c470f62a34c" updatedVersion="7" minRefreshableVersion="5" useAutoFormatting="1" subtotalHiddenItems="1" itemPrintTitles="1" createdVersion="5" indent="0" outline="1" outlineData="1" multipleFieldFilters="0" chartFormat="3">
  <location ref="J3:K9" firstHeaderRow="1" firstDataRow="1" firstDataCol="1"/>
  <pivotFields count="3"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 numFmtId="164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CAD82-028D-4FC3-8FB7-201486A7D8E4}" name="PivotTable6" cacheId="71" applyNumberFormats="0" applyBorderFormats="0" applyFontFormats="0" applyPatternFormats="0" applyAlignmentFormats="0" applyWidthHeightFormats="1" dataCaption="Values" tag="287de203-6c2a-408c-a280-80a3cfaa28ae" updatedVersion="7" minRefreshableVersion="5" useAutoFormatting="1" subtotalHiddenItems="1" itemPrintTitles="1" createdVersion="5" indent="0" outline="1" outlineData="1" multipleFieldFilters="0" chartFormat="3">
  <location ref="P3:Q9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66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41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3D9EA-41C4-4CEB-A4F1-7CE4D809B33C}" name="PivotTable9" cacheId="80" applyNumberFormats="0" applyBorderFormats="0" applyFontFormats="0" applyPatternFormats="0" applyAlignmentFormats="0" applyWidthHeightFormats="1" dataCaption="Values" tag="b15d2902-f7ad-43da-8134-ea4b21ab4a1b" updatedVersion="7" minRefreshableVersion="5" useAutoFormatting="1" subtotalHiddenItems="1" itemPrintTitles="1" createdVersion="5" indent="0" outline="1" outlineData="1" multipleFieldFilters="0" chartFormat="3">
  <location ref="C18:D24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2">
    <format dxfId="3">
      <pivotArea collapsedLevelsAreSubtotals="1" fieldPosition="0">
        <references count="1">
          <reference field="2" count="0"/>
        </references>
      </pivotArea>
    </format>
    <format dxfId="2">
      <pivotArea grandRow="1"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41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C6DE3-66AF-4944-867B-7BD994E8C031}" name="PivotTable2" cacheId="62" applyNumberFormats="0" applyBorderFormats="0" applyFontFormats="0" applyPatternFormats="0" applyAlignmentFormats="0" applyWidthHeightFormats="1" dataCaption="Values" tag="170101cc-fad9-4ba4-895b-070d1d7fa775" updatedVersion="7" minRefreshableVersion="5" useAutoFormatting="1" subtotalHiddenItems="1" itemPrintTitles="1" createdVersion="5" indent="0" outline="1" outlineData="1" multipleFieldFilters="0">
  <location ref="C7:G8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4"/>
    <dataField fld="1" subtotal="count" baseField="0" baseItem="0" numFmtId="164"/>
    <dataField fld="2" subtotal="count" baseField="0" baseItem="0"/>
    <dataField fld="3" subtotal="count" baseField="0" baseItem="0" numFmtId="167"/>
    <dataField fld="4" subtotal="count" baseField="0" baseItem="0" numFmtId="167"/>
  </dataFields>
  <formats count="4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5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A0728-39A2-4BC8-B8A5-B7F9460C97A8}" name="PivotTable1" cacheId="59" applyNumberFormats="0" applyBorderFormats="0" applyFontFormats="0" applyPatternFormats="0" applyAlignmentFormats="0" applyWidthHeightFormats="1" dataCaption="Values" tag="3c66787a-211e-4c61-96b4-144e2f3da35e" updatedVersion="7" minRefreshableVersion="5" useAutoFormatting="1" subtotalHiddenItems="1" itemPrintTitles="1" createdVersion="5" indent="0" outline="1" outlineData="1" multipleFieldFilters="0">
  <location ref="C3:G4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4"/>
    <dataField fld="1" subtotal="count" baseField="0" baseItem="0" numFmtId="164"/>
    <dataField fld="2" subtotal="count" baseField="0" baseItem="0" numFmtId="9"/>
    <dataField name="AC" fld="3" subtotal="count" baseField="0" baseItem="0" numFmtId="167"/>
    <dataField fld="4" subtotal="count" baseField="0" baseItem="0" numFmtId="167"/>
  </dataFields>
  <formats count="5">
    <format dxfId="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AC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5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8E6C3-D2C8-4450-A152-C0791086D094}" name="PivotTable11" cacheId="86" applyNumberFormats="0" applyBorderFormats="0" applyFontFormats="0" applyPatternFormats="0" applyAlignmentFormats="0" applyWidthHeightFormats="1" dataCaption="Values" tag="38849ba3-4908-456c-8c0a-eacb1a68ba6b" updatedVersion="7" minRefreshableVersion="5" useAutoFormatting="1" subtotalHiddenItems="1" itemPrintTitles="1" createdVersion="5" indent="0" outline="1" outlineData="1" multipleFieldFilters="0">
  <location ref="M19:N23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2" subtotal="count" baseField="0" baseItem="0" numFmtId="164"/>
  </dataFields>
  <formats count="1">
    <format dxfId="13">
      <pivotArea outline="0" collapsedLevelsAreSubtotals="1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24" iMeasureHier="21">
      <autoFilter ref="A1">
        <filterColumn colId="0">
          <top10 val="3" filterVal="3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F26E4-77EA-437D-9D4B-34C92C6280F9}" name="PivotTable13" cacheId="92" applyNumberFormats="0" applyBorderFormats="0" applyFontFormats="0" applyPatternFormats="0" applyAlignmentFormats="0" applyWidthHeightFormats="1" dataCaption="Values" tag="47e91e1a-8efb-4dd6-9aa2-2da71e71ca9e" updatedVersion="7" minRefreshableVersion="5" useAutoFormatting="1" subtotalHiddenItems="1" itemPrintTitles="1" createdVersion="5" indent="0" outline="1" outlineData="1" multipleFieldFilters="0">
  <location ref="M29:N33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2" subtotal="count" baseField="0" baseItem="0" numFmtId="164"/>
  </dataFields>
  <formats count="5">
    <format dxfId="18">
      <pivotArea outline="0" collapsedLevelsAreSubtotals="1" fieldPosition="0"/>
    </format>
    <format dxfId="17">
      <pivotArea collapsedLevelsAreSubtotals="1" fieldPosition="0">
        <references count="1">
          <reference field="1" count="0"/>
        </references>
      </pivotArea>
    </format>
    <format dxfId="16">
      <pivotArea field="1" type="button" dataOnly="0" labelOnly="1" outline="0" axis="axisRow" fieldPosition="0"/>
    </format>
    <format dxfId="15">
      <pivotArea dataOnly="0" labelOnly="1" fieldPosition="0">
        <references count="1">
          <reference field="1" count="0"/>
        </references>
      </pivotArea>
    </format>
    <format dxfId="14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24" iMeasureHier="21">
      <autoFilter ref="A1">
        <filterColumn colId="0">
          <top10 val="3" filterVal="3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56AF6-DE38-462D-86F3-01035C2BA2A1}" name="PivotTable10" cacheId="83" applyNumberFormats="0" applyBorderFormats="0" applyFontFormats="0" applyPatternFormats="0" applyAlignmentFormats="0" applyWidthHeightFormats="1" dataCaption="Values" tag="8fa8c698-8f08-4263-8c62-6f2b8ce34f05" updatedVersion="7" minRefreshableVersion="5" useAutoFormatting="1" subtotalHiddenItems="1" itemPrintTitles="1" createdVersion="5" indent="0" outline="1" outlineData="1" multipleFieldFilters="0">
  <location ref="G18:H22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 numFmtId="164"/>
  </dataFields>
  <formats count="1">
    <format dxfId="19">
      <pivotArea outline="0" collapsedLevelsAreSubtotals="1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count" id="24" iMeasureHier="25">
      <autoFilter ref="A1">
        <filterColumn colId="0">
          <top10 val="3" filterVal="3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52140-36BD-4180-830F-236971CBC303}" name="PivotTable5" cacheId="68" applyNumberFormats="0" applyBorderFormats="0" applyFontFormats="0" applyPatternFormats="0" applyAlignmentFormats="0" applyWidthHeightFormats="1" dataCaption="Values" tag="0b7c63bc-9e4b-4553-9409-40bd0a322e58" updatedVersion="7" minRefreshableVersion="5" useAutoFormatting="1" subtotalHiddenItems="1" itemPrintTitles="1" createdVersion="5" indent="0" outline="1" outlineData="1" multipleFieldFilters="0" chartFormat="3">
  <location ref="M3:N9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64"/>
  </dataFields>
  <formats count="1">
    <format dxfId="2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A3DA2-8F9A-4D54-A81C-95C5C85AD678}" name="PivotTable8" cacheId="77" applyNumberFormats="0" applyBorderFormats="0" applyFontFormats="0" applyPatternFormats="0" applyAlignmentFormats="0" applyWidthHeightFormats="1" dataCaption="Values" tag="ec64fb41-ec5e-4d63-9d04-9b17b29969a3" updatedVersion="7" minRefreshableVersion="5" useAutoFormatting="1" subtotalHiddenItems="1" itemPrintTitles="1" createdVersion="5" indent="0" outline="1" outlineData="1" multipleFieldFilters="0" chartFormat="3">
  <location ref="V3:W9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64"/>
  </dataFields>
  <formats count="1">
    <format dxfId="2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41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3DD39-EDF1-4FA5-A9A1-8E3930B89B5C}" name="PivotTable7" cacheId="74" applyNumberFormats="0" applyBorderFormats="0" applyFontFormats="0" applyPatternFormats="0" applyAlignmentFormats="0" applyWidthHeightFormats="1" dataCaption="Values" tag="9f0eb0d0-8ba2-46a9-b1f2-7946da6cea0d" updatedVersion="7" minRefreshableVersion="5" useAutoFormatting="1" subtotalHiddenItems="1" itemPrintTitles="1" createdVersion="5" indent="0" outline="1" outlineData="1" multipleFieldFilters="0" chartFormat="3">
  <location ref="S3:T9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2" subtotal="count" baseField="0" baseItem="0" numFmtId="164"/>
  </dataFields>
  <formats count="1">
    <format dxfId="2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41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C9FC2-B51B-49D1-8C6A-41D82BB6DBFF}" name="PivotTable14" cacheId="95" applyNumberFormats="0" applyBorderFormats="0" applyFontFormats="0" applyPatternFormats="0" applyAlignmentFormats="0" applyWidthHeightFormats="1" dataCaption="Values" tag="6461cd03-1226-48ef-a0bc-080137d0024d" updatedVersion="7" minRefreshableVersion="5" useAutoFormatting="1" subtotalHiddenItems="1" rowGrandTotals="0" colGrandTotals="0" itemPrintTitles="1" createdVersion="5" indent="0" outline="1" outlineData="1" multipleFieldFilters="0" chartFormat="3">
  <location ref="C28:D33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fld="1" subtotal="count" baseField="0" baseItem="0" numFmtId="164"/>
  </dataFields>
  <formats count="1">
    <format dxfId="23">
      <pivotArea outline="0" collapsedLevelsAreSubtotals="1" fieldPosition="0"/>
    </format>
  </formats>
  <chartFormats count="6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dateBetween" evalOrder="-1" id="41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3D4C-3C35-473A-8D39-91F1BB14AED1}" name="PivotTable12" cacheId="89" applyNumberFormats="0" applyBorderFormats="0" applyFontFormats="0" applyPatternFormats="0" applyAlignmentFormats="0" applyWidthHeightFormats="1" dataCaption="Values" tag="b992de6f-cdc5-426f-8ed9-87c8bf22c0ef" updatedVersion="7" minRefreshableVersion="5" useAutoFormatting="1" subtotalHiddenItems="1" itemPrintTitles="1" createdVersion="5" indent="0" outline="1" outlineData="1" multipleFieldFilters="0">
  <location ref="G28:H32" firstHeaderRow="1" firstDataRow="1" firstDataCol="1"/>
  <pivotFields count="3"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measureFilter="1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 numFmtId="164"/>
  </dataFields>
  <formats count="1">
    <format dxfId="24">
      <pivotArea outline="0" collapsedLevelsAreSubtotals="1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0" type="dateBetween" evalOrder="-1" id="42" name="[marketing_campaign_dataset].[Date]">
      <autoFilter ref="A1">
        <filterColumn colId="0">
          <customFilters and="1">
            <customFilter operator="greaterThanOrEqual" val="44378"/>
            <customFilter operator="lessThanOrEqual" val="444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count" id="24" iMeasureHier="25">
      <autoFilter ref="A1">
        <filterColumn colId="0">
          <top10 val="3" filterVal="3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campaign_dataset]"/>
        <x15:activeTabTopLevelEntity name="[marketing_campaign_dataset 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E2A4725F-4964-4F89-9096-187AE32E1DA3}" sourceName="[marketing_campaign_dataset].[Date]">
  <pivotTables>
    <pivotTable tabId="1" name="PivotTable1"/>
    <pivotTable tabId="1" name="PivotTable2"/>
    <pivotTable tabId="1" name="PivotTable4"/>
    <pivotTable tabId="1" name="PivotTable5"/>
    <pivotTable tabId="1" name="PivotTable6"/>
    <pivotTable tabId="1" name="PivotTable7"/>
    <pivotTable tabId="1" name="PivotTable8"/>
    <pivotTable tabId="1" name="PivotTable9"/>
    <pivotTable tabId="1" name="PivotTable10"/>
    <pivotTable tabId="1" name="PivotTable11"/>
    <pivotTable tabId="1" name="PivotTable12"/>
    <pivotTable tabId="1" name="PivotTable13"/>
    <pivotTable tabId="1" name="PivotTable14"/>
    <pivotTable tabId="3" name="PivotTable3"/>
  </pivotTables>
  <state minimalRefreshVersion="6" lastRefreshVersion="6" pivotCacheId="480283817" filterType="dateBetween">
    <selection startDate="2021-07-01T00:00:00" endDate="2021-09-30T00:00:00"/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CE989F8D-B952-46BA-BF1E-5A89C88502D1}" cache="Timeline_Date" caption="Date" level="1" selectionLevel="1" scrollPosition="2021-01-01T00:00:00" style="Timeline Style 1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13" Type="http://schemas.openxmlformats.org/officeDocument/2006/relationships/pivotTable" Target="../pivotTables/pivotTable14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ivotTable" Target="../pivotTables/pivotTable1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53A74-D7F6-4F72-B14B-0D06645576ED}">
  <dimension ref="A3:E4"/>
  <sheetViews>
    <sheetView showGridLines="0" workbookViewId="0">
      <selection activeCell="A7" sqref="A7:E8"/>
    </sheetView>
  </sheetViews>
  <sheetFormatPr defaultRowHeight="15" x14ac:dyDescent="0.25"/>
  <cols>
    <col min="1" max="1" width="17.28515625" bestFit="1" customWidth="1"/>
    <col min="2" max="2" width="12.140625" bestFit="1" customWidth="1"/>
    <col min="3" max="3" width="13.42578125" bestFit="1" customWidth="1"/>
    <col min="4" max="4" width="9.5703125" bestFit="1" customWidth="1"/>
    <col min="5" max="5" width="10.28515625" bestFit="1" customWidth="1"/>
  </cols>
  <sheetData>
    <row r="3" spans="1:5" x14ac:dyDescent="0.25">
      <c r="A3" s="16" t="s">
        <v>10</v>
      </c>
      <c r="B3" s="16" t="s">
        <v>11</v>
      </c>
      <c r="C3" s="16" t="s">
        <v>12</v>
      </c>
      <c r="D3" s="17" t="s">
        <v>13</v>
      </c>
      <c r="E3" s="16" t="s">
        <v>14</v>
      </c>
    </row>
    <row r="4" spans="1:5" x14ac:dyDescent="0.25">
      <c r="A4" s="18">
        <v>-1.6590169128308796E-3</v>
      </c>
      <c r="B4" s="18">
        <v>8.1701519977483983E-4</v>
      </c>
      <c r="C4" s="18">
        <v>6.7260845501060373E-4</v>
      </c>
      <c r="D4" s="18">
        <v>1.1994152781640288E-3</v>
      </c>
      <c r="E4" s="18">
        <v>1.0028656774383935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74C4A-0D71-437C-BA1D-530C1B46E042}">
  <dimension ref="C2:W33"/>
  <sheetViews>
    <sheetView showGridLines="0" topLeftCell="B1" workbookViewId="0">
      <selection activeCell="D8" sqref="D8"/>
    </sheetView>
  </sheetViews>
  <sheetFormatPr defaultRowHeight="15" x14ac:dyDescent="0.25"/>
  <cols>
    <col min="2" max="2" width="15.85546875" bestFit="1" customWidth="1"/>
    <col min="3" max="3" width="13.28515625" bestFit="1" customWidth="1"/>
    <col min="4" max="4" width="15.85546875" bestFit="1" customWidth="1"/>
    <col min="5" max="5" width="12" bestFit="1" customWidth="1"/>
    <col min="6" max="6" width="6.85546875" bestFit="1" customWidth="1"/>
    <col min="7" max="7" width="13.140625" bestFit="1" customWidth="1"/>
    <col min="8" max="8" width="9.7109375" bestFit="1" customWidth="1"/>
    <col min="10" max="10" width="13.140625" bestFit="1" customWidth="1"/>
    <col min="11" max="12" width="15.85546875" bestFit="1" customWidth="1"/>
    <col min="13" max="13" width="13.140625" bestFit="1" customWidth="1"/>
    <col min="14" max="14" width="15.85546875" bestFit="1" customWidth="1"/>
    <col min="15" max="15" width="10.85546875" bestFit="1" customWidth="1"/>
    <col min="16" max="16" width="13.140625" bestFit="1" customWidth="1"/>
    <col min="17" max="18" width="15.5703125" bestFit="1" customWidth="1"/>
    <col min="19" max="19" width="13.140625" bestFit="1" customWidth="1"/>
    <col min="20" max="21" width="15.42578125" bestFit="1" customWidth="1"/>
    <col min="22" max="22" width="13.140625" bestFit="1" customWidth="1"/>
    <col min="23" max="23" width="9.7109375" bestFit="1" customWidth="1"/>
    <col min="24" max="24" width="9" bestFit="1" customWidth="1"/>
  </cols>
  <sheetData>
    <row r="2" spans="3:23" x14ac:dyDescent="0.25">
      <c r="J2" s="13" t="s">
        <v>42</v>
      </c>
      <c r="K2" s="13"/>
      <c r="M2" s="13" t="s">
        <v>43</v>
      </c>
      <c r="N2" s="13"/>
      <c r="P2" s="13" t="s">
        <v>44</v>
      </c>
      <c r="Q2" s="14"/>
      <c r="S2" s="13" t="s">
        <v>45</v>
      </c>
      <c r="T2" s="13"/>
      <c r="V2" s="13" t="s">
        <v>46</v>
      </c>
      <c r="W2" s="13"/>
    </row>
    <row r="3" spans="3:23" x14ac:dyDescent="0.25">
      <c r="C3" t="s">
        <v>0</v>
      </c>
      <c r="D3" t="s">
        <v>1</v>
      </c>
      <c r="E3" t="s">
        <v>2</v>
      </c>
      <c r="F3" t="s">
        <v>49</v>
      </c>
      <c r="G3" t="s">
        <v>4</v>
      </c>
      <c r="J3" s="2" t="s">
        <v>15</v>
      </c>
      <c r="K3" t="s">
        <v>0</v>
      </c>
      <c r="M3" s="2" t="s">
        <v>15</v>
      </c>
      <c r="N3" t="s">
        <v>1</v>
      </c>
      <c r="P3" s="2" t="s">
        <v>15</v>
      </c>
      <c r="Q3" t="s">
        <v>2</v>
      </c>
      <c r="S3" s="2" t="s">
        <v>15</v>
      </c>
      <c r="T3" t="s">
        <v>3</v>
      </c>
      <c r="V3" s="2" t="s">
        <v>15</v>
      </c>
      <c r="W3" t="s">
        <v>4</v>
      </c>
    </row>
    <row r="4" spans="3:23" x14ac:dyDescent="0.25">
      <c r="C4" s="3">
        <v>277520318</v>
      </c>
      <c r="D4" s="3">
        <v>27724688</v>
      </c>
      <c r="E4" s="1">
        <v>7.9970644239923491E-2</v>
      </c>
      <c r="F4" s="8">
        <v>12536.8704</v>
      </c>
      <c r="G4" s="8">
        <v>252231.96000000008</v>
      </c>
      <c r="J4" s="4" t="s">
        <v>16</v>
      </c>
      <c r="K4" s="3">
        <v>42272396</v>
      </c>
      <c r="M4" s="4" t="s">
        <v>16</v>
      </c>
      <c r="N4" s="3">
        <v>4186309</v>
      </c>
      <c r="P4" s="4" t="s">
        <v>16</v>
      </c>
      <c r="Q4" s="5">
        <v>7.9824035453595385E-2</v>
      </c>
      <c r="S4" s="4" t="s">
        <v>16</v>
      </c>
      <c r="T4" s="3">
        <v>12580.412399999999</v>
      </c>
      <c r="V4" s="4" t="s">
        <v>16</v>
      </c>
      <c r="W4" s="3">
        <v>38324.939999999908</v>
      </c>
    </row>
    <row r="5" spans="3:23" x14ac:dyDescent="0.25">
      <c r="J5" s="4" t="s">
        <v>17</v>
      </c>
      <c r="K5" s="3">
        <v>63017871</v>
      </c>
      <c r="M5" s="4" t="s">
        <v>17</v>
      </c>
      <c r="N5" s="3">
        <v>6319528</v>
      </c>
      <c r="P5" s="4" t="s">
        <v>17</v>
      </c>
      <c r="Q5" s="5">
        <v>8.0322384428221247E-2</v>
      </c>
      <c r="S5" s="4" t="s">
        <v>17</v>
      </c>
      <c r="T5" s="3">
        <v>12511.052900000001</v>
      </c>
      <c r="V5" s="4" t="s">
        <v>17</v>
      </c>
      <c r="W5" s="3">
        <v>57693.670000000035</v>
      </c>
    </row>
    <row r="6" spans="3:23" x14ac:dyDescent="0.25">
      <c r="J6" s="4" t="s">
        <v>18</v>
      </c>
      <c r="K6" s="3">
        <v>63660941</v>
      </c>
      <c r="M6" s="4" t="s">
        <v>18</v>
      </c>
      <c r="N6" s="3">
        <v>6362071</v>
      </c>
      <c r="P6" s="4" t="s">
        <v>18</v>
      </c>
      <c r="Q6" s="5">
        <v>7.9907021202638984E-2</v>
      </c>
      <c r="S6" s="4" t="s">
        <v>18</v>
      </c>
      <c r="T6" s="3">
        <v>12580.9344</v>
      </c>
      <c r="V6" s="4" t="s">
        <v>18</v>
      </c>
      <c r="W6" s="3">
        <v>57532.879999999823</v>
      </c>
    </row>
    <row r="7" spans="3:23" x14ac:dyDescent="0.25">
      <c r="C7" t="s">
        <v>5</v>
      </c>
      <c r="D7" t="s">
        <v>6</v>
      </c>
      <c r="E7" t="s">
        <v>7</v>
      </c>
      <c r="F7" t="s">
        <v>8</v>
      </c>
      <c r="G7" t="s">
        <v>9</v>
      </c>
      <c r="J7" s="4" t="s">
        <v>19</v>
      </c>
      <c r="K7" s="3">
        <v>63296786</v>
      </c>
      <c r="M7" s="4" t="s">
        <v>19</v>
      </c>
      <c r="N7" s="3">
        <v>6351436</v>
      </c>
      <c r="P7" s="4" t="s">
        <v>19</v>
      </c>
      <c r="Q7" s="5">
        <v>7.9622871046226257E-2</v>
      </c>
      <c r="S7" s="4" t="s">
        <v>19</v>
      </c>
      <c r="T7" s="3">
        <v>12498.816199999999</v>
      </c>
      <c r="V7" s="4" t="s">
        <v>19</v>
      </c>
      <c r="W7" s="3">
        <v>57544.919999999933</v>
      </c>
    </row>
    <row r="8" spans="3:23" x14ac:dyDescent="0.25">
      <c r="C8" s="3">
        <v>277981494</v>
      </c>
      <c r="D8" s="3">
        <v>27702055</v>
      </c>
      <c r="E8" s="15">
        <v>7.9916891463027301E-2</v>
      </c>
      <c r="F8" s="8">
        <v>12521.851500000001</v>
      </c>
      <c r="G8" s="8">
        <v>251511.21000000005</v>
      </c>
      <c r="J8" s="4" t="s">
        <v>20</v>
      </c>
      <c r="K8" s="3">
        <v>45272324</v>
      </c>
      <c r="M8" s="4" t="s">
        <v>20</v>
      </c>
      <c r="N8" s="3">
        <v>4505344</v>
      </c>
      <c r="P8" s="4" t="s">
        <v>20</v>
      </c>
      <c r="Q8" s="5">
        <v>8.0190997566907507E-2</v>
      </c>
      <c r="S8" s="4" t="s">
        <v>20</v>
      </c>
      <c r="T8" s="3">
        <v>12523.961799999999</v>
      </c>
      <c r="V8" s="4" t="s">
        <v>20</v>
      </c>
      <c r="W8" s="3">
        <v>41135.549999999937</v>
      </c>
    </row>
    <row r="9" spans="3:23" x14ac:dyDescent="0.25">
      <c r="J9" s="4" t="s">
        <v>21</v>
      </c>
      <c r="K9" s="3">
        <v>277520318</v>
      </c>
      <c r="M9" s="4" t="s">
        <v>21</v>
      </c>
      <c r="N9" s="3">
        <v>27724688</v>
      </c>
      <c r="P9" s="4" t="s">
        <v>21</v>
      </c>
      <c r="Q9" s="5">
        <v>7.9970644239923491E-2</v>
      </c>
      <c r="S9" s="4" t="s">
        <v>21</v>
      </c>
      <c r="T9" s="3">
        <v>12536.8704</v>
      </c>
      <c r="V9" s="4" t="s">
        <v>21</v>
      </c>
      <c r="W9" s="3">
        <v>252231.96000000008</v>
      </c>
    </row>
    <row r="17" spans="3:17" x14ac:dyDescent="0.25">
      <c r="C17" s="13" t="s">
        <v>38</v>
      </c>
      <c r="D17" s="13"/>
      <c r="G17" s="13" t="s">
        <v>39</v>
      </c>
      <c r="H17" s="13"/>
      <c r="I17" s="6"/>
      <c r="J17" s="3"/>
      <c r="K17" s="3"/>
    </row>
    <row r="18" spans="3:17" x14ac:dyDescent="0.25">
      <c r="C18" s="2" t="s">
        <v>15</v>
      </c>
      <c r="D18" t="s">
        <v>4</v>
      </c>
      <c r="G18" s="2" t="s">
        <v>15</v>
      </c>
      <c r="H18" t="s">
        <v>4</v>
      </c>
      <c r="J18" s="3"/>
      <c r="K18" s="3">
        <f>MAX(J19:J21)</f>
        <v>42455.580000000147</v>
      </c>
      <c r="M18" s="13" t="s">
        <v>48</v>
      </c>
      <c r="N18" s="13"/>
      <c r="P18" s="3"/>
      <c r="Q18" s="3"/>
    </row>
    <row r="19" spans="3:17" x14ac:dyDescent="0.25">
      <c r="C19" s="4" t="s">
        <v>22</v>
      </c>
      <c r="D19" s="3">
        <v>50566.719999999921</v>
      </c>
      <c r="G19" s="4" t="s">
        <v>27</v>
      </c>
      <c r="H19" s="3">
        <v>42160.629999999728</v>
      </c>
      <c r="I19" t="str" cm="1">
        <f t="array" ref="I19:J21">G19:H21</f>
        <v>Email</v>
      </c>
      <c r="J19" s="3">
        <v>42160.629999999728</v>
      </c>
      <c r="K19" s="3" t="str">
        <f>IF(J19=$K$18,$K$18,"")</f>
        <v/>
      </c>
      <c r="M19" s="2" t="s">
        <v>15</v>
      </c>
      <c r="N19" t="s">
        <v>0</v>
      </c>
      <c r="P19" s="3"/>
      <c r="Q19" s="3">
        <f>MAX(P20:P22)</f>
        <v>46731527</v>
      </c>
    </row>
    <row r="20" spans="3:17" x14ac:dyDescent="0.25">
      <c r="C20" s="4" t="s">
        <v>23</v>
      </c>
      <c r="D20" s="3">
        <v>50494.220000000038</v>
      </c>
      <c r="G20" s="4" t="s">
        <v>28</v>
      </c>
      <c r="H20" s="3">
        <v>42455.580000000147</v>
      </c>
      <c r="I20" t="str">
        <v>Google Ads</v>
      </c>
      <c r="J20" s="3">
        <v>42455.580000000147</v>
      </c>
      <c r="K20" s="3">
        <f t="shared" ref="K20:K21" si="0">IF(J20=$K$18,$K$18,"")</f>
        <v>42455.580000000147</v>
      </c>
      <c r="M20" s="4" t="s">
        <v>27</v>
      </c>
      <c r="N20" s="3">
        <v>46463715</v>
      </c>
      <c r="O20" t="str" cm="1">
        <f t="array" ref="O20:P22">M20:N22</f>
        <v>Email</v>
      </c>
      <c r="P20" s="3">
        <v>46463715</v>
      </c>
      <c r="Q20" s="3" t="str">
        <f>IF(P20=$Q$19,$Q$19,"")</f>
        <v/>
      </c>
    </row>
    <row r="21" spans="3:17" x14ac:dyDescent="0.25">
      <c r="C21" s="4" t="s">
        <v>24</v>
      </c>
      <c r="D21" s="3">
        <v>50566.129999999983</v>
      </c>
      <c r="G21" s="4" t="s">
        <v>29</v>
      </c>
      <c r="H21" s="3">
        <v>42256.260000000068</v>
      </c>
      <c r="I21" t="str">
        <v>Website</v>
      </c>
      <c r="J21" s="3">
        <v>42256.260000000068</v>
      </c>
      <c r="K21" s="3" t="str">
        <f t="shared" si="0"/>
        <v/>
      </c>
      <c r="M21" s="4" t="s">
        <v>28</v>
      </c>
      <c r="N21" s="3">
        <v>46438626</v>
      </c>
      <c r="O21" t="str">
        <v>Google Ads</v>
      </c>
      <c r="P21" s="3">
        <v>46438626</v>
      </c>
      <c r="Q21" s="3" t="str">
        <f>IF(P21=$Q$19,$Q$19,"")</f>
        <v/>
      </c>
    </row>
    <row r="22" spans="3:17" x14ac:dyDescent="0.25">
      <c r="C22" s="4" t="s">
        <v>25</v>
      </c>
      <c r="D22" s="3">
        <v>50095.149999999892</v>
      </c>
      <c r="G22" s="4" t="s">
        <v>21</v>
      </c>
      <c r="H22" s="3">
        <v>126872.47</v>
      </c>
      <c r="J22" s="3"/>
      <c r="K22" s="3"/>
      <c r="M22" s="4" t="s">
        <v>29</v>
      </c>
      <c r="N22" s="3">
        <v>46731527</v>
      </c>
      <c r="O22" t="str">
        <v>Website</v>
      </c>
      <c r="P22" s="3">
        <v>46731527</v>
      </c>
      <c r="Q22" s="3">
        <f>IF(P22=$Q$19,$Q$19,"")</f>
        <v>46731527</v>
      </c>
    </row>
    <row r="23" spans="3:17" x14ac:dyDescent="0.25">
      <c r="C23" s="4" t="s">
        <v>26</v>
      </c>
      <c r="D23" s="3">
        <v>50509.739999999954</v>
      </c>
      <c r="M23" s="4" t="s">
        <v>21</v>
      </c>
      <c r="N23" s="3">
        <v>139633868</v>
      </c>
      <c r="P23" s="3"/>
      <c r="Q23" s="3"/>
    </row>
    <row r="24" spans="3:17" x14ac:dyDescent="0.25">
      <c r="C24" s="4" t="s">
        <v>21</v>
      </c>
      <c r="D24" s="3">
        <v>252231.96000000008</v>
      </c>
    </row>
    <row r="25" spans="3:17" x14ac:dyDescent="0.25">
      <c r="D25" s="3"/>
    </row>
    <row r="27" spans="3:17" x14ac:dyDescent="0.25">
      <c r="C27" s="13" t="s">
        <v>47</v>
      </c>
      <c r="D27" s="13"/>
      <c r="G27" s="13" t="s">
        <v>40</v>
      </c>
      <c r="H27" s="13"/>
    </row>
    <row r="28" spans="3:17" x14ac:dyDescent="0.25">
      <c r="C28" s="2" t="s">
        <v>15</v>
      </c>
      <c r="D28" t="s">
        <v>0</v>
      </c>
      <c r="G28" s="2" t="s">
        <v>15</v>
      </c>
      <c r="H28" t="s">
        <v>4</v>
      </c>
      <c r="K28" s="3">
        <f>MAX(J29:J31)</f>
        <v>50914.379999999917</v>
      </c>
      <c r="M28" s="13" t="s">
        <v>41</v>
      </c>
      <c r="N28" s="13"/>
    </row>
    <row r="29" spans="3:17" x14ac:dyDescent="0.25">
      <c r="C29" s="4" t="s">
        <v>33</v>
      </c>
      <c r="D29" s="3">
        <v>54560451</v>
      </c>
      <c r="G29" s="4" t="s">
        <v>30</v>
      </c>
      <c r="H29" s="3">
        <v>50908.200000000055</v>
      </c>
      <c r="I29" s="3" t="str" cm="1">
        <f t="array" ref="I29:J31">G29:H31</f>
        <v>Display</v>
      </c>
      <c r="J29" s="3">
        <v>50908.200000000055</v>
      </c>
      <c r="K29" s="3" t="str">
        <f>IF(J29=$K$28,$K$28,"")</f>
        <v/>
      </c>
      <c r="L29" s="3"/>
      <c r="M29" s="11" t="s">
        <v>15</v>
      </c>
      <c r="N29" s="3" t="s">
        <v>0</v>
      </c>
      <c r="O29" s="3"/>
      <c r="P29" s="3"/>
      <c r="Q29" s="3">
        <f>MAX(P30:P32)</f>
        <v>56295532</v>
      </c>
    </row>
    <row r="30" spans="3:17" x14ac:dyDescent="0.25">
      <c r="C30" s="4" t="s">
        <v>34</v>
      </c>
      <c r="D30" s="3">
        <v>55625044</v>
      </c>
      <c r="E30" s="9" t="str">
        <f>_xlfn.XLOOKUP(MAX(D29:D33),D29:D33,C29:C33)</f>
        <v>Men 25-34</v>
      </c>
      <c r="G30" s="4" t="s">
        <v>27</v>
      </c>
      <c r="H30" s="3">
        <v>50914.379999999917</v>
      </c>
      <c r="I30" s="3" t="str">
        <v>Email</v>
      </c>
      <c r="J30" s="3">
        <v>50914.379999999917</v>
      </c>
      <c r="K30" s="3">
        <f t="shared" ref="K30:K31" si="1">IF(J30=$K$28,$K$28,"")</f>
        <v>50914.379999999917</v>
      </c>
      <c r="L30" s="3"/>
      <c r="M30" s="12" t="s">
        <v>30</v>
      </c>
      <c r="N30" s="3">
        <v>56013207</v>
      </c>
      <c r="O30" s="3" t="str" cm="1">
        <f t="array" ref="O30:P32">M30:N32</f>
        <v>Display</v>
      </c>
      <c r="P30" s="3">
        <v>56013207</v>
      </c>
      <c r="Q30" s="3" t="str">
        <f>IF(P30=$Q$29,$Q$29,"")</f>
        <v/>
      </c>
    </row>
    <row r="31" spans="3:17" x14ac:dyDescent="0.25">
      <c r="C31" s="4" t="s">
        <v>35</v>
      </c>
      <c r="D31" s="3">
        <v>56094306</v>
      </c>
      <c r="E31" s="10">
        <f>MAX(D29:D33)</f>
        <v>56094306</v>
      </c>
      <c r="G31" s="4" t="s">
        <v>31</v>
      </c>
      <c r="H31" s="3">
        <v>50642.180000000073</v>
      </c>
      <c r="I31" s="3" t="str">
        <v>Influencer</v>
      </c>
      <c r="J31" s="3">
        <v>50642.180000000073</v>
      </c>
      <c r="K31" s="3" t="str">
        <f t="shared" si="1"/>
        <v/>
      </c>
      <c r="L31" s="3"/>
      <c r="M31" s="12" t="s">
        <v>27</v>
      </c>
      <c r="N31" s="3">
        <v>56295532</v>
      </c>
      <c r="O31" s="3" t="str">
        <v>Email</v>
      </c>
      <c r="P31" s="3">
        <v>56295532</v>
      </c>
      <c r="Q31" s="3">
        <f>IF(P31=$Q$29,$Q$29,"")</f>
        <v>56295532</v>
      </c>
    </row>
    <row r="32" spans="3:17" x14ac:dyDescent="0.25">
      <c r="C32" s="4" t="s">
        <v>36</v>
      </c>
      <c r="D32" s="3">
        <v>56063665</v>
      </c>
      <c r="G32" s="4" t="s">
        <v>21</v>
      </c>
      <c r="H32" s="3">
        <v>152464.75999999998</v>
      </c>
      <c r="I32" s="3"/>
      <c r="J32" s="3"/>
      <c r="K32" s="3"/>
      <c r="L32" s="3"/>
      <c r="M32" s="12" t="s">
        <v>32</v>
      </c>
      <c r="N32" s="3">
        <v>55716695</v>
      </c>
      <c r="O32" s="3" t="str">
        <v>Search</v>
      </c>
      <c r="P32" s="3">
        <v>55716695</v>
      </c>
      <c r="Q32" s="3" t="str">
        <f>IF(P32=$Q$29,$Q$29,"")</f>
        <v/>
      </c>
    </row>
    <row r="33" spans="3:14" x14ac:dyDescent="0.25">
      <c r="C33" s="4" t="s">
        <v>37</v>
      </c>
      <c r="D33" s="3">
        <v>55176852</v>
      </c>
      <c r="M33" s="4" t="s">
        <v>21</v>
      </c>
      <c r="N33" s="3">
        <v>168025434</v>
      </c>
    </row>
  </sheetData>
  <mergeCells count="11">
    <mergeCell ref="M18:N18"/>
    <mergeCell ref="M28:N28"/>
    <mergeCell ref="C27:D27"/>
    <mergeCell ref="G27:H27"/>
    <mergeCell ref="J2:K2"/>
    <mergeCell ref="M2:N2"/>
    <mergeCell ref="P2:Q2"/>
    <mergeCell ref="S2:T2"/>
    <mergeCell ref="V2:W2"/>
    <mergeCell ref="C17:D17"/>
    <mergeCell ref="G17:H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8E109-22D3-4FE7-93CF-64C1E57252B0}">
  <dimension ref="A1"/>
  <sheetViews>
    <sheetView tabSelected="1" topLeftCell="C3" workbookViewId="0">
      <selection activeCell="M28" sqref="M28"/>
    </sheetView>
  </sheetViews>
  <sheetFormatPr defaultRowHeight="15" x14ac:dyDescent="0.25"/>
  <cols>
    <col min="1" max="16384" width="9.140625" style="7"/>
  </cols>
  <sheetData/>
  <pageMargins left="0.7" right="0.7" top="0.75" bottom="0.75" header="0.3" footer="0.3"/>
  <pageSetup orientation="portrait" r:id="rId1"/>
  <drawing r:id="rId2"/>
  <legacy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D3F7653A-5D6E-4209-B3E6-F0109E49DC8C}">
  <ds:schemaRefs/>
</ds:datastoreItem>
</file>

<file path=customXml/itemProps2.xml><?xml version="1.0" encoding="utf-8"?>
<ds:datastoreItem xmlns:ds="http://schemas.openxmlformats.org/officeDocument/2006/customXml" ds:itemID="{1E3017F4-17F6-43D8-BB99-ACCBE740AF64}">
  <ds:schemaRefs/>
</ds:datastoreItem>
</file>

<file path=customXml/itemProps3.xml><?xml version="1.0" encoding="utf-8"?>
<ds:datastoreItem xmlns:ds="http://schemas.openxmlformats.org/officeDocument/2006/customXml" ds:itemID="{2D0F36B4-31F9-40B0-A198-E6BC24CC5C33}">
  <ds:schemaRefs/>
</ds:datastoreItem>
</file>

<file path=customXml/itemProps4.xml><?xml version="1.0" encoding="utf-8"?>
<ds:datastoreItem xmlns:ds="http://schemas.openxmlformats.org/officeDocument/2006/customXml" ds:itemID="{5204B6F3-117F-43C4-AADD-11CB41C13DB9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DDB73EF6-C4E1-4F6C-80E5-CD7E9251858F}">
  <ds:schemaRefs/>
</ds:datastoreItem>
</file>

<file path=customXml/itemProps6.xml><?xml version="1.0" encoding="utf-8"?>
<ds:datastoreItem xmlns:ds="http://schemas.openxmlformats.org/officeDocument/2006/customXml" ds:itemID="{77217C58-936C-4ED9-B883-84F37C3C7337}">
  <ds:schemaRefs/>
</ds:datastoreItem>
</file>

<file path=customXml/itemProps7.xml><?xml version="1.0" encoding="utf-8"?>
<ds:datastoreItem xmlns:ds="http://schemas.openxmlformats.org/officeDocument/2006/customXml" ds:itemID="{63CB1C5F-9279-4981-8D15-A33E6E836337}">
  <ds:schemaRefs/>
</ds:datastoreItem>
</file>

<file path=customXml/itemProps8.xml><?xml version="1.0" encoding="utf-8"?>
<ds:datastoreItem xmlns:ds="http://schemas.openxmlformats.org/officeDocument/2006/customXml" ds:itemID="{74D3E1F7-F657-476A-BEB4-D3B484813D85}">
  <ds:schemaRefs/>
</ds:datastoreItem>
</file>

<file path=customXml/itemProps9.xml><?xml version="1.0" encoding="utf-8"?>
<ds:datastoreItem xmlns:ds="http://schemas.openxmlformats.org/officeDocument/2006/customXml" ds:itemID="{4382B5BD-264F-4482-9C52-C20D0533B7FD}">
  <ds:schemaRefs/>
</ds:datastoreItem>
</file>

<file path=customXml/itemProps10.xml><?xml version="1.0" encoding="utf-8"?>
<ds:datastoreItem xmlns:ds="http://schemas.openxmlformats.org/officeDocument/2006/customXml" ds:itemID="{35A5B78C-4670-444C-B98E-FD5A012ED567}">
  <ds:schemaRefs/>
</ds:datastoreItem>
</file>

<file path=customXml/itemProps11.xml><?xml version="1.0" encoding="utf-8"?>
<ds:datastoreItem xmlns:ds="http://schemas.openxmlformats.org/officeDocument/2006/customXml" ds:itemID="{B0D26284-9BD1-454E-9DF7-9839B29472A9}">
  <ds:schemaRefs/>
</ds:datastoreItem>
</file>

<file path=customXml/itemProps12.xml><?xml version="1.0" encoding="utf-8"?>
<ds:datastoreItem xmlns:ds="http://schemas.openxmlformats.org/officeDocument/2006/customXml" ds:itemID="{7F1739B7-63C3-480C-B3F8-997380FEB250}">
  <ds:schemaRefs/>
</ds:datastoreItem>
</file>

<file path=customXml/itemProps13.xml><?xml version="1.0" encoding="utf-8"?>
<ds:datastoreItem xmlns:ds="http://schemas.openxmlformats.org/officeDocument/2006/customXml" ds:itemID="{29FCA0CE-AC39-49CD-B6E5-48F8C3BFA28B}">
  <ds:schemaRefs/>
</ds:datastoreItem>
</file>

<file path=customXml/itemProps14.xml><?xml version="1.0" encoding="utf-8"?>
<ds:datastoreItem xmlns:ds="http://schemas.openxmlformats.org/officeDocument/2006/customXml" ds:itemID="{DD63585F-A2FC-487F-9652-AF2CE57435D8}">
  <ds:schemaRefs/>
</ds:datastoreItem>
</file>

<file path=customXml/itemProps15.xml><?xml version="1.0" encoding="utf-8"?>
<ds:datastoreItem xmlns:ds="http://schemas.openxmlformats.org/officeDocument/2006/customXml" ds:itemID="{1E203196-18E7-40CF-83AF-576A6C88F7FD}">
  <ds:schemaRefs/>
</ds:datastoreItem>
</file>

<file path=customXml/itemProps16.xml><?xml version="1.0" encoding="utf-8"?>
<ds:datastoreItem xmlns:ds="http://schemas.openxmlformats.org/officeDocument/2006/customXml" ds:itemID="{51C8A749-40D3-4E72-AF56-1BD88F3AB9F4}">
  <ds:schemaRefs/>
</ds:datastoreItem>
</file>

<file path=customXml/itemProps17.xml><?xml version="1.0" encoding="utf-8"?>
<ds:datastoreItem xmlns:ds="http://schemas.openxmlformats.org/officeDocument/2006/customXml" ds:itemID="{76467AF5-7F21-4C26-83EE-C7ACE2A8FD4E}">
  <ds:schemaRefs/>
</ds:datastoreItem>
</file>

<file path=customXml/itemProps18.xml><?xml version="1.0" encoding="utf-8"?>
<ds:datastoreItem xmlns:ds="http://schemas.openxmlformats.org/officeDocument/2006/customXml" ds:itemID="{AAFB03F2-BE0F-4D7F-BA6F-7D4ED840B351}">
  <ds:schemaRefs/>
</ds:datastoreItem>
</file>

<file path=customXml/itemProps19.xml><?xml version="1.0" encoding="utf-8"?>
<ds:datastoreItem xmlns:ds="http://schemas.openxmlformats.org/officeDocument/2006/customXml" ds:itemID="{745FBC2E-314E-4569-94EB-6C921FD82C8E}">
  <ds:schemaRefs/>
</ds:datastoreItem>
</file>

<file path=customXml/itemProps20.xml><?xml version="1.0" encoding="utf-8"?>
<ds:datastoreItem xmlns:ds="http://schemas.openxmlformats.org/officeDocument/2006/customXml" ds:itemID="{D53AEBE3-B5AC-4391-A17D-14827EF55126}">
  <ds:schemaRefs/>
</ds:datastoreItem>
</file>

<file path=customXml/itemProps21.xml><?xml version="1.0" encoding="utf-8"?>
<ds:datastoreItem xmlns:ds="http://schemas.openxmlformats.org/officeDocument/2006/customXml" ds:itemID="{93B93E27-2B2C-4C6A-8EDA-B46673A62546}">
  <ds:schemaRefs/>
</ds:datastoreItem>
</file>

<file path=customXml/itemProps22.xml><?xml version="1.0" encoding="utf-8"?>
<ds:datastoreItem xmlns:ds="http://schemas.openxmlformats.org/officeDocument/2006/customXml" ds:itemID="{92A88BEB-CE71-45DA-A450-AFBDAD9465D7}">
  <ds:schemaRefs/>
</ds:datastoreItem>
</file>

<file path=customXml/itemProps23.xml><?xml version="1.0" encoding="utf-8"?>
<ds:datastoreItem xmlns:ds="http://schemas.openxmlformats.org/officeDocument/2006/customXml" ds:itemID="{4BF47287-EFD8-42C5-87A8-823610FBFCFF}">
  <ds:schemaRefs/>
</ds:datastoreItem>
</file>

<file path=customXml/itemProps24.xml><?xml version="1.0" encoding="utf-8"?>
<ds:datastoreItem xmlns:ds="http://schemas.openxmlformats.org/officeDocument/2006/customXml" ds:itemID="{80B5A77C-301E-4E99-B3AA-0F5573174495}">
  <ds:schemaRefs/>
</ds:datastoreItem>
</file>

<file path=customXml/itemProps25.xml><?xml version="1.0" encoding="utf-8"?>
<ds:datastoreItem xmlns:ds="http://schemas.openxmlformats.org/officeDocument/2006/customXml" ds:itemID="{65F79437-4090-4485-AA81-EC54187FC44E}">
  <ds:schemaRefs/>
</ds:datastoreItem>
</file>

<file path=customXml/itemProps26.xml><?xml version="1.0" encoding="utf-8"?>
<ds:datastoreItem xmlns:ds="http://schemas.openxmlformats.org/officeDocument/2006/customXml" ds:itemID="{104F3D74-18A1-4D5D-ABC0-71933381BD85}">
  <ds:schemaRefs/>
</ds:datastoreItem>
</file>

<file path=customXml/itemProps27.xml><?xml version="1.0" encoding="utf-8"?>
<ds:datastoreItem xmlns:ds="http://schemas.openxmlformats.org/officeDocument/2006/customXml" ds:itemID="{8CA94FBF-EE32-464D-8F7C-6AD3BEEF9BE8}">
  <ds:schemaRefs/>
</ds:datastoreItem>
</file>

<file path=customXml/itemProps28.xml><?xml version="1.0" encoding="utf-8"?>
<ds:datastoreItem xmlns:ds="http://schemas.openxmlformats.org/officeDocument/2006/customXml" ds:itemID="{9C2DA518-0DB2-4D42-9BC5-2053EDDCC9F4}">
  <ds:schemaRefs/>
</ds:datastoreItem>
</file>

<file path=customXml/itemProps29.xml><?xml version="1.0" encoding="utf-8"?>
<ds:datastoreItem xmlns:ds="http://schemas.openxmlformats.org/officeDocument/2006/customXml" ds:itemID="{DD0E4662-B3EB-4198-AD50-5625051F829E}">
  <ds:schemaRefs/>
</ds:datastoreItem>
</file>

<file path=customXml/itemProps30.xml><?xml version="1.0" encoding="utf-8"?>
<ds:datastoreItem xmlns:ds="http://schemas.openxmlformats.org/officeDocument/2006/customXml" ds:itemID="{24A67B79-CD60-4627-AA32-8C1B65027163}">
  <ds:schemaRefs/>
</ds:datastoreItem>
</file>

<file path=customXml/itemProps31.xml><?xml version="1.0" encoding="utf-8"?>
<ds:datastoreItem xmlns:ds="http://schemas.openxmlformats.org/officeDocument/2006/customXml" ds:itemID="{B3E0B0BB-F57F-43CC-9097-16C5B131C76A}">
  <ds:schemaRefs/>
</ds:datastoreItem>
</file>

<file path=customXml/itemProps32.xml><?xml version="1.0" encoding="utf-8"?>
<ds:datastoreItem xmlns:ds="http://schemas.openxmlformats.org/officeDocument/2006/customXml" ds:itemID="{CBF021F2-3B60-4DD4-9488-FE723B5B431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12</vt:i4>
      </vt:variant>
    </vt:vector>
  </HeadingPairs>
  <TitlesOfParts>
    <vt:vector size="15" baseType="lpstr">
      <vt:lpstr>KPIs</vt:lpstr>
      <vt:lpstr>ANALYSIS</vt:lpstr>
      <vt:lpstr>DASHBOARD</vt:lpstr>
      <vt:lpstr>acquisitionrate</vt:lpstr>
      <vt:lpstr>conversionrate</vt:lpstr>
      <vt:lpstr>Maxaudiance</vt:lpstr>
      <vt:lpstr>pmac</vt:lpstr>
      <vt:lpstr>pmclicks</vt:lpstr>
      <vt:lpstr>pmcrate</vt:lpstr>
      <vt:lpstr>pmimpression</vt:lpstr>
      <vt:lpstr>pmroi</vt:lpstr>
      <vt:lpstr>ROI</vt:lpstr>
      <vt:lpstr>Topaudiance</vt:lpstr>
      <vt:lpstr>totalclicks</vt:lpstr>
      <vt:lpstr>Totalimpression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 OMAR ENTERPRISES</dc:creator>
  <cp:lastModifiedBy>OG OMAR ENTERPRISES</cp:lastModifiedBy>
  <dcterms:created xsi:type="dcterms:W3CDTF">2025-12-21T09:57:37Z</dcterms:created>
  <dcterms:modified xsi:type="dcterms:W3CDTF">2025-12-21T17:56:45Z</dcterms:modified>
</cp:coreProperties>
</file>