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B763A5AA-B143-44BF-8D3D-35BF456259C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I22" i="1"/>
  <c r="I23" i="1"/>
  <c r="I24" i="1"/>
  <c r="I25" i="1"/>
  <c r="I21" i="1"/>
  <c r="D21" i="1"/>
  <c r="D22" i="1"/>
  <c r="D23" i="1"/>
  <c r="D24" i="1"/>
  <c r="D25" i="1"/>
  <c r="D20" i="1"/>
  <c r="G20" i="1" s="1"/>
  <c r="C21" i="1"/>
  <c r="C22" i="1"/>
  <c r="C23" i="1"/>
  <c r="C24" i="1"/>
  <c r="C25" i="1"/>
  <c r="C26" i="1" s="1"/>
  <c r="C20" i="1"/>
  <c r="B22" i="1"/>
  <c r="F22" i="1" s="1"/>
  <c r="B21" i="1"/>
  <c r="F21" i="1" s="1"/>
  <c r="B23" i="1"/>
  <c r="F23" i="1" s="1"/>
  <c r="B24" i="1"/>
  <c r="F24" i="1" s="1"/>
  <c r="B25" i="1"/>
  <c r="B20" i="1"/>
  <c r="F20" i="1" s="1"/>
  <c r="F25" i="1" l="1"/>
  <c r="B26" i="1"/>
  <c r="G25" i="1"/>
  <c r="D26" i="1"/>
  <c r="G24" i="1"/>
  <c r="G23" i="1"/>
  <c r="G22" i="1"/>
  <c r="G21" i="1"/>
  <c r="F26" i="1"/>
  <c r="G26" i="1"/>
</calcChain>
</file>

<file path=xl/sharedStrings.xml><?xml version="1.0" encoding="utf-8"?>
<sst xmlns="http://schemas.openxmlformats.org/spreadsheetml/2006/main" count="41" uniqueCount="35">
  <si>
    <t>攻撃力と防御力の関係</t>
  </si>
  <si>
    <t>スキルポイントは最大値以外基本無視します</t>
  </si>
  <si>
    <t>基礎攻撃力</t>
  </si>
  <si>
    <t>基礎防御力</t>
  </si>
  <si>
    <t>剣　倍率</t>
  </si>
  <si>
    <t>鈍器　倍率</t>
  </si>
  <si>
    <t>装備防御力</t>
  </si>
  <si>
    <t>HP</t>
  </si>
  <si>
    <t>基礎魔力</t>
  </si>
  <si>
    <t>火球</t>
  </si>
  <si>
    <t>サンダー</t>
  </si>
  <si>
    <t>初期</t>
  </si>
  <si>
    <t>一層</t>
  </si>
  <si>
    <t>二層</t>
  </si>
  <si>
    <t>三層</t>
  </si>
  <si>
    <t>四層</t>
  </si>
  <si>
    <t>最大値</t>
  </si>
  <si>
    <t>最大上昇量</t>
  </si>
  <si>
    <t>武器調整</t>
  </si>
  <si>
    <t>HP調整</t>
  </si>
  <si>
    <t>魔法調整</t>
  </si>
  <si>
    <t>剣の合計攻撃力　＜　合計防御力　＜　鈍器の合計攻撃力</t>
  </si>
  <si>
    <t>HPはすべて同じ層の装備を装備した時に</t>
  </si>
  <si>
    <t>鈍器の攻撃後何発で倒せるか</t>
  </si>
  <si>
    <t>になるように調整</t>
  </si>
  <si>
    <t>剣が3発、鈍器が2発にはなるように調整</t>
  </si>
  <si>
    <t>火球1発、サンダー2発になるように調整</t>
  </si>
  <si>
    <t>剣　合計</t>
  </si>
  <si>
    <t>防御　合計</t>
  </si>
  <si>
    <t>鈍器　合計</t>
  </si>
  <si>
    <t>剣　攻撃回数</t>
  </si>
  <si>
    <t>鈍器　攻撃回数</t>
  </si>
  <si>
    <t>火球　何発</t>
  </si>
  <si>
    <t>サンダー　何発</t>
  </si>
  <si>
    <t>ステータスアップ時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</si>
</sst>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10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3" fillId="0" borderId="0" xfId="0" applyFont="1"/>
    <xf numFmtId="0" fontId="0" fillId="7" borderId="1" xfId="0" applyFill="1" applyBorder="1"/>
    <xf numFmtId="0" fontId="0" fillId="6" borderId="2" xfId="0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I18" sqref="I18"/>
    </sheetView>
  </sheetViews>
  <sheetFormatPr defaultRowHeight="13.5"/>
  <cols>
    <col min="1" max="1" width="15.875" customWidth="1"/>
    <col min="2" max="2" width="10.125" customWidth="1"/>
    <col min="3" max="3" width="11.125" customWidth="1"/>
    <col min="4" max="4" width="9.5" customWidth="1"/>
    <col min="5" max="5" width="10.25" customWidth="1"/>
    <col min="6" max="6" width="12.125" customWidth="1"/>
    <col min="7" max="7" width="19.625" customWidth="1"/>
    <col min="8" max="8" width="10.375" customWidth="1"/>
    <col min="9" max="9" width="14.375" customWidth="1"/>
    <col min="10" max="10" width="23.5" customWidth="1"/>
  </cols>
  <sheetData>
    <row r="1" spans="1:10">
      <c r="A1" t="s">
        <v>0</v>
      </c>
    </row>
    <row r="2" spans="1:10">
      <c r="A2" t="s">
        <v>1</v>
      </c>
    </row>
    <row r="5" spans="1:10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>
      <c r="A6" t="s">
        <v>11</v>
      </c>
      <c r="B6">
        <v>10</v>
      </c>
      <c r="C6">
        <v>10</v>
      </c>
      <c r="D6">
        <v>1.3</v>
      </c>
      <c r="E6">
        <v>2</v>
      </c>
      <c r="F6">
        <v>5</v>
      </c>
      <c r="G6">
        <v>20</v>
      </c>
      <c r="H6">
        <v>0</v>
      </c>
      <c r="I6">
        <v>1</v>
      </c>
      <c r="J6">
        <v>0.6</v>
      </c>
    </row>
    <row r="7" spans="1:10">
      <c r="A7" t="s">
        <v>12</v>
      </c>
      <c r="B7">
        <v>15</v>
      </c>
      <c r="C7">
        <v>19</v>
      </c>
      <c r="D7">
        <v>1.8</v>
      </c>
      <c r="E7">
        <v>2.5</v>
      </c>
      <c r="F7">
        <v>10</v>
      </c>
      <c r="G7">
        <v>50</v>
      </c>
      <c r="H7">
        <v>40</v>
      </c>
      <c r="I7">
        <v>1.2</v>
      </c>
      <c r="J7">
        <v>0.8</v>
      </c>
    </row>
    <row r="8" spans="1:10">
      <c r="A8" t="s">
        <v>13</v>
      </c>
      <c r="B8">
        <v>31</v>
      </c>
      <c r="C8">
        <v>43</v>
      </c>
      <c r="D8">
        <v>2.5</v>
      </c>
      <c r="E8">
        <v>3</v>
      </c>
      <c r="F8">
        <v>40</v>
      </c>
      <c r="G8">
        <v>100</v>
      </c>
      <c r="H8">
        <v>80</v>
      </c>
      <c r="I8">
        <v>1.4</v>
      </c>
      <c r="J8">
        <v>1</v>
      </c>
    </row>
    <row r="9" spans="1:10">
      <c r="A9" t="s">
        <v>14</v>
      </c>
      <c r="B9">
        <v>61</v>
      </c>
      <c r="C9">
        <v>90</v>
      </c>
      <c r="D9">
        <v>3</v>
      </c>
      <c r="E9">
        <v>4</v>
      </c>
      <c r="F9">
        <v>100</v>
      </c>
      <c r="G9">
        <v>200</v>
      </c>
      <c r="H9">
        <v>120</v>
      </c>
      <c r="I9">
        <v>1.6</v>
      </c>
      <c r="J9">
        <v>1.2</v>
      </c>
    </row>
    <row r="10" spans="1:10">
      <c r="A10" t="s">
        <v>15</v>
      </c>
      <c r="B10">
        <v>100</v>
      </c>
      <c r="C10">
        <v>300</v>
      </c>
      <c r="D10">
        <v>4</v>
      </c>
      <c r="E10">
        <v>6</v>
      </c>
      <c r="F10">
        <v>200</v>
      </c>
      <c r="G10">
        <v>600</v>
      </c>
      <c r="H10">
        <v>250</v>
      </c>
      <c r="I10">
        <v>1.8</v>
      </c>
      <c r="J10">
        <v>1.4</v>
      </c>
    </row>
    <row r="11" spans="1:10">
      <c r="A11" t="s">
        <v>16</v>
      </c>
      <c r="B11">
        <v>150</v>
      </c>
      <c r="C11">
        <v>600</v>
      </c>
      <c r="D11">
        <v>4</v>
      </c>
      <c r="E11">
        <v>6</v>
      </c>
      <c r="F11">
        <v>200</v>
      </c>
      <c r="G11">
        <v>1000</v>
      </c>
      <c r="H11">
        <v>300</v>
      </c>
      <c r="I11">
        <v>2</v>
      </c>
      <c r="J11">
        <v>1.5</v>
      </c>
    </row>
    <row r="14" spans="1:10">
      <c r="A14" t="s">
        <v>17</v>
      </c>
      <c r="B14">
        <v>1.5</v>
      </c>
    </row>
    <row r="16" spans="1:10">
      <c r="B16" t="s">
        <v>18</v>
      </c>
      <c r="F16" t="s">
        <v>19</v>
      </c>
      <c r="I16" t="s">
        <v>20</v>
      </c>
    </row>
    <row r="17" spans="1:10">
      <c r="A17" s="7" t="s">
        <v>21</v>
      </c>
      <c r="F17" s="7" t="s">
        <v>22</v>
      </c>
      <c r="I17" t="s">
        <v>23</v>
      </c>
    </row>
    <row r="18" spans="1:10">
      <c r="A18" t="s">
        <v>24</v>
      </c>
      <c r="F18" t="s">
        <v>25</v>
      </c>
      <c r="I18" t="s">
        <v>26</v>
      </c>
    </row>
    <row r="19" spans="1:10">
      <c r="B19" s="1" t="s">
        <v>27</v>
      </c>
      <c r="C19" s="3" t="s">
        <v>28</v>
      </c>
      <c r="D19" s="2" t="s">
        <v>29</v>
      </c>
      <c r="F19" s="9" t="s">
        <v>30</v>
      </c>
      <c r="G19" s="8" t="s">
        <v>31</v>
      </c>
      <c r="I19" s="13" t="s">
        <v>32</v>
      </c>
      <c r="J19" s="12" t="s">
        <v>33</v>
      </c>
    </row>
    <row r="20" spans="1:10">
      <c r="A20" t="s">
        <v>11</v>
      </c>
      <c r="B20" s="1">
        <f>$B6*$D6</f>
        <v>13</v>
      </c>
      <c r="C20" s="3">
        <f>$C6 +$F6</f>
        <v>15</v>
      </c>
      <c r="D20" s="4">
        <f>$B6*$E6</f>
        <v>20</v>
      </c>
      <c r="F20" s="10">
        <f>ROUNDUP(($G6/($B20-$F6)),0)</f>
        <v>3</v>
      </c>
      <c r="G20" s="11">
        <f>ROUNDUP(($G6/($D20-$F6)),0)</f>
        <v>2</v>
      </c>
      <c r="I20" s="13">
        <v>0</v>
      </c>
      <c r="J20" s="12">
        <v>0</v>
      </c>
    </row>
    <row r="21" spans="1:10">
      <c r="A21" t="s">
        <v>12</v>
      </c>
      <c r="B21" s="1">
        <f>$B7*$D7</f>
        <v>27</v>
      </c>
      <c r="C21" s="3">
        <f>$C7 +$F7</f>
        <v>29</v>
      </c>
      <c r="D21" s="4">
        <f>$B7*$E7</f>
        <v>37.5</v>
      </c>
      <c r="F21" s="10">
        <f t="shared" ref="F21:F24" si="0">ROUNDUP(($G7/($B21-$F7)),0)</f>
        <v>3</v>
      </c>
      <c r="G21" s="11">
        <f t="shared" ref="G21:G24" si="1">ROUNDUP(($G7/($D21-$F7)),0)</f>
        <v>2</v>
      </c>
      <c r="I21" s="13">
        <f>ROUNDUP(($G7-($D21-$F7))/(($H7*$I7)-$F7),0)</f>
        <v>1</v>
      </c>
      <c r="J21" s="12">
        <f>ROUNDUP(($G7-($D21-$F7))/((H7*J7)-F7),0)</f>
        <v>2</v>
      </c>
    </row>
    <row r="22" spans="1:10">
      <c r="A22" t="s">
        <v>13</v>
      </c>
      <c r="B22" s="1">
        <f>$B8*$D8</f>
        <v>77.5</v>
      </c>
      <c r="C22" s="3">
        <f>$C8 +$F8</f>
        <v>83</v>
      </c>
      <c r="D22" s="4">
        <f>$B8*$E8</f>
        <v>93</v>
      </c>
      <c r="F22" s="10">
        <f t="shared" si="0"/>
        <v>3</v>
      </c>
      <c r="G22" s="11">
        <f t="shared" si="1"/>
        <v>2</v>
      </c>
      <c r="I22" s="13">
        <f t="shared" ref="I22:I25" si="2">ROUNDUP(($G8-($D22-$F8))/(($H8*$I8)-$F8),0)</f>
        <v>1</v>
      </c>
      <c r="J22" s="12">
        <f t="shared" ref="J22:J25" si="3">ROUNDUP(($G8-($D22-$F8))/((H8*J8)-F8),0)</f>
        <v>2</v>
      </c>
    </row>
    <row r="23" spans="1:10">
      <c r="A23" t="s">
        <v>14</v>
      </c>
      <c r="B23" s="1">
        <f>$B9*$D9</f>
        <v>183</v>
      </c>
      <c r="C23" s="3">
        <f>$C9 +$F9</f>
        <v>190</v>
      </c>
      <c r="D23" s="4">
        <f>$B9*$E9</f>
        <v>244</v>
      </c>
      <c r="F23" s="10">
        <f t="shared" si="0"/>
        <v>3</v>
      </c>
      <c r="G23" s="11">
        <f t="shared" si="1"/>
        <v>2</v>
      </c>
      <c r="I23" s="13">
        <f t="shared" si="2"/>
        <v>1</v>
      </c>
      <c r="J23" s="12">
        <f t="shared" si="3"/>
        <v>2</v>
      </c>
    </row>
    <row r="24" spans="1:10">
      <c r="A24" t="s">
        <v>15</v>
      </c>
      <c r="B24" s="1">
        <f>$B10*$D10</f>
        <v>400</v>
      </c>
      <c r="C24" s="3">
        <f>$C10 +$F10</f>
        <v>500</v>
      </c>
      <c r="D24" s="4">
        <f>$B10*$E10</f>
        <v>600</v>
      </c>
      <c r="F24" s="10">
        <f t="shared" si="0"/>
        <v>3</v>
      </c>
      <c r="G24" s="11">
        <f t="shared" si="1"/>
        <v>2</v>
      </c>
      <c r="I24" s="13">
        <f t="shared" si="2"/>
        <v>1</v>
      </c>
      <c r="J24" s="12">
        <f t="shared" si="3"/>
        <v>2</v>
      </c>
    </row>
    <row r="25" spans="1:10">
      <c r="A25" t="s">
        <v>16</v>
      </c>
      <c r="B25" s="1">
        <f>$B11*$D11</f>
        <v>600</v>
      </c>
      <c r="C25" s="3">
        <f>$C11 +$F11</f>
        <v>800</v>
      </c>
      <c r="D25" s="4">
        <f>$B11*$E11</f>
        <v>900</v>
      </c>
      <c r="F25" s="10">
        <f>ROUNDUP(($G11/($B25-$F11)),0)</f>
        <v>3</v>
      </c>
      <c r="G25" s="11">
        <f>ROUNDUP(($G11/($D25-$F11)),0)</f>
        <v>2</v>
      </c>
      <c r="I25" s="13">
        <f t="shared" si="2"/>
        <v>1</v>
      </c>
      <c r="J25" s="12">
        <f t="shared" si="3"/>
        <v>2</v>
      </c>
    </row>
    <row r="26" spans="1:10">
      <c r="A26" t="s">
        <v>34</v>
      </c>
      <c r="B26" s="5">
        <f>B25*$B$14</f>
        <v>900</v>
      </c>
      <c r="C26" s="3">
        <f>$C25</f>
        <v>800</v>
      </c>
      <c r="D26" s="6">
        <f>D25*$B$14</f>
        <v>1350</v>
      </c>
      <c r="F26" s="10">
        <f>ROUNDUP(($G11/($B26-$F11)),0)</f>
        <v>2</v>
      </c>
      <c r="G26" s="11">
        <f>ROUNDUP(($G11/($D26-$F11)),0)</f>
        <v>1</v>
      </c>
      <c r="I26" s="13">
        <v>0</v>
      </c>
      <c r="J26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2022-10-31T18:03:41Z</dcterms:created>
  <dcterms:modified xsi:type="dcterms:W3CDTF">2022-11-29T06:11:54Z</dcterms:modified>
  <cp:category/>
  <cp:contentStatus/>
</cp:coreProperties>
</file>