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lairblacketer/Documents/GitHub/ETL-LambdaBuilder/docs/IBM_CCAE_MDCR/Vocab Updates/"/>
    </mc:Choice>
  </mc:AlternateContent>
  <xr:revisionPtr revIDLastSave="0" documentId="8_{4D24AE7B-AA4C-C24C-A1B6-9EB1785A1279}" xr6:coauthVersionLast="46" xr6:coauthVersionMax="46" xr10:uidLastSave="{00000000-0000-0000-0000-000000000000}"/>
  <bookViews>
    <workbookView xWindow="30620" yWindow="500" windowWidth="28040" windowHeight="16940" activeTab="1" xr2:uid="{6F37AFAC-91E5-3D4A-9A2A-15290966BAF9}"/>
  </bookViews>
  <sheets>
    <sheet name="STDPROV Descriptions" sheetId="1" r:id="rId1"/>
    <sheet name="Final for USAGI" sheetId="2" r:id="rId2"/>
  </sheets>
  <definedNames>
    <definedName name="_xlnm._FilterDatabase" localSheetId="0" hidden="1">'STDPROV Descriptions'!$A$1:$E$137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2" i="2"/>
  <c r="F137" i="1"/>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2" i="2"/>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4" i="1"/>
  <c r="F3" i="1"/>
  <c r="D60" i="1"/>
  <c r="D14" i="1"/>
  <c r="D23" i="1"/>
  <c r="D30" i="1"/>
  <c r="D37" i="1"/>
  <c r="D46" i="1"/>
  <c r="D55" i="1"/>
  <c r="D65" i="1"/>
  <c r="D73" i="1"/>
  <c r="D81" i="1"/>
  <c r="D89" i="1"/>
  <c r="D97" i="1"/>
  <c r="D105" i="1"/>
  <c r="D113" i="1"/>
  <c r="D121" i="1"/>
  <c r="D129" i="1"/>
  <c r="D137" i="1"/>
  <c r="C3" i="1"/>
  <c r="D3" i="1" s="1"/>
  <c r="C4" i="1"/>
  <c r="D4" i="1" s="1"/>
  <c r="C33" i="1"/>
  <c r="D33" i="1" s="1"/>
  <c r="C5" i="1"/>
  <c r="D5" i="1" s="1"/>
  <c r="C6" i="1"/>
  <c r="D6" i="1" s="1"/>
  <c r="C7" i="1"/>
  <c r="D7" i="1" s="1"/>
  <c r="C60" i="1"/>
  <c r="C8" i="1"/>
  <c r="D8" i="1" s="1"/>
  <c r="C9" i="1"/>
  <c r="D9" i="1" s="1"/>
  <c r="C10" i="1"/>
  <c r="D10" i="1" s="1"/>
  <c r="C11" i="1"/>
  <c r="D11" i="1" s="1"/>
  <c r="C12" i="1"/>
  <c r="D12" i="1" s="1"/>
  <c r="C15" i="1"/>
  <c r="D15" i="1" s="1"/>
  <c r="C13" i="1"/>
  <c r="D13" i="1" s="1"/>
  <c r="C14" i="1"/>
  <c r="C16" i="1"/>
  <c r="D16" i="1" s="1"/>
  <c r="C17" i="1"/>
  <c r="D17" i="1" s="1"/>
  <c r="C18" i="1"/>
  <c r="D18" i="1" s="1"/>
  <c r="C19" i="1"/>
  <c r="D19" i="1" s="1"/>
  <c r="C20" i="1"/>
  <c r="D20" i="1" s="1"/>
  <c r="C21" i="1"/>
  <c r="D21" i="1" s="1"/>
  <c r="C22" i="1"/>
  <c r="D22" i="1" s="1"/>
  <c r="C23" i="1"/>
  <c r="C24" i="1"/>
  <c r="D24" i="1" s="1"/>
  <c r="C25" i="1"/>
  <c r="D25" i="1" s="1"/>
  <c r="C39" i="1"/>
  <c r="D39" i="1" s="1"/>
  <c r="C26" i="1"/>
  <c r="D26" i="1" s="1"/>
  <c r="C27" i="1"/>
  <c r="D27" i="1" s="1"/>
  <c r="C28" i="1"/>
  <c r="D28" i="1" s="1"/>
  <c r="C29" i="1"/>
  <c r="D29" i="1" s="1"/>
  <c r="C30" i="1"/>
  <c r="C31" i="1"/>
  <c r="D31" i="1" s="1"/>
  <c r="C42" i="1"/>
  <c r="D42" i="1" s="1"/>
  <c r="C32" i="1"/>
  <c r="D32" i="1" s="1"/>
  <c r="C34" i="1"/>
  <c r="D34" i="1" s="1"/>
  <c r="C45" i="1"/>
  <c r="D45" i="1" s="1"/>
  <c r="C35" i="1"/>
  <c r="D35" i="1" s="1"/>
  <c r="C36" i="1"/>
  <c r="D36" i="1" s="1"/>
  <c r="C37" i="1"/>
  <c r="C48" i="1"/>
  <c r="D48" i="1" s="1"/>
  <c r="C38" i="1"/>
  <c r="D38" i="1" s="1"/>
  <c r="C40" i="1"/>
  <c r="D40" i="1" s="1"/>
  <c r="C41" i="1"/>
  <c r="D41" i="1" s="1"/>
  <c r="C43" i="1"/>
  <c r="D43" i="1" s="1"/>
  <c r="C51" i="1"/>
  <c r="D51" i="1" s="1"/>
  <c r="C44" i="1"/>
  <c r="D44" i="1" s="1"/>
  <c r="C46" i="1"/>
  <c r="C47" i="1"/>
  <c r="D47" i="1" s="1"/>
  <c r="C49" i="1"/>
  <c r="D49" i="1" s="1"/>
  <c r="C57" i="1"/>
  <c r="D57" i="1" s="1"/>
  <c r="C50" i="1"/>
  <c r="D50" i="1" s="1"/>
  <c r="C52" i="1"/>
  <c r="D52" i="1" s="1"/>
  <c r="C53" i="1"/>
  <c r="D53" i="1" s="1"/>
  <c r="C54" i="1"/>
  <c r="D54" i="1" s="1"/>
  <c r="C55" i="1"/>
  <c r="C63" i="1"/>
  <c r="D63" i="1" s="1"/>
  <c r="C56" i="1"/>
  <c r="D56" i="1" s="1"/>
  <c r="C58" i="1"/>
  <c r="D58" i="1" s="1"/>
  <c r="C59" i="1"/>
  <c r="D59" i="1" s="1"/>
  <c r="C61" i="1"/>
  <c r="D61" i="1" s="1"/>
  <c r="C62" i="1"/>
  <c r="D62" i="1" s="1"/>
  <c r="C64" i="1"/>
  <c r="D64" i="1" s="1"/>
  <c r="C65" i="1"/>
  <c r="C66" i="1"/>
  <c r="D66" i="1" s="1"/>
  <c r="C67" i="1"/>
  <c r="D67" i="1" s="1"/>
  <c r="C68" i="1"/>
  <c r="D68" i="1" s="1"/>
  <c r="C69" i="1"/>
  <c r="D69" i="1" s="1"/>
  <c r="C70" i="1"/>
  <c r="D70" i="1" s="1"/>
  <c r="C71" i="1"/>
  <c r="D71" i="1" s="1"/>
  <c r="C72" i="1"/>
  <c r="D72" i="1" s="1"/>
  <c r="C73" i="1"/>
  <c r="C74" i="1"/>
  <c r="D74" i="1" s="1"/>
  <c r="C75" i="1"/>
  <c r="D75" i="1" s="1"/>
  <c r="C76" i="1"/>
  <c r="D76" i="1" s="1"/>
  <c r="C77" i="1"/>
  <c r="D77" i="1" s="1"/>
  <c r="C78" i="1"/>
  <c r="D78" i="1" s="1"/>
  <c r="C79" i="1"/>
  <c r="D79" i="1" s="1"/>
  <c r="C80" i="1"/>
  <c r="D80" i="1" s="1"/>
  <c r="C81" i="1"/>
  <c r="C82" i="1"/>
  <c r="D82" i="1" s="1"/>
  <c r="C83" i="1"/>
  <c r="D83" i="1" s="1"/>
  <c r="C84" i="1"/>
  <c r="D84" i="1" s="1"/>
  <c r="C85" i="1"/>
  <c r="D85" i="1" s="1"/>
  <c r="C86" i="1"/>
  <c r="D86" i="1" s="1"/>
  <c r="C87" i="1"/>
  <c r="D87" i="1" s="1"/>
  <c r="C88" i="1"/>
  <c r="D88" i="1" s="1"/>
  <c r="C89" i="1"/>
  <c r="C90" i="1"/>
  <c r="D90" i="1" s="1"/>
  <c r="C91" i="1"/>
  <c r="D91" i="1" s="1"/>
  <c r="C92" i="1"/>
  <c r="D92" i="1" s="1"/>
  <c r="C93" i="1"/>
  <c r="D93" i="1" s="1"/>
  <c r="C94" i="1"/>
  <c r="D94" i="1" s="1"/>
  <c r="C95" i="1"/>
  <c r="D95" i="1" s="1"/>
  <c r="C96" i="1"/>
  <c r="D96" i="1" s="1"/>
  <c r="C97" i="1"/>
  <c r="C98" i="1"/>
  <c r="D98" i="1" s="1"/>
  <c r="C99" i="1"/>
  <c r="D99" i="1" s="1"/>
  <c r="C100" i="1"/>
  <c r="D100" i="1" s="1"/>
  <c r="C101" i="1"/>
  <c r="D101" i="1" s="1"/>
  <c r="C102" i="1"/>
  <c r="D102" i="1" s="1"/>
  <c r="C103" i="1"/>
  <c r="D103" i="1" s="1"/>
  <c r="C104" i="1"/>
  <c r="D104" i="1" s="1"/>
  <c r="C105" i="1"/>
  <c r="C106" i="1"/>
  <c r="D106" i="1" s="1"/>
  <c r="C107" i="1"/>
  <c r="D107" i="1" s="1"/>
  <c r="C108" i="1"/>
  <c r="D108" i="1" s="1"/>
  <c r="C109" i="1"/>
  <c r="D109" i="1" s="1"/>
  <c r="C110" i="1"/>
  <c r="D110" i="1" s="1"/>
  <c r="C111" i="1"/>
  <c r="D111" i="1" s="1"/>
  <c r="C112" i="1"/>
  <c r="D112" i="1" s="1"/>
  <c r="C113" i="1"/>
  <c r="C114" i="1"/>
  <c r="D114" i="1" s="1"/>
  <c r="C115" i="1"/>
  <c r="D115" i="1" s="1"/>
  <c r="C116" i="1"/>
  <c r="D116" i="1" s="1"/>
  <c r="C117" i="1"/>
  <c r="D117" i="1" s="1"/>
  <c r="C118" i="1"/>
  <c r="D118" i="1" s="1"/>
  <c r="C119" i="1"/>
  <c r="D119" i="1" s="1"/>
  <c r="C120" i="1"/>
  <c r="D120" i="1" s="1"/>
  <c r="C121" i="1"/>
  <c r="C122" i="1"/>
  <c r="D122" i="1" s="1"/>
  <c r="C123" i="1"/>
  <c r="D123" i="1" s="1"/>
  <c r="C124" i="1"/>
  <c r="D124" i="1" s="1"/>
  <c r="C125" i="1"/>
  <c r="D125" i="1" s="1"/>
  <c r="C126" i="1"/>
  <c r="D126" i="1" s="1"/>
  <c r="C127" i="1"/>
  <c r="D127" i="1" s="1"/>
  <c r="C128" i="1"/>
  <c r="D128" i="1" s="1"/>
  <c r="C129" i="1"/>
  <c r="C130" i="1"/>
  <c r="D130" i="1" s="1"/>
  <c r="C131" i="1"/>
  <c r="D131" i="1" s="1"/>
  <c r="C132" i="1"/>
  <c r="D132" i="1" s="1"/>
  <c r="C133" i="1"/>
  <c r="D133" i="1" s="1"/>
  <c r="C134" i="1"/>
  <c r="D134" i="1" s="1"/>
  <c r="C135" i="1"/>
  <c r="D135" i="1" s="1"/>
  <c r="C136" i="1"/>
  <c r="D136" i="1" s="1"/>
  <c r="C137" i="1"/>
</calcChain>
</file>

<file path=xl/sharedStrings.xml><?xml version="1.0" encoding="utf-8"?>
<sst xmlns="http://schemas.openxmlformats.org/spreadsheetml/2006/main" count="10" uniqueCount="10">
  <si>
    <t>stdprov</t>
  </si>
  <si>
    <t>1 Acute Care Hospital 130 Podiatry 270 Endocrinology &amp; Metabolism 5 Ambulatory Surgery Centers 140 Pain Mgmt/Pain Medicine 275 Gastroenterology 6 Urgent Care Facility 145 Pediatric Anesthesiology 280 Hematology 10 Birthing Center 150 Anesthesiology 285 Infectious Disease 15 Treatment Center 160 Nuclear Medicine 290 Nephrology 20 Mental Health/Chemical Dep NEC 170 Pathology 295 Pulmonary Disease 21 Mental Health Facilities 175 Pediatric Pathology 300 Rheumatology 22 Chemical Depend Treatment Ctr 180 Radiology 320 Obstetrics &amp; Gynecology 23 Mental Hlth/Chem Dep Day Care 185 Pediatric Radiology 325 Genetics 25 Rehabilitation Facilities 200 Medical Doctor - MD (NEC) 330 Ophthalmology 30 Longterm Care (NEC) 202 Osteopathic Medicine 340 Otolaryngology 31 Extended Care Facility 204 Internal Medicine (NEC) 350 Physical Medicine &amp; Rehab 32 Geriatric Hospital 206 MultiSpecialty Physician Group 355 Plastic/Maxillofacial Surgery 33 Convalescent Care Facility 208 Proctology 360 Preventative Medicine 34 Intermediate Care Facility 210 Urology 365 Psychiatry 35 Residential Treatment Center 215 Dermatology 380 Oncology 36 Continuing Care Retirement Com 220 Emergency Medicine 400 Pediatrician (NEC) 37 Day/Night Care Center 225 Hospitalist 410 Pediatric Specialist (NEC) 38 Hospice Facility 227 Palliative Medicine 413 Pediatric Nephrology 40 Other Facility (NEC) 230 Allergy &amp; Immunology 415 Pediatric Ophthalmology 41 Infirmary 240 Family Practice 418 Pediatric Orthopaedics 42 Special Care Facility (NEC) 245 Geriatric Medicine 420 Pediatric Otolaryngology 100 Dentist - MD &amp; DDS (NEC) 250 Cardiovascular Dis/Cardiology 423 Pediatric Critical Care Med 105 Dental Specialist 260 Neurology 425 Pediatric Pulmonology 120 Chiropractor/DCM 265 Critical Care Medicine 428 Pediatric Emergency Medicine 430 Pediatric Allergy &amp; Immunology 550 General Vascular Surgery 850 Therapy (Physical) 433 Pediatric Endocrinology 555 Head and Neck Surgery 853 Therapists (Supportive) 435 Neonatal-Perinatal Medicine 560 Pediatric Surgery 855 Therapists (Alternative) 438 Pediatric Gastroenterology 565 Surgical Critical Care 857 Renal Dialysis Therapy 440 Pediatric Cardiology 570 Transplant Surgery 860 Psychologist 443 Pediatric Hematology-Oncology 575 Traumatic Surgery 865 Acupuncturist 448 Pediatric Infectious Diseases 580 Cardiothoracic Surgery 870 Spiritual Healers 450 Pediatric Rheumatology 585 Thoracic Surgery 900 Health Educator/Agency 453 Sports Medicine (Pediatrics) 805 Dental Technician 905 Transportation 455 Pediatric Urology 810 Dietitian 910 Health Resort 458 Child Psychiatry 815 Medical Technician 915 Hearing Labs 460 Pediatric Medical Toxicology 820 Midwife 920 Home Health Organiz/Agency 500 Surgeon (NEC) 822 Nursing Services 925 Imaging Center 505 Surgical Specialist (NEC) 824 Psychiatric Nurse 930 Laboratory 510 Colon &amp; Rectal Surgery 825 Nurse Practitioner 935 Pharmacy 520 Neurological Surgery 827 Nurse Anesthetist 940 Supply Center 530 Orthopaedic Surgery 830 Optometrist 945 Vision Center 535 Abdominal Surgery 835 Optician 950 Public Health Agency 540 Cardiovascular Surgery 840 Pharmacist 955 Unknown Clinic 545 Dermatologic Surgery 845 Physician Assistant 960 Case Manager</t>
  </si>
  <si>
    <t>start of stdprov</t>
  </si>
  <si>
    <t>stdprov with spaces</t>
  </si>
  <si>
    <t>start of stdprov as num</t>
  </si>
  <si>
    <t>sum of records</t>
  </si>
  <si>
    <t>Freq</t>
  </si>
  <si>
    <t>STDPROV</t>
  </si>
  <si>
    <t>Description</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</si>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</sst>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292100</xdr:colOff>
      <xdr:row>6</xdr:row>
      <xdr:rowOff>177800</xdr:rowOff>
    </xdr:from>
    <xdr:to>
      <xdr:col>13</xdr:col>
      <xdr:colOff>711200</xdr:colOff>
      <xdr:row>31</xdr:row>
      <xdr:rowOff>127000</xdr:rowOff>
    </xdr:to>
    <xdr:sp macro="" textlink="">
      <xdr:nvSpPr>
        <xdr:cNvPr id="2" name="TextBox 1">
          <a:extLst>
            <a:ext uri="{FF2B5EF4-FFF2-40B4-BE49-F238E27FC236}">
              <a16:creationId xmlns:a16="http://schemas.microsoft.com/office/drawing/2014/main" id="{506BCCF6-99A3-8B49-B2A8-67E96EBF64F5}"/>
            </a:ext>
          </a:extLst>
        </xdr:cNvPr>
        <xdr:cNvSpPr txBox="1"/>
      </xdr:nvSpPr>
      <xdr:spPr>
        <a:xfrm>
          <a:off x="10083800" y="1397000"/>
          <a:ext cx="619760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 workbook</a:t>
          </a:r>
          <a:r>
            <a:rPr lang="en-US" sz="1800" baseline="0"/>
            <a:t> is meant to pull out the STDPROV (provider speciality) descriptions from the IBM CCAE/MDCR and IBM MDCD pdf document. </a:t>
          </a:r>
          <a:r>
            <a:rPr lang="en-US" sz="1800" baseline="0">
              <a:solidFill>
                <a:srgbClr val="FF0000"/>
              </a:solidFill>
            </a:rPr>
            <a:t>Column A </a:t>
          </a:r>
          <a:r>
            <a:rPr lang="en-US" sz="1800" baseline="0">
              <a:solidFill>
                <a:schemeClr val="tx1"/>
              </a:solidFill>
            </a:rPr>
            <a:t>has the sum of records by STDPROV in </a:t>
          </a:r>
          <a:r>
            <a:rPr lang="en-US" sz="1800" baseline="0">
              <a:solidFill>
                <a:srgbClr val="FF0000"/>
              </a:solidFill>
            </a:rPr>
            <a:t>Column B. </a:t>
          </a:r>
          <a:r>
            <a:rPr lang="en-US" sz="1800" baseline="0">
              <a:solidFill>
                <a:schemeClr val="tx1"/>
              </a:solidFill>
            </a:rPr>
            <a:t>The PDF document supplied by IBM has this information in the data dictionary, attachment I. After copying from that table the result is in cell </a:t>
          </a:r>
          <a:r>
            <a:rPr lang="en-US" sz="1800" baseline="0">
              <a:solidFill>
                <a:srgbClr val="FF0000"/>
              </a:solidFill>
            </a:rPr>
            <a:t>G4. </a:t>
          </a:r>
          <a:r>
            <a:rPr lang="en-US" sz="1800" baseline="0">
              <a:solidFill>
                <a:schemeClr val="tx1"/>
              </a:solidFill>
            </a:rPr>
            <a:t>The rest of the formulas will pull the descriptions from that long text and associate them with their proper number. </a:t>
          </a:r>
        </a:p>
        <a:p>
          <a:endParaRPr lang="en-US" sz="1800" baseline="0">
            <a:solidFill>
              <a:schemeClr val="tx1"/>
            </a:solidFill>
          </a:endParaRPr>
        </a:p>
        <a:p>
          <a:r>
            <a:rPr lang="en-US" sz="1800" baseline="0">
              <a:solidFill>
                <a:schemeClr val="tx1"/>
              </a:solidFill>
            </a:rPr>
            <a:t>The tab </a:t>
          </a:r>
          <a:r>
            <a:rPr lang="en-US" sz="1800" baseline="0">
              <a:solidFill>
                <a:srgbClr val="FF0000"/>
              </a:solidFill>
            </a:rPr>
            <a:t>Final for Usagi </a:t>
          </a:r>
          <a:r>
            <a:rPr lang="en-US" sz="1800" baseline="0">
              <a:solidFill>
                <a:schemeClr val="tx1"/>
              </a:solidFill>
            </a:rPr>
            <a:t>has the values as they should go into Usagi. Save that tab as a csv file as Usagi cannot read xlsx. </a:t>
          </a:r>
        </a:p>
        <a:p>
          <a:endParaRPr lang="en-US" sz="1800" baseline="0">
            <a:solidFill>
              <a:schemeClr val="tx1"/>
            </a:solidFill>
          </a:endParaRPr>
        </a:p>
        <a:p>
          <a:r>
            <a:rPr lang="en-US" sz="1800" baseline="0">
              <a:solidFill>
                <a:schemeClr val="tx1"/>
              </a:solidFill>
            </a:rPr>
            <a:t>When updating this file be sure to check if the length of column A has changed. If it more than 136 lines (137 with header) then the formulas in the last columns need to change as well as the Final for Usagi tab.</a:t>
          </a:r>
          <a:endParaRPr lang="en-US" sz="18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A573-E0A7-854D-8663-41A8BE274C5B}">
  <dimension ref="A1:G137"/>
  <sheetViews>
    <sheetView workbookViewId="0">
      <selection activeCell="F138" sqref="F138"/>
    </sheetView>
  </sheetViews>
  <sheetFormatPr baseColWidth="10" defaultRowHeight="16" x14ac:dyDescent="0.2"/>
  <cols>
    <col min="1" max="1" width="22.1640625" customWidth="1"/>
    <col min="3" max="3" width="20.5" customWidth="1"/>
    <col min="4" max="4" width="16.33203125" customWidth="1"/>
    <col min="5" max="5" width="22.5" customWidth="1"/>
    <col min="6" max="6" width="36.1640625" customWidth="1"/>
  </cols>
  <sheetData>
    <row r="1" spans="1:7" x14ac:dyDescent="0.2">
      <c r="A1" s="1" t="s">
        <v>5</v>
      </c>
      <c r="B1" s="1" t="s">
        <v>0</v>
      </c>
      <c r="C1" s="1" t="s">
        <v>3</v>
      </c>
      <c r="D1" s="1" t="s">
        <v>2</v>
      </c>
      <c r="E1" s="1" t="s">
        <v>4</v>
      </c>
      <c r="F1" s="1"/>
      <c r="G1" s="1"/>
    </row>
    <row r="2" spans="1:7" x14ac:dyDescent="0.2">
      <c r="A2" s="1">
        <v>879763659</v>
      </c>
      <c r="B2" s="1">
        <v>0</v>
      </c>
      <c r="C2" s="1"/>
      <c r="D2" s="1">
        <v>0</v>
      </c>
      <c r="E2" s="1">
        <v>0</v>
      </c>
      <c r="F2" s="1"/>
      <c r="G2" s="1"/>
    </row>
    <row r="3" spans="1:7" x14ac:dyDescent="0.2">
      <c r="A3" s="1">
        <v>4481607944</v>
      </c>
      <c r="B3" s="1">
        <v>1</v>
      </c>
      <c r="C3" s="1" t="str">
        <f>REPLACE(B3,1,LEN(B3),_xlfn.CONCAT(B3," "))</f>
        <v xml:space="preserve">1 </v>
      </c>
      <c r="D3" s="1">
        <f>SEARCH(C3,$G$4,1)</f>
        <v>1</v>
      </c>
      <c r="E3" s="1">
        <v>1</v>
      </c>
      <c r="F3" s="1" t="str">
        <f>MID($G$4,E3+LEN(C3),E4-E3+LEN(C3)-LEN(C4)+1)</f>
        <v>Acute Care Hospital</v>
      </c>
      <c r="G3" s="1"/>
    </row>
    <row r="4" spans="1:7" x14ac:dyDescent="0.2">
      <c r="A4" s="1">
        <v>87454931</v>
      </c>
      <c r="B4" s="1">
        <v>130</v>
      </c>
      <c r="C4" s="1" t="str">
        <f>REPLACE(B4,1,LEN(B4),_xlfn.CONCAT(" ",B4," "))</f>
        <v xml:space="preserve"> 130 </v>
      </c>
      <c r="D4" s="1">
        <f>SEARCH(C4,$G$4,1)</f>
        <v>22</v>
      </c>
      <c r="E4" s="1">
        <v>22</v>
      </c>
      <c r="F4" s="1" t="str">
        <f>MID($G$4,E4+LEN(C4),E5-E4-LEN(C4))</f>
        <v>Podiatry</v>
      </c>
      <c r="G4" s="1" t="s">
        <v>1</v>
      </c>
    </row>
    <row r="5" spans="1:7" x14ac:dyDescent="0.2">
      <c r="A5" s="1">
        <v>52688199</v>
      </c>
      <c r="B5" s="1">
        <v>270</v>
      </c>
      <c r="C5" s="1" t="str">
        <f>REPLACE(B5,1,LEN(B5),_xlfn.CONCAT(" ",B5," "))</f>
        <v xml:space="preserve"> 270 </v>
      </c>
      <c r="D5" s="1">
        <f>SEARCH(C5,$G$4,1)</f>
        <v>35</v>
      </c>
      <c r="E5" s="1">
        <v>35</v>
      </c>
      <c r="F5" s="1" t="str">
        <f t="shared" ref="F5:F68" si="0">MID($G$4,E5+LEN(C5),E6-E5-LEN(C5))</f>
        <v>Endocrinology &amp; Metabolism</v>
      </c>
      <c r="G5" s="1"/>
    </row>
    <row r="6" spans="1:7" x14ac:dyDescent="0.2">
      <c r="A6" s="1">
        <v>61564347</v>
      </c>
      <c r="B6" s="1">
        <v>5</v>
      </c>
      <c r="C6" s="1" t="str">
        <f>REPLACE(B6,1,LEN(B6),_xlfn.CONCAT(" ",B6," "))</f>
        <v xml:space="preserve"> 5 </v>
      </c>
      <c r="D6" s="1">
        <f>SEARCH(C6,$G$4,1)</f>
        <v>66</v>
      </c>
      <c r="E6" s="1">
        <v>66</v>
      </c>
      <c r="F6" s="1" t="str">
        <f t="shared" si="0"/>
        <v>Ambulatory Surgery Centers</v>
      </c>
      <c r="G6" s="1"/>
    </row>
    <row r="7" spans="1:7" x14ac:dyDescent="0.2">
      <c r="A7" s="1">
        <v>22116763</v>
      </c>
      <c r="B7" s="1">
        <v>140</v>
      </c>
      <c r="C7" s="1" t="str">
        <f>REPLACE(B7,1,LEN(B7),_xlfn.CONCAT(" ",B7," "))</f>
        <v xml:space="preserve"> 140 </v>
      </c>
      <c r="D7" s="1">
        <f>SEARCH(C7,$G$4,1)</f>
        <v>95</v>
      </c>
      <c r="E7" s="1">
        <v>95</v>
      </c>
      <c r="F7" s="1" t="str">
        <f t="shared" si="0"/>
        <v>Pain Mgmt/Pain Medicine</v>
      </c>
      <c r="G7" s="1"/>
    </row>
    <row r="8" spans="1:7" x14ac:dyDescent="0.2">
      <c r="A8" s="1">
        <v>64397313</v>
      </c>
      <c r="B8" s="1">
        <v>275</v>
      </c>
      <c r="C8" s="1" t="str">
        <f>REPLACE(B8,1,LEN(B8),_xlfn.CONCAT(" ",B8," "))</f>
        <v xml:space="preserve"> 275 </v>
      </c>
      <c r="D8" s="1">
        <f>SEARCH(C8,$G$4,1)</f>
        <v>123</v>
      </c>
      <c r="E8" s="1">
        <v>123</v>
      </c>
      <c r="F8" s="1" t="str">
        <f t="shared" si="0"/>
        <v>Gastroenterology</v>
      </c>
      <c r="G8" s="1"/>
    </row>
    <row r="9" spans="1:7" x14ac:dyDescent="0.2">
      <c r="A9" s="1">
        <v>72281524</v>
      </c>
      <c r="B9" s="1">
        <v>6</v>
      </c>
      <c r="C9" s="1" t="str">
        <f>REPLACE(B9,1,LEN(B9),_xlfn.CONCAT(" ",B9," "))</f>
        <v xml:space="preserve"> 6 </v>
      </c>
      <c r="D9" s="1">
        <f>SEARCH(C9,$G$4,1)</f>
        <v>144</v>
      </c>
      <c r="E9" s="1">
        <v>144</v>
      </c>
      <c r="F9" s="1" t="str">
        <f t="shared" si="0"/>
        <v>Urgent Care Facility</v>
      </c>
      <c r="G9" s="1"/>
    </row>
    <row r="10" spans="1:7" x14ac:dyDescent="0.2">
      <c r="A10" s="1">
        <v>58447</v>
      </c>
      <c r="B10" s="1">
        <v>145</v>
      </c>
      <c r="C10" s="1" t="str">
        <f>REPLACE(B10,1,LEN(B10),_xlfn.CONCAT(" ",B10," "))</f>
        <v xml:space="preserve"> 145 </v>
      </c>
      <c r="D10" s="1">
        <f>SEARCH(C10,$G$4,1)</f>
        <v>167</v>
      </c>
      <c r="E10" s="1">
        <v>167</v>
      </c>
      <c r="F10" s="1" t="str">
        <f t="shared" si="0"/>
        <v>Pediatric Anesthesiology</v>
      </c>
      <c r="G10" s="1"/>
    </row>
    <row r="11" spans="1:7" x14ac:dyDescent="0.2">
      <c r="A11" s="1">
        <v>43282624</v>
      </c>
      <c r="B11" s="1">
        <v>280</v>
      </c>
      <c r="C11" s="1" t="str">
        <f>REPLACE(B11,1,LEN(B11),_xlfn.CONCAT(" ",B11," "))</f>
        <v xml:space="preserve"> 280 </v>
      </c>
      <c r="D11" s="1">
        <f>SEARCH(C11,$G$4,1)</f>
        <v>196</v>
      </c>
      <c r="E11" s="1">
        <v>196</v>
      </c>
      <c r="F11" s="1" t="str">
        <f t="shared" si="0"/>
        <v>Hematology</v>
      </c>
      <c r="G11" s="1"/>
    </row>
    <row r="12" spans="1:7" x14ac:dyDescent="0.2">
      <c r="A12" s="1">
        <v>5622571</v>
      </c>
      <c r="B12" s="1">
        <v>10</v>
      </c>
      <c r="C12" s="1" t="str">
        <f>REPLACE(B12,1,LEN(B12),_xlfn.CONCAT(" ",B12," "))</f>
        <v xml:space="preserve"> 10 </v>
      </c>
      <c r="D12" s="1">
        <f>SEARCH(C12,$G$4,1)</f>
        <v>211</v>
      </c>
      <c r="E12" s="1">
        <v>211</v>
      </c>
      <c r="F12" s="1" t="str">
        <f t="shared" si="0"/>
        <v>Birthing Center</v>
      </c>
      <c r="G12" s="1"/>
    </row>
    <row r="13" spans="1:7" x14ac:dyDescent="0.2">
      <c r="A13" s="1">
        <v>86796469</v>
      </c>
      <c r="B13" s="1">
        <v>150</v>
      </c>
      <c r="C13" s="1" t="str">
        <f>REPLACE(B13,1,LEN(B13),_xlfn.CONCAT(" ",B13," "))</f>
        <v xml:space="preserve"> 150 </v>
      </c>
      <c r="D13" s="1">
        <f>SEARCH(C13,$G$4,1)</f>
        <v>230</v>
      </c>
      <c r="E13" s="1">
        <v>230</v>
      </c>
      <c r="F13" s="1" t="str">
        <f t="shared" si="0"/>
        <v>Anesthesiology</v>
      </c>
      <c r="G13" s="1"/>
    </row>
    <row r="14" spans="1:7" x14ac:dyDescent="0.2">
      <c r="A14" s="1">
        <v>14960474</v>
      </c>
      <c r="B14" s="1">
        <v>285</v>
      </c>
      <c r="C14" s="1" t="str">
        <f>REPLACE(B14,1,LEN(B14),_xlfn.CONCAT(" ",B14," "))</f>
        <v xml:space="preserve"> 285 </v>
      </c>
      <c r="D14" s="1">
        <f>SEARCH(C14,$G$4,1)</f>
        <v>249</v>
      </c>
      <c r="E14" s="1">
        <v>249</v>
      </c>
      <c r="F14" s="1" t="str">
        <f t="shared" si="0"/>
        <v>Infectious Disease</v>
      </c>
      <c r="G14" s="1"/>
    </row>
    <row r="15" spans="1:7" x14ac:dyDescent="0.2">
      <c r="A15" s="1">
        <v>15741177</v>
      </c>
      <c r="B15" s="1">
        <v>15</v>
      </c>
      <c r="C15" s="1" t="str">
        <f>REPLACE(B15,1,LEN(B15),_xlfn.CONCAT(" ",B15," "))</f>
        <v xml:space="preserve"> 15 </v>
      </c>
      <c r="D15" s="1">
        <f>SEARCH(C15,$G$4,1)</f>
        <v>272</v>
      </c>
      <c r="E15" s="1">
        <v>272</v>
      </c>
      <c r="F15" s="1" t="str">
        <f t="shared" si="0"/>
        <v>Treatment Center</v>
      </c>
      <c r="G15" s="1"/>
    </row>
    <row r="16" spans="1:7" x14ac:dyDescent="0.2">
      <c r="A16" s="1">
        <v>4685059</v>
      </c>
      <c r="B16" s="1">
        <v>160</v>
      </c>
      <c r="C16" s="1" t="str">
        <f>REPLACE(B16,1,LEN(B16),_xlfn.CONCAT(" ",B16," "))</f>
        <v xml:space="preserve"> 160 </v>
      </c>
      <c r="D16" s="1">
        <f>SEARCH(C16,$G$4,1)</f>
        <v>292</v>
      </c>
      <c r="E16" s="1">
        <v>292</v>
      </c>
      <c r="F16" s="1" t="str">
        <f t="shared" si="0"/>
        <v>Nuclear Medicine</v>
      </c>
      <c r="G16" s="1"/>
    </row>
    <row r="17" spans="1:7" x14ac:dyDescent="0.2">
      <c r="A17" s="1">
        <v>18278412</v>
      </c>
      <c r="B17" s="1">
        <v>290</v>
      </c>
      <c r="C17" s="1" t="str">
        <f>REPLACE(B17,1,LEN(B17),_xlfn.CONCAT(" ",B17," "))</f>
        <v xml:space="preserve"> 290 </v>
      </c>
      <c r="D17" s="1">
        <f>SEARCH(C17,$G$4,1)</f>
        <v>313</v>
      </c>
      <c r="E17" s="1">
        <v>313</v>
      </c>
      <c r="F17" s="1" t="str">
        <f t="shared" si="0"/>
        <v>Nephrology</v>
      </c>
      <c r="G17" s="1"/>
    </row>
    <row r="18" spans="1:7" x14ac:dyDescent="0.2">
      <c r="A18" s="1">
        <v>4149119</v>
      </c>
      <c r="B18" s="1">
        <v>20</v>
      </c>
      <c r="C18" s="1" t="str">
        <f>REPLACE(B18,1,LEN(B18),_xlfn.CONCAT(" ",B18," "))</f>
        <v xml:space="preserve"> 20 </v>
      </c>
      <c r="D18" s="1">
        <f>SEARCH(C18,$G$4,1)</f>
        <v>328</v>
      </c>
      <c r="E18" s="1">
        <v>328</v>
      </c>
      <c r="F18" s="1" t="str">
        <f t="shared" si="0"/>
        <v>Mental Health/Chemical Dep NEC</v>
      </c>
      <c r="G18" s="1"/>
    </row>
    <row r="19" spans="1:7" x14ac:dyDescent="0.2">
      <c r="A19" s="1">
        <v>370624400</v>
      </c>
      <c r="B19" s="1">
        <v>170</v>
      </c>
      <c r="C19" s="1" t="str">
        <f>REPLACE(B19,1,LEN(B19),_xlfn.CONCAT(" ",B19," "))</f>
        <v xml:space="preserve"> 170 </v>
      </c>
      <c r="D19" s="1">
        <f>SEARCH(C19,$G$4,1)</f>
        <v>362</v>
      </c>
      <c r="E19" s="1">
        <v>362</v>
      </c>
      <c r="F19" s="1" t="str">
        <f t="shared" si="0"/>
        <v>Pathology</v>
      </c>
      <c r="G19" s="1"/>
    </row>
    <row r="20" spans="1:7" x14ac:dyDescent="0.2">
      <c r="A20" s="1">
        <v>34906683</v>
      </c>
      <c r="B20" s="1">
        <v>295</v>
      </c>
      <c r="C20" s="1" t="str">
        <f>REPLACE(B20,1,LEN(B20),_xlfn.CONCAT(" ",B20," "))</f>
        <v xml:space="preserve"> 295 </v>
      </c>
      <c r="D20" s="1">
        <f>SEARCH(C20,$G$4,1)</f>
        <v>376</v>
      </c>
      <c r="E20" s="1">
        <v>376</v>
      </c>
      <c r="F20" s="1" t="str">
        <f t="shared" si="0"/>
        <v>Pulmonary Disease</v>
      </c>
      <c r="G20" s="1"/>
    </row>
    <row r="21" spans="1:7" x14ac:dyDescent="0.2">
      <c r="A21" s="1">
        <v>12028749</v>
      </c>
      <c r="B21" s="1">
        <v>21</v>
      </c>
      <c r="C21" s="1" t="str">
        <f>REPLACE(B21,1,LEN(B21),_xlfn.CONCAT(" ",B21," "))</f>
        <v xml:space="preserve"> 21 </v>
      </c>
      <c r="D21" s="1">
        <f>SEARCH(C21,$G$4,1)</f>
        <v>398</v>
      </c>
      <c r="E21" s="1">
        <v>398</v>
      </c>
      <c r="F21" s="1" t="str">
        <f t="shared" si="0"/>
        <v>Mental Health Facilities</v>
      </c>
      <c r="G21" s="1"/>
    </row>
    <row r="22" spans="1:7" x14ac:dyDescent="0.2">
      <c r="A22" s="1">
        <v>462930</v>
      </c>
      <c r="B22" s="1">
        <v>175</v>
      </c>
      <c r="C22" s="1" t="str">
        <f>REPLACE(B22,1,LEN(B22),_xlfn.CONCAT(" ",B22," "))</f>
        <v xml:space="preserve"> 175 </v>
      </c>
      <c r="D22" s="1">
        <f>SEARCH(C22,$G$4,1)</f>
        <v>426</v>
      </c>
      <c r="E22" s="1">
        <v>426</v>
      </c>
      <c r="F22" s="1" t="str">
        <f t="shared" si="0"/>
        <v>Pediatric Pathology</v>
      </c>
      <c r="G22" s="1"/>
    </row>
    <row r="23" spans="1:7" x14ac:dyDescent="0.2">
      <c r="A23" s="1">
        <v>40243813</v>
      </c>
      <c r="B23" s="1">
        <v>300</v>
      </c>
      <c r="C23" s="1" t="str">
        <f>REPLACE(B23,1,LEN(B23),_xlfn.CONCAT(" ",B23," "))</f>
        <v xml:space="preserve"> 300 </v>
      </c>
      <c r="D23" s="1">
        <f>SEARCH(C23,$G$4,1)</f>
        <v>450</v>
      </c>
      <c r="E23" s="1">
        <v>450</v>
      </c>
      <c r="F23" s="1" t="str">
        <f t="shared" si="0"/>
        <v>Rheumatology</v>
      </c>
      <c r="G23" s="1"/>
    </row>
    <row r="24" spans="1:7" x14ac:dyDescent="0.2">
      <c r="A24" s="1">
        <v>11708487</v>
      </c>
      <c r="B24" s="1">
        <v>22</v>
      </c>
      <c r="C24" s="1" t="str">
        <f>REPLACE(B24,1,LEN(B24),_xlfn.CONCAT(" ",B24," "))</f>
        <v xml:space="preserve"> 22 </v>
      </c>
      <c r="D24" s="1">
        <f>SEARCH(C24,$G$4,1)</f>
        <v>467</v>
      </c>
      <c r="E24" s="1">
        <v>467</v>
      </c>
      <c r="F24" s="1" t="str">
        <f t="shared" si="0"/>
        <v>Chemical Depend Treatment Ctr</v>
      </c>
      <c r="G24" s="1"/>
    </row>
    <row r="25" spans="1:7" x14ac:dyDescent="0.2">
      <c r="A25" s="1">
        <v>418017174</v>
      </c>
      <c r="B25" s="1">
        <v>180</v>
      </c>
      <c r="C25" s="1" t="str">
        <f>REPLACE(B25,1,LEN(B25),_xlfn.CONCAT(" ",B25," "))</f>
        <v xml:space="preserve"> 180 </v>
      </c>
      <c r="D25" s="1">
        <f>SEARCH(C25,$G$4,1)</f>
        <v>500</v>
      </c>
      <c r="E25" s="1">
        <v>500</v>
      </c>
      <c r="F25" s="1" t="str">
        <f t="shared" si="0"/>
        <v>Radiology</v>
      </c>
      <c r="G25" s="1"/>
    </row>
    <row r="26" spans="1:7" x14ac:dyDescent="0.2">
      <c r="A26" s="1">
        <v>345585968</v>
      </c>
      <c r="B26" s="1">
        <v>320</v>
      </c>
      <c r="C26" s="1" t="str">
        <f>REPLACE(B26,1,LEN(B26),_xlfn.CONCAT(" ",B26," "))</f>
        <v xml:space="preserve"> 320 </v>
      </c>
      <c r="D26" s="1">
        <f>SEARCH(C26,$G$4,1)</f>
        <v>514</v>
      </c>
      <c r="E26" s="1">
        <v>514</v>
      </c>
      <c r="F26" s="1" t="str">
        <f t="shared" si="0"/>
        <v>Obstetrics &amp; Gynecology</v>
      </c>
      <c r="G26" s="1"/>
    </row>
    <row r="27" spans="1:7" x14ac:dyDescent="0.2">
      <c r="A27" s="1">
        <v>1344458</v>
      </c>
      <c r="B27" s="1">
        <v>23</v>
      </c>
      <c r="C27" s="1" t="str">
        <f>REPLACE(B27,1,LEN(B27),_xlfn.CONCAT(" ",B27," "))</f>
        <v xml:space="preserve"> 23 </v>
      </c>
      <c r="D27" s="1">
        <f>SEARCH(C27,$G$4,1)</f>
        <v>542</v>
      </c>
      <c r="E27" s="1">
        <v>542</v>
      </c>
      <c r="F27" s="1" t="str">
        <f t="shared" si="0"/>
        <v>Mental Hlth/Chem Dep Day Care</v>
      </c>
      <c r="G27" s="1"/>
    </row>
    <row r="28" spans="1:7" x14ac:dyDescent="0.2">
      <c r="A28" s="1">
        <v>1189239</v>
      </c>
      <c r="B28" s="1">
        <v>185</v>
      </c>
      <c r="C28" s="1" t="str">
        <f>REPLACE(B28,1,LEN(B28),_xlfn.CONCAT(" ",B28," "))</f>
        <v xml:space="preserve"> 185 </v>
      </c>
      <c r="D28" s="1">
        <f>SEARCH(C28,$G$4,1)</f>
        <v>575</v>
      </c>
      <c r="E28" s="1">
        <v>575</v>
      </c>
      <c r="F28" s="1" t="str">
        <f t="shared" si="0"/>
        <v>Pediatric Radiology</v>
      </c>
      <c r="G28" s="1"/>
    </row>
    <row r="29" spans="1:7" x14ac:dyDescent="0.2">
      <c r="A29" s="1">
        <v>783071</v>
      </c>
      <c r="B29" s="1">
        <v>325</v>
      </c>
      <c r="C29" s="1" t="str">
        <f>REPLACE(B29,1,LEN(B29),_xlfn.CONCAT(" ",B29," "))</f>
        <v xml:space="preserve"> 325 </v>
      </c>
      <c r="D29" s="1">
        <f>SEARCH(C29,$G$4,1)</f>
        <v>599</v>
      </c>
      <c r="E29" s="1">
        <v>599</v>
      </c>
      <c r="F29" s="1" t="str">
        <f t="shared" si="0"/>
        <v>Genetics</v>
      </c>
      <c r="G29" s="1"/>
    </row>
    <row r="30" spans="1:7" x14ac:dyDescent="0.2">
      <c r="A30" s="1">
        <v>36674202</v>
      </c>
      <c r="B30" s="1">
        <v>25</v>
      </c>
      <c r="C30" s="1" t="str">
        <f>REPLACE(B30,1,LEN(B30),_xlfn.CONCAT(" ",B30," "))</f>
        <v xml:space="preserve"> 25 </v>
      </c>
      <c r="D30" s="1">
        <f>SEARCH(C30,$G$4,1)</f>
        <v>612</v>
      </c>
      <c r="E30" s="1">
        <v>612</v>
      </c>
      <c r="F30" s="1" t="str">
        <f t="shared" si="0"/>
        <v>Rehabilitation Facilities</v>
      </c>
      <c r="G30" s="1"/>
    </row>
    <row r="31" spans="1:7" x14ac:dyDescent="0.2">
      <c r="A31" s="1">
        <v>541569206</v>
      </c>
      <c r="B31" s="1">
        <v>200</v>
      </c>
      <c r="C31" s="1" t="str">
        <f>REPLACE(B31,1,LEN(B31),_xlfn.CONCAT(" ",B31," "))</f>
        <v xml:space="preserve"> 200 </v>
      </c>
      <c r="D31" s="1">
        <f>SEARCH(C31,$G$4,1)</f>
        <v>641</v>
      </c>
      <c r="E31" s="1">
        <v>641</v>
      </c>
      <c r="F31" s="1" t="str">
        <f t="shared" si="0"/>
        <v>Medical Doctor - MD (NEC)</v>
      </c>
      <c r="G31" s="1"/>
    </row>
    <row r="32" spans="1:7" x14ac:dyDescent="0.2">
      <c r="A32" s="1">
        <v>88473020</v>
      </c>
      <c r="B32" s="1">
        <v>330</v>
      </c>
      <c r="C32" s="1" t="str">
        <f>REPLACE(B32,1,LEN(B32),_xlfn.CONCAT(" ",B32," "))</f>
        <v xml:space="preserve"> 330 </v>
      </c>
      <c r="D32" s="1">
        <f>SEARCH(C32,$G$4,1)</f>
        <v>671</v>
      </c>
      <c r="E32" s="1">
        <v>671</v>
      </c>
      <c r="F32" s="1" t="str">
        <f t="shared" si="0"/>
        <v>Ophthalmology</v>
      </c>
      <c r="G32" s="1"/>
    </row>
    <row r="33" spans="1:7" x14ac:dyDescent="0.2">
      <c r="A33" s="1">
        <v>1385768</v>
      </c>
      <c r="B33" s="1">
        <v>30</v>
      </c>
      <c r="C33" s="1" t="str">
        <f>REPLACE(B33,1,LEN(B33),_xlfn.CONCAT(" ",B33," "))</f>
        <v xml:space="preserve"> 30 </v>
      </c>
      <c r="D33" s="1">
        <f>SEARCH(C33,$G$4,1)</f>
        <v>689</v>
      </c>
      <c r="E33" s="1">
        <v>689</v>
      </c>
      <c r="F33" s="1" t="str">
        <f t="shared" si="0"/>
        <v>Longterm Care (NEC)</v>
      </c>
      <c r="G33" s="1"/>
    </row>
    <row r="34" spans="1:7" x14ac:dyDescent="0.2">
      <c r="A34" s="1">
        <v>10756948</v>
      </c>
      <c r="B34" s="1">
        <v>202</v>
      </c>
      <c r="C34" s="1" t="str">
        <f>REPLACE(B34,1,LEN(B34),_xlfn.CONCAT(" ",B34," "))</f>
        <v xml:space="preserve"> 202 </v>
      </c>
      <c r="D34" s="1">
        <f>SEARCH(C34,$G$4,1)</f>
        <v>712</v>
      </c>
      <c r="E34" s="1">
        <v>712</v>
      </c>
      <c r="F34" s="1" t="str">
        <f t="shared" si="0"/>
        <v>Osteopathic Medicine</v>
      </c>
      <c r="G34" s="1"/>
    </row>
    <row r="35" spans="1:7" x14ac:dyDescent="0.2">
      <c r="A35" s="1">
        <v>87523073</v>
      </c>
      <c r="B35" s="1">
        <v>340</v>
      </c>
      <c r="C35" s="1" t="str">
        <f>REPLACE(B35,1,LEN(B35),_xlfn.CONCAT(" ",B35," "))</f>
        <v xml:space="preserve"> 340 </v>
      </c>
      <c r="D35" s="1">
        <f>SEARCH(C35,$G$4,1)</f>
        <v>737</v>
      </c>
      <c r="E35" s="1">
        <v>737</v>
      </c>
      <c r="F35" s="1" t="str">
        <f t="shared" si="0"/>
        <v>Otolaryngology</v>
      </c>
      <c r="G35" s="1"/>
    </row>
    <row r="36" spans="1:7" x14ac:dyDescent="0.2">
      <c r="A36" s="1">
        <v>9190800</v>
      </c>
      <c r="B36" s="1">
        <v>31</v>
      </c>
      <c r="C36" s="1" t="str">
        <f>REPLACE(B36,1,LEN(B36),_xlfn.CONCAT(" ",B36," "))</f>
        <v xml:space="preserve"> 31 </v>
      </c>
      <c r="D36" s="1">
        <f>SEARCH(C36,$G$4,1)</f>
        <v>756</v>
      </c>
      <c r="E36" s="1">
        <v>756</v>
      </c>
      <c r="F36" s="1" t="str">
        <f t="shared" si="0"/>
        <v>Extended Care Facility</v>
      </c>
      <c r="G36" s="1"/>
    </row>
    <row r="37" spans="1:7" x14ac:dyDescent="0.2">
      <c r="A37" s="1">
        <v>610868663</v>
      </c>
      <c r="B37" s="1">
        <v>204</v>
      </c>
      <c r="C37" s="1" t="str">
        <f>REPLACE(B37,1,LEN(B37),_xlfn.CONCAT(" ",B37," "))</f>
        <v xml:space="preserve"> 204 </v>
      </c>
      <c r="D37" s="1">
        <f>SEARCH(C37,$G$4,1)</f>
        <v>782</v>
      </c>
      <c r="E37" s="1">
        <v>782</v>
      </c>
      <c r="F37" s="1" t="str">
        <f t="shared" si="0"/>
        <v>Internal Medicine (NEC)</v>
      </c>
      <c r="G37" s="1"/>
    </row>
    <row r="38" spans="1:7" x14ac:dyDescent="0.2">
      <c r="A38" s="1">
        <v>57526483</v>
      </c>
      <c r="B38" s="1">
        <v>350</v>
      </c>
      <c r="C38" s="1" t="str">
        <f>REPLACE(B38,1,LEN(B38),_xlfn.CONCAT(" ",B38," "))</f>
        <v xml:space="preserve"> 350 </v>
      </c>
      <c r="D38" s="1">
        <f>SEARCH(C38,$G$4,1)</f>
        <v>810</v>
      </c>
      <c r="E38" s="1">
        <v>810</v>
      </c>
      <c r="F38" s="1" t="str">
        <f t="shared" si="0"/>
        <v>Physical Medicine &amp; Rehab</v>
      </c>
      <c r="G38" s="1"/>
    </row>
    <row r="39" spans="1:7" x14ac:dyDescent="0.2">
      <c r="A39" s="1">
        <v>3614</v>
      </c>
      <c r="B39" s="1">
        <v>32</v>
      </c>
      <c r="C39" s="1" t="str">
        <f>REPLACE(B39,1,LEN(B39),_xlfn.CONCAT(" ",B39," "))</f>
        <v xml:space="preserve"> 32 </v>
      </c>
      <c r="D39" s="1">
        <f>SEARCH(C39,$G$4,1)</f>
        <v>840</v>
      </c>
      <c r="E39" s="1">
        <v>840</v>
      </c>
      <c r="F39" s="1" t="str">
        <f t="shared" si="0"/>
        <v>Geriatric Hospital</v>
      </c>
      <c r="G39" s="1"/>
    </row>
    <row r="40" spans="1:7" x14ac:dyDescent="0.2">
      <c r="A40" s="1">
        <v>330051395</v>
      </c>
      <c r="B40" s="1">
        <v>206</v>
      </c>
      <c r="C40" s="1" t="str">
        <f>REPLACE(B40,1,LEN(B40),_xlfn.CONCAT(" ",B40," "))</f>
        <v xml:space="preserve"> 206 </v>
      </c>
      <c r="D40" s="1">
        <f>SEARCH(C40,$G$4,1)</f>
        <v>862</v>
      </c>
      <c r="E40" s="1">
        <v>862</v>
      </c>
      <c r="F40" s="1" t="str">
        <f t="shared" si="0"/>
        <v>MultiSpecialty Physician Group</v>
      </c>
      <c r="G40" s="1"/>
    </row>
    <row r="41" spans="1:7" x14ac:dyDescent="0.2">
      <c r="A41" s="1">
        <v>14386322</v>
      </c>
      <c r="B41" s="1">
        <v>355</v>
      </c>
      <c r="C41" s="1" t="str">
        <f>REPLACE(B41,1,LEN(B41),_xlfn.CONCAT(" ",B41," "))</f>
        <v xml:space="preserve"> 355 </v>
      </c>
      <c r="D41" s="1">
        <f>SEARCH(C41,$G$4,1)</f>
        <v>897</v>
      </c>
      <c r="E41" s="1">
        <v>897</v>
      </c>
      <c r="F41" s="1" t="str">
        <f t="shared" si="0"/>
        <v>Plastic/Maxillofacial Surgery</v>
      </c>
      <c r="G41" s="1"/>
    </row>
    <row r="42" spans="1:7" x14ac:dyDescent="0.2">
      <c r="A42" s="1">
        <v>775165</v>
      </c>
      <c r="B42" s="1">
        <v>33</v>
      </c>
      <c r="C42" s="1" t="str">
        <f>REPLACE(B42,1,LEN(B42),_xlfn.CONCAT(" ",B42," "))</f>
        <v xml:space="preserve"> 33 </v>
      </c>
      <c r="D42" s="1">
        <f>SEARCH(C42,$G$4,1)</f>
        <v>931</v>
      </c>
      <c r="E42" s="1">
        <v>931</v>
      </c>
      <c r="F42" s="1" t="str">
        <f t="shared" si="0"/>
        <v>Convalescent Care Facility</v>
      </c>
      <c r="G42" s="1"/>
    </row>
    <row r="43" spans="1:7" x14ac:dyDescent="0.2">
      <c r="A43" s="1">
        <v>1138556</v>
      </c>
      <c r="B43" s="1">
        <v>208</v>
      </c>
      <c r="C43" s="1" t="str">
        <f>REPLACE(B43,1,LEN(B43),_xlfn.CONCAT(" ",B43," "))</f>
        <v xml:space="preserve"> 208 </v>
      </c>
      <c r="D43" s="1">
        <f>SEARCH(C43,$G$4,1)</f>
        <v>961</v>
      </c>
      <c r="E43" s="1">
        <v>961</v>
      </c>
      <c r="F43" s="1" t="str">
        <f t="shared" si="0"/>
        <v>Proctology</v>
      </c>
      <c r="G43" s="1"/>
    </row>
    <row r="44" spans="1:7" x14ac:dyDescent="0.2">
      <c r="A44" s="1">
        <v>4109036</v>
      </c>
      <c r="B44" s="1">
        <v>360</v>
      </c>
      <c r="C44" s="1" t="str">
        <f>REPLACE(B44,1,LEN(B44),_xlfn.CONCAT(" ",B44," "))</f>
        <v xml:space="preserve"> 360 </v>
      </c>
      <c r="D44" s="1">
        <f>SEARCH(C44,$G$4,1)</f>
        <v>976</v>
      </c>
      <c r="E44" s="1">
        <v>976</v>
      </c>
      <c r="F44" s="1" t="str">
        <f t="shared" si="0"/>
        <v>Preventative Medicine</v>
      </c>
      <c r="G44" s="1"/>
    </row>
    <row r="45" spans="1:7" x14ac:dyDescent="0.2">
      <c r="A45" s="1">
        <v>7448966</v>
      </c>
      <c r="B45" s="1">
        <v>34</v>
      </c>
      <c r="C45" s="1" t="str">
        <f>REPLACE(B45,1,LEN(B45),_xlfn.CONCAT(" ",B45," "))</f>
        <v xml:space="preserve"> 34 </v>
      </c>
      <c r="D45" s="1">
        <f>SEARCH(C45,$G$4,1)</f>
        <v>1002</v>
      </c>
      <c r="E45" s="1">
        <v>1002</v>
      </c>
      <c r="F45" s="1" t="str">
        <f t="shared" si="0"/>
        <v>Intermediate Care Facility</v>
      </c>
      <c r="G45" s="1"/>
    </row>
    <row r="46" spans="1:7" x14ac:dyDescent="0.2">
      <c r="A46" s="1">
        <v>71697749</v>
      </c>
      <c r="B46" s="1">
        <v>210</v>
      </c>
      <c r="C46" s="1" t="str">
        <f>REPLACE(B46,1,LEN(B46),_xlfn.CONCAT(" ",B46," "))</f>
        <v xml:space="preserve"> 210 </v>
      </c>
      <c r="D46" s="1">
        <f>SEARCH(C46,$G$4,1)</f>
        <v>1032</v>
      </c>
      <c r="E46" s="1">
        <v>1032</v>
      </c>
      <c r="F46" s="1" t="str">
        <f t="shared" si="0"/>
        <v>Urology</v>
      </c>
      <c r="G46" s="1"/>
    </row>
    <row r="47" spans="1:7" x14ac:dyDescent="0.2">
      <c r="A47" s="1">
        <v>80472346</v>
      </c>
      <c r="B47" s="1">
        <v>365</v>
      </c>
      <c r="C47" s="1" t="str">
        <f>REPLACE(B47,1,LEN(B47),_xlfn.CONCAT(" ",B47," "))</f>
        <v xml:space="preserve"> 365 </v>
      </c>
      <c r="D47" s="1">
        <f>SEARCH(C47,$G$4,1)</f>
        <v>1044</v>
      </c>
      <c r="E47" s="1">
        <v>1044</v>
      </c>
      <c r="F47" s="1" t="str">
        <f t="shared" si="0"/>
        <v>Psychiatry</v>
      </c>
      <c r="G47" s="1"/>
    </row>
    <row r="48" spans="1:7" x14ac:dyDescent="0.2">
      <c r="A48" s="1">
        <v>3651445</v>
      </c>
      <c r="B48" s="1">
        <v>35</v>
      </c>
      <c r="C48" s="1" t="str">
        <f>REPLACE(B48,1,LEN(B48),_xlfn.CONCAT(" ",B48," "))</f>
        <v xml:space="preserve"> 35 </v>
      </c>
      <c r="D48" s="1">
        <f>SEARCH(C48,$G$4,1)</f>
        <v>1059</v>
      </c>
      <c r="E48" s="1">
        <v>1059</v>
      </c>
      <c r="F48" s="1" t="str">
        <f t="shared" si="0"/>
        <v>Residential Treatment Center</v>
      </c>
      <c r="G48" s="1"/>
    </row>
    <row r="49" spans="1:7" x14ac:dyDescent="0.2">
      <c r="A49" s="1">
        <v>152367840</v>
      </c>
      <c r="B49" s="1">
        <v>215</v>
      </c>
      <c r="C49" s="1" t="str">
        <f>REPLACE(B49,1,LEN(B49),_xlfn.CONCAT(" ",B49," "))</f>
        <v xml:space="preserve"> 215 </v>
      </c>
      <c r="D49" s="1">
        <f>SEARCH(C49,$G$4,1)</f>
        <v>1091</v>
      </c>
      <c r="E49" s="1">
        <v>1091</v>
      </c>
      <c r="F49" s="1" t="str">
        <f t="shared" si="0"/>
        <v>Dermatology</v>
      </c>
      <c r="G49" s="1"/>
    </row>
    <row r="50" spans="1:7" x14ac:dyDescent="0.2">
      <c r="A50" s="1">
        <v>75435552</v>
      </c>
      <c r="B50" s="1">
        <v>380</v>
      </c>
      <c r="C50" s="1" t="str">
        <f>REPLACE(B50,1,LEN(B50),_xlfn.CONCAT(" ",B50," "))</f>
        <v xml:space="preserve"> 380 </v>
      </c>
      <c r="D50" s="1">
        <f>SEARCH(C50,$G$4,1)</f>
        <v>1107</v>
      </c>
      <c r="E50" s="1">
        <v>1107</v>
      </c>
      <c r="F50" s="1" t="str">
        <f t="shared" si="0"/>
        <v>Oncology</v>
      </c>
      <c r="G50" s="1"/>
    </row>
    <row r="51" spans="1:7" x14ac:dyDescent="0.2">
      <c r="A51" s="1">
        <v>467142</v>
      </c>
      <c r="B51" s="1">
        <v>36</v>
      </c>
      <c r="C51" s="1" t="str">
        <f>REPLACE(B51,1,LEN(B51),_xlfn.CONCAT(" ",B51," "))</f>
        <v xml:space="preserve"> 36 </v>
      </c>
      <c r="D51" s="1">
        <f>SEARCH(C51,$G$4,1)</f>
        <v>1120</v>
      </c>
      <c r="E51" s="1">
        <v>1120</v>
      </c>
      <c r="F51" s="1" t="str">
        <f t="shared" si="0"/>
        <v>Continuing Care Retirement Com</v>
      </c>
      <c r="G51" s="1"/>
    </row>
    <row r="52" spans="1:7" x14ac:dyDescent="0.2">
      <c r="A52" s="1">
        <v>120926318</v>
      </c>
      <c r="B52" s="1">
        <v>220</v>
      </c>
      <c r="C52" s="1" t="str">
        <f>REPLACE(B52,1,LEN(B52),_xlfn.CONCAT(" ",B52," "))</f>
        <v xml:space="preserve"> 220 </v>
      </c>
      <c r="D52" s="1">
        <f>SEARCH(C52,$G$4,1)</f>
        <v>1154</v>
      </c>
      <c r="E52" s="1">
        <v>1154</v>
      </c>
      <c r="F52" s="1" t="str">
        <f t="shared" si="0"/>
        <v>Emergency Medicine</v>
      </c>
      <c r="G52" s="1"/>
    </row>
    <row r="53" spans="1:7" x14ac:dyDescent="0.2">
      <c r="A53" s="1">
        <v>651959745</v>
      </c>
      <c r="B53" s="1">
        <v>400</v>
      </c>
      <c r="C53" s="1" t="str">
        <f>REPLACE(B53,1,LEN(B53),_xlfn.CONCAT(" ",B53," "))</f>
        <v xml:space="preserve"> 400 </v>
      </c>
      <c r="D53" s="1">
        <f>SEARCH(C53,$G$4,1)</f>
        <v>1177</v>
      </c>
      <c r="E53" s="1">
        <v>1177</v>
      </c>
      <c r="F53" s="1" t="str">
        <f t="shared" si="0"/>
        <v>Pediatrician (NEC)</v>
      </c>
      <c r="G53" s="1"/>
    </row>
    <row r="54" spans="1:7" x14ac:dyDescent="0.2">
      <c r="A54" s="1">
        <v>808285</v>
      </c>
      <c r="B54" s="1">
        <v>37</v>
      </c>
      <c r="C54" s="1" t="str">
        <f>REPLACE(B54,1,LEN(B54),_xlfn.CONCAT(" ",B54," "))</f>
        <v xml:space="preserve"> 37 </v>
      </c>
      <c r="D54" s="1">
        <f>SEARCH(C54,$G$4,1)</f>
        <v>1200</v>
      </c>
      <c r="E54" s="1">
        <v>1200</v>
      </c>
      <c r="F54" s="1" t="str">
        <f t="shared" si="0"/>
        <v>Day/Night Care Center</v>
      </c>
      <c r="G54" s="1"/>
    </row>
    <row r="55" spans="1:7" x14ac:dyDescent="0.2">
      <c r="A55" s="1">
        <v>24961723</v>
      </c>
      <c r="B55" s="1">
        <v>225</v>
      </c>
      <c r="C55" s="1" t="str">
        <f>REPLACE(B55,1,LEN(B55),_xlfn.CONCAT(" ",B55," "))</f>
        <v xml:space="preserve"> 225 </v>
      </c>
      <c r="D55" s="1">
        <f>SEARCH(C55,$G$4,1)</f>
        <v>1225</v>
      </c>
      <c r="E55" s="1">
        <v>1225</v>
      </c>
      <c r="F55" s="1" t="str">
        <f t="shared" si="0"/>
        <v>Hospitalist</v>
      </c>
      <c r="G55" s="1"/>
    </row>
    <row r="56" spans="1:7" x14ac:dyDescent="0.2">
      <c r="A56" s="1">
        <v>13123025</v>
      </c>
      <c r="B56" s="1">
        <v>410</v>
      </c>
      <c r="C56" s="1" t="str">
        <f>REPLACE(B56,1,LEN(B56),_xlfn.CONCAT(" ",B56," "))</f>
        <v xml:space="preserve"> 410 </v>
      </c>
      <c r="D56" s="1">
        <f>SEARCH(C56,$G$4,1)</f>
        <v>1241</v>
      </c>
      <c r="E56" s="1">
        <v>1241</v>
      </c>
      <c r="F56" s="1" t="str">
        <f t="shared" si="0"/>
        <v>Pediatric Specialist (NEC)</v>
      </c>
      <c r="G56" s="1"/>
    </row>
    <row r="57" spans="1:7" x14ac:dyDescent="0.2">
      <c r="A57" s="1">
        <v>9460877</v>
      </c>
      <c r="B57" s="1">
        <v>38</v>
      </c>
      <c r="C57" s="1" t="str">
        <f>REPLACE(B57,1,LEN(B57),_xlfn.CONCAT(" ",B57," "))</f>
        <v xml:space="preserve"> 38 </v>
      </c>
      <c r="D57" s="1">
        <f>SEARCH(C57,$G$4,1)</f>
        <v>1272</v>
      </c>
      <c r="E57" s="1">
        <v>1272</v>
      </c>
      <c r="F57" s="1" t="str">
        <f t="shared" si="0"/>
        <v>Hospice Facility</v>
      </c>
      <c r="G57" s="1"/>
    </row>
    <row r="58" spans="1:7" x14ac:dyDescent="0.2">
      <c r="A58" s="1">
        <v>207362</v>
      </c>
      <c r="B58" s="1">
        <v>227</v>
      </c>
      <c r="C58" s="1" t="str">
        <f>REPLACE(B58,1,LEN(B58),_xlfn.CONCAT(" ",B58," "))</f>
        <v xml:space="preserve"> 227 </v>
      </c>
      <c r="D58" s="1">
        <f>SEARCH(C58,$G$4,1)</f>
        <v>1292</v>
      </c>
      <c r="E58" s="1">
        <v>1292</v>
      </c>
      <c r="F58" s="1" t="str">
        <f t="shared" si="0"/>
        <v>Palliative Medicine</v>
      </c>
      <c r="G58" s="1"/>
    </row>
    <row r="59" spans="1:7" x14ac:dyDescent="0.2">
      <c r="A59" s="1">
        <v>483816</v>
      </c>
      <c r="B59" s="1">
        <v>413</v>
      </c>
      <c r="C59" s="1" t="str">
        <f>REPLACE(B59,1,LEN(B59),_xlfn.CONCAT(" ",B59," "))</f>
        <v xml:space="preserve"> 413 </v>
      </c>
      <c r="D59" s="1">
        <f>SEARCH(C59,$G$4,1)</f>
        <v>1316</v>
      </c>
      <c r="E59" s="1">
        <v>1316</v>
      </c>
      <c r="F59" s="1" t="str">
        <f t="shared" si="0"/>
        <v>Pediatric Nephrology</v>
      </c>
      <c r="G59" s="1"/>
    </row>
    <row r="60" spans="1:7" x14ac:dyDescent="0.2">
      <c r="A60" s="1">
        <v>274422952</v>
      </c>
      <c r="B60" s="1">
        <v>40</v>
      </c>
      <c r="C60" s="1" t="str">
        <f>REPLACE(B60,1,LEN(B60),_xlfn.CONCAT(" ",B60," "))</f>
        <v xml:space="preserve"> 40 </v>
      </c>
      <c r="D60" s="1">
        <f>SEARCH(C60,$G$4,1)</f>
        <v>1341</v>
      </c>
      <c r="E60" s="1">
        <v>1341</v>
      </c>
      <c r="F60" s="1" t="str">
        <f t="shared" si="0"/>
        <v>Other Facility (NEC)</v>
      </c>
      <c r="G60" s="1"/>
    </row>
    <row r="61" spans="1:7" x14ac:dyDescent="0.2">
      <c r="A61" s="1">
        <v>86992895</v>
      </c>
      <c r="B61" s="1">
        <v>230</v>
      </c>
      <c r="C61" s="1" t="str">
        <f>REPLACE(B61,1,LEN(B61),_xlfn.CONCAT(" ",B61," "))</f>
        <v xml:space="preserve"> 230 </v>
      </c>
      <c r="D61" s="1">
        <f>SEARCH(C61,$G$4,1)</f>
        <v>1365</v>
      </c>
      <c r="E61" s="1">
        <v>1365</v>
      </c>
      <c r="F61" s="1" t="str">
        <f t="shared" si="0"/>
        <v>Allergy &amp; Immunology</v>
      </c>
      <c r="G61" s="1"/>
    </row>
    <row r="62" spans="1:7" x14ac:dyDescent="0.2">
      <c r="A62" s="1">
        <v>921695</v>
      </c>
      <c r="B62" s="1">
        <v>415</v>
      </c>
      <c r="C62" s="1" t="str">
        <f>REPLACE(B62,1,LEN(B62),_xlfn.CONCAT(" ",B62," "))</f>
        <v xml:space="preserve"> 415 </v>
      </c>
      <c r="D62" s="1">
        <f>SEARCH(C62,$G$4,1)</f>
        <v>1390</v>
      </c>
      <c r="E62" s="1">
        <v>1390</v>
      </c>
      <c r="F62" s="1" t="str">
        <f t="shared" si="0"/>
        <v>Pediatric Ophthalmology</v>
      </c>
      <c r="G62" s="1"/>
    </row>
    <row r="63" spans="1:7" x14ac:dyDescent="0.2">
      <c r="A63" s="1">
        <v>176345</v>
      </c>
      <c r="B63" s="1">
        <v>41</v>
      </c>
      <c r="C63" s="1" t="str">
        <f>REPLACE(B63,1,LEN(B63),_xlfn.CONCAT(" ",B63," "))</f>
        <v xml:space="preserve"> 41 </v>
      </c>
      <c r="D63" s="1">
        <f>SEARCH(C63,$G$4,1)</f>
        <v>1418</v>
      </c>
      <c r="E63" s="1">
        <v>1418</v>
      </c>
      <c r="F63" s="1" t="str">
        <f t="shared" si="0"/>
        <v>Infirmary</v>
      </c>
      <c r="G63" s="1"/>
    </row>
    <row r="64" spans="1:7" x14ac:dyDescent="0.2">
      <c r="A64" s="1">
        <v>1092229548</v>
      </c>
      <c r="B64" s="1">
        <v>240</v>
      </c>
      <c r="C64" s="1" t="str">
        <f>REPLACE(B64,1,LEN(B64),_xlfn.CONCAT(" ",B64," "))</f>
        <v xml:space="preserve"> 240 </v>
      </c>
      <c r="D64" s="1">
        <f>SEARCH(C64,$G$4,1)</f>
        <v>1431</v>
      </c>
      <c r="E64" s="1">
        <v>1431</v>
      </c>
      <c r="F64" s="1" t="str">
        <f t="shared" si="0"/>
        <v>Family Practice</v>
      </c>
      <c r="G64" s="1"/>
    </row>
    <row r="65" spans="1:7" x14ac:dyDescent="0.2">
      <c r="A65" s="1">
        <v>1730546</v>
      </c>
      <c r="B65" s="1">
        <v>418</v>
      </c>
      <c r="C65" s="1" t="str">
        <f>REPLACE(B65,1,LEN(B65),_xlfn.CONCAT(" ",B65," "))</f>
        <v xml:space="preserve"> 418 </v>
      </c>
      <c r="D65" s="1">
        <f>SEARCH(C65,$G$4,1)</f>
        <v>1451</v>
      </c>
      <c r="E65" s="1">
        <v>1451</v>
      </c>
      <c r="F65" s="1" t="str">
        <f t="shared" si="0"/>
        <v>Pediatric Orthopaedics</v>
      </c>
      <c r="G65" s="1"/>
    </row>
    <row r="66" spans="1:7" x14ac:dyDescent="0.2">
      <c r="A66" s="1">
        <v>11197007</v>
      </c>
      <c r="B66" s="1">
        <v>42</v>
      </c>
      <c r="C66" s="1" t="str">
        <f>REPLACE(B66,1,LEN(B66),_xlfn.CONCAT(" ",B66," "))</f>
        <v xml:space="preserve"> 42 </v>
      </c>
      <c r="D66" s="1">
        <f>SEARCH(C66,$G$4,1)</f>
        <v>1478</v>
      </c>
      <c r="E66" s="1">
        <v>1478</v>
      </c>
      <c r="F66" s="1" t="str">
        <f t="shared" si="0"/>
        <v>Special Care Facility (NEC)</v>
      </c>
      <c r="G66" s="1"/>
    </row>
    <row r="67" spans="1:7" x14ac:dyDescent="0.2">
      <c r="A67" s="1">
        <v>2128814</v>
      </c>
      <c r="B67" s="1">
        <v>245</v>
      </c>
      <c r="C67" s="1" t="str">
        <f>REPLACE(B67,1,LEN(B67),_xlfn.CONCAT(" ",B67," "))</f>
        <v xml:space="preserve"> 245 </v>
      </c>
      <c r="D67" s="1">
        <f>SEARCH(C67,$G$4,1)</f>
        <v>1509</v>
      </c>
      <c r="E67" s="1">
        <v>1509</v>
      </c>
      <c r="F67" s="1" t="str">
        <f t="shared" si="0"/>
        <v>Geriatric Medicine</v>
      </c>
      <c r="G67" s="1"/>
    </row>
    <row r="68" spans="1:7" x14ac:dyDescent="0.2">
      <c r="A68" s="1">
        <v>1241197</v>
      </c>
      <c r="B68" s="1">
        <v>420</v>
      </c>
      <c r="C68" s="1" t="str">
        <f>REPLACE(B68,1,LEN(B68),_xlfn.CONCAT(" ",B68," "))</f>
        <v xml:space="preserve"> 420 </v>
      </c>
      <c r="D68" s="1">
        <f>SEARCH(C68,$G$4,1)</f>
        <v>1532</v>
      </c>
      <c r="E68" s="1">
        <v>1532</v>
      </c>
      <c r="F68" s="1" t="str">
        <f t="shared" si="0"/>
        <v>Pediatric Otolaryngology</v>
      </c>
      <c r="G68" s="1"/>
    </row>
    <row r="69" spans="1:7" x14ac:dyDescent="0.2">
      <c r="A69" s="1">
        <v>4906837</v>
      </c>
      <c r="B69" s="1">
        <v>100</v>
      </c>
      <c r="C69" s="1" t="str">
        <f>REPLACE(B69,1,LEN(B69),_xlfn.CONCAT(" ",B69," "))</f>
        <v xml:space="preserve"> 100 </v>
      </c>
      <c r="D69" s="1">
        <f>SEARCH(C69,$G$4,1)</f>
        <v>1561</v>
      </c>
      <c r="E69" s="1">
        <v>1561</v>
      </c>
      <c r="F69" s="1" t="str">
        <f t="shared" ref="F69:F132" si="1">MID($G$4,E69+LEN(C69),E70-E69-LEN(C69))</f>
        <v>Dentist - MD &amp; DDS (NEC)</v>
      </c>
      <c r="G69" s="1"/>
    </row>
    <row r="70" spans="1:7" x14ac:dyDescent="0.2">
      <c r="A70" s="1">
        <v>152329770</v>
      </c>
      <c r="B70" s="1">
        <v>250</v>
      </c>
      <c r="C70" s="1" t="str">
        <f>REPLACE(B70,1,LEN(B70),_xlfn.CONCAT(" ",B70," "))</f>
        <v xml:space="preserve"> 250 </v>
      </c>
      <c r="D70" s="1">
        <f>SEARCH(C70,$G$4,1)</f>
        <v>1590</v>
      </c>
      <c r="E70" s="1">
        <v>1590</v>
      </c>
      <c r="F70" s="1" t="str">
        <f t="shared" si="1"/>
        <v>Cardiovascular Dis/Cardiology</v>
      </c>
      <c r="G70" s="1"/>
    </row>
    <row r="71" spans="1:7" x14ac:dyDescent="0.2">
      <c r="A71" s="1">
        <v>759268</v>
      </c>
      <c r="B71" s="1">
        <v>423</v>
      </c>
      <c r="C71" s="1" t="str">
        <f>REPLACE(B71,1,LEN(B71),_xlfn.CONCAT(" ",B71," "))</f>
        <v xml:space="preserve"> 423 </v>
      </c>
      <c r="D71" s="1">
        <f>SEARCH(C71,$G$4,1)</f>
        <v>1624</v>
      </c>
      <c r="E71" s="1">
        <v>1624</v>
      </c>
      <c r="F71" s="1" t="str">
        <f t="shared" si="1"/>
        <v>Pediatric Critical Care Med</v>
      </c>
      <c r="G71" s="1"/>
    </row>
    <row r="72" spans="1:7" x14ac:dyDescent="0.2">
      <c r="A72" s="1">
        <v>6000619</v>
      </c>
      <c r="B72" s="1">
        <v>105</v>
      </c>
      <c r="C72" s="1" t="str">
        <f>REPLACE(B72,1,LEN(B72),_xlfn.CONCAT(" ",B72," "))</f>
        <v xml:space="preserve"> 105 </v>
      </c>
      <c r="D72" s="1">
        <f>SEARCH(C72,$G$4,1)</f>
        <v>1656</v>
      </c>
      <c r="E72" s="1">
        <v>1656</v>
      </c>
      <c r="F72" s="1" t="str">
        <f t="shared" si="1"/>
        <v>Dental Specialist</v>
      </c>
      <c r="G72" s="1"/>
    </row>
    <row r="73" spans="1:7" x14ac:dyDescent="0.2">
      <c r="A73" s="1">
        <v>50919636</v>
      </c>
      <c r="B73" s="1">
        <v>260</v>
      </c>
      <c r="C73" s="1" t="str">
        <f>REPLACE(B73,1,LEN(B73),_xlfn.CONCAT(" ",B73," "))</f>
        <v xml:space="preserve"> 260 </v>
      </c>
      <c r="D73" s="1">
        <f>SEARCH(C73,$G$4,1)</f>
        <v>1678</v>
      </c>
      <c r="E73" s="1">
        <v>1678</v>
      </c>
      <c r="F73" s="1" t="str">
        <f t="shared" si="1"/>
        <v>Neurology</v>
      </c>
      <c r="G73" s="1"/>
    </row>
    <row r="74" spans="1:7" x14ac:dyDescent="0.2">
      <c r="A74" s="1">
        <v>2183329</v>
      </c>
      <c r="B74" s="1">
        <v>425</v>
      </c>
      <c r="C74" s="1" t="str">
        <f>REPLACE(B74,1,LEN(B74),_xlfn.CONCAT(" ",B74," "))</f>
        <v xml:space="preserve"> 425 </v>
      </c>
      <c r="D74" s="1">
        <f>SEARCH(C74,$G$4,1)</f>
        <v>1692</v>
      </c>
      <c r="E74" s="1">
        <v>1692</v>
      </c>
      <c r="F74" s="1" t="str">
        <f t="shared" si="1"/>
        <v>Pediatric Pulmonology</v>
      </c>
      <c r="G74" s="1"/>
    </row>
    <row r="75" spans="1:7" x14ac:dyDescent="0.2">
      <c r="A75" s="1">
        <v>586077684</v>
      </c>
      <c r="B75" s="1">
        <v>120</v>
      </c>
      <c r="C75" s="1" t="str">
        <f>REPLACE(B75,1,LEN(B75),_xlfn.CONCAT(" ",B75," "))</f>
        <v xml:space="preserve"> 120 </v>
      </c>
      <c r="D75" s="1">
        <f>SEARCH(C75,$G$4,1)</f>
        <v>1718</v>
      </c>
      <c r="E75" s="1">
        <v>1718</v>
      </c>
      <c r="F75" s="1" t="str">
        <f t="shared" si="1"/>
        <v>Chiropractor/DCM</v>
      </c>
      <c r="G75" s="1"/>
    </row>
    <row r="76" spans="1:7" x14ac:dyDescent="0.2">
      <c r="A76" s="1">
        <v>6279780</v>
      </c>
      <c r="B76" s="1">
        <v>265</v>
      </c>
      <c r="C76" s="1" t="str">
        <f>REPLACE(B76,1,LEN(B76),_xlfn.CONCAT(" ",B76," "))</f>
        <v xml:space="preserve"> 265 </v>
      </c>
      <c r="D76" s="1">
        <f>SEARCH(C76,$G$4,1)</f>
        <v>1739</v>
      </c>
      <c r="E76" s="1">
        <v>1739</v>
      </c>
      <c r="F76" s="1" t="str">
        <f t="shared" si="1"/>
        <v>Critical Care Medicine</v>
      </c>
      <c r="G76" s="1"/>
    </row>
    <row r="77" spans="1:7" x14ac:dyDescent="0.2">
      <c r="A77" s="1">
        <v>1460012</v>
      </c>
      <c r="B77" s="1">
        <v>428</v>
      </c>
      <c r="C77" s="1" t="str">
        <f>REPLACE(B77,1,LEN(B77),_xlfn.CONCAT(" ",B77," "))</f>
        <v xml:space="preserve"> 428 </v>
      </c>
      <c r="D77" s="1">
        <f>SEARCH(C77,$G$4,1)</f>
        <v>1766</v>
      </c>
      <c r="E77" s="1">
        <v>1766</v>
      </c>
      <c r="F77" s="1" t="str">
        <f t="shared" si="1"/>
        <v>Pediatric Emergency Medicine</v>
      </c>
      <c r="G77" s="1"/>
    </row>
    <row r="78" spans="1:7" x14ac:dyDescent="0.2">
      <c r="A78" s="1">
        <v>3003281</v>
      </c>
      <c r="B78" s="1">
        <v>430</v>
      </c>
      <c r="C78" s="1" t="str">
        <f>REPLACE(B78,1,LEN(B78),_xlfn.CONCAT(" ",B78," "))</f>
        <v xml:space="preserve"> 430 </v>
      </c>
      <c r="D78" s="1">
        <f>SEARCH(C78,$G$4,1)</f>
        <v>1799</v>
      </c>
      <c r="E78" s="1">
        <v>1799</v>
      </c>
      <c r="F78" s="1" t="str">
        <f t="shared" si="1"/>
        <v>Pediatric Allergy &amp; Immunology</v>
      </c>
      <c r="G78" s="1"/>
    </row>
    <row r="79" spans="1:7" x14ac:dyDescent="0.2">
      <c r="A79" s="1">
        <v>4024437</v>
      </c>
      <c r="B79" s="1">
        <v>550</v>
      </c>
      <c r="C79" s="1" t="str">
        <f>REPLACE(B79,1,LEN(B79),_xlfn.CONCAT(" ",B79," "))</f>
        <v xml:space="preserve"> 550 </v>
      </c>
      <c r="D79" s="1">
        <f>SEARCH(C79,$G$4,1)</f>
        <v>1834</v>
      </c>
      <c r="E79" s="1">
        <v>1834</v>
      </c>
      <c r="F79" s="1" t="str">
        <f t="shared" si="1"/>
        <v>General Vascular Surgery</v>
      </c>
      <c r="G79" s="1"/>
    </row>
    <row r="80" spans="1:7" x14ac:dyDescent="0.2">
      <c r="A80" s="1">
        <v>423444114</v>
      </c>
      <c r="B80" s="1">
        <v>850</v>
      </c>
      <c r="C80" s="1" t="str">
        <f>REPLACE(B80,1,LEN(B80),_xlfn.CONCAT(" ",B80," "))</f>
        <v xml:space="preserve"> 850 </v>
      </c>
      <c r="D80" s="1">
        <f>SEARCH(C80,$G$4,1)</f>
        <v>1863</v>
      </c>
      <c r="E80" s="1">
        <v>1863</v>
      </c>
      <c r="F80" s="1" t="str">
        <f t="shared" si="1"/>
        <v>Therapy (Physical)</v>
      </c>
      <c r="G80" s="1"/>
    </row>
    <row r="81" spans="1:7" x14ac:dyDescent="0.2">
      <c r="A81" s="1">
        <v>2027160</v>
      </c>
      <c r="B81" s="1">
        <v>433</v>
      </c>
      <c r="C81" s="1" t="str">
        <f>REPLACE(B81,1,LEN(B81),_xlfn.CONCAT(" ",B81," "))</f>
        <v xml:space="preserve"> 433 </v>
      </c>
      <c r="D81" s="1">
        <f>SEARCH(C81,$G$4,1)</f>
        <v>1886</v>
      </c>
      <c r="E81" s="1">
        <v>1886</v>
      </c>
      <c r="F81" s="1" t="str">
        <f t="shared" si="1"/>
        <v>Pediatric Endocrinology</v>
      </c>
      <c r="G81" s="1"/>
    </row>
    <row r="82" spans="1:7" x14ac:dyDescent="0.2">
      <c r="A82" s="1">
        <v>266243</v>
      </c>
      <c r="B82" s="1">
        <v>555</v>
      </c>
      <c r="C82" s="1" t="str">
        <f>REPLACE(B82,1,LEN(B82),_xlfn.CONCAT(" ",B82," "))</f>
        <v xml:space="preserve"> 555 </v>
      </c>
      <c r="D82" s="1">
        <f>SEARCH(C82,$G$4,1)</f>
        <v>1914</v>
      </c>
      <c r="E82" s="1">
        <v>1914</v>
      </c>
      <c r="F82" s="1" t="str">
        <f t="shared" si="1"/>
        <v>Head and Neck Surgery</v>
      </c>
      <c r="G82" s="1"/>
    </row>
    <row r="83" spans="1:7" x14ac:dyDescent="0.2">
      <c r="A83" s="1">
        <v>109028010</v>
      </c>
      <c r="B83" s="1">
        <v>853</v>
      </c>
      <c r="C83" s="1" t="str">
        <f>REPLACE(B83,1,LEN(B83),_xlfn.CONCAT(" ",B83," "))</f>
        <v xml:space="preserve"> 853 </v>
      </c>
      <c r="D83" s="1">
        <f>SEARCH(C83,$G$4,1)</f>
        <v>1940</v>
      </c>
      <c r="E83" s="1">
        <v>1940</v>
      </c>
      <c r="F83" s="1" t="str">
        <f t="shared" si="1"/>
        <v>Therapists (Supportive)</v>
      </c>
      <c r="G83" s="1"/>
    </row>
    <row r="84" spans="1:7" x14ac:dyDescent="0.2">
      <c r="A84" s="1">
        <v>17357016</v>
      </c>
      <c r="B84" s="1">
        <v>435</v>
      </c>
      <c r="C84" s="1" t="str">
        <f>REPLACE(B84,1,LEN(B84),_xlfn.CONCAT(" ",B84," "))</f>
        <v xml:space="preserve"> 435 </v>
      </c>
      <c r="D84" s="1">
        <f>SEARCH(C84,$G$4,1)</f>
        <v>1968</v>
      </c>
      <c r="E84" s="1">
        <v>1968</v>
      </c>
      <c r="F84" s="1" t="str">
        <f t="shared" si="1"/>
        <v>Neonatal-Perinatal Medicine</v>
      </c>
      <c r="G84" s="1"/>
    </row>
    <row r="85" spans="1:7" x14ac:dyDescent="0.2">
      <c r="A85" s="1">
        <v>2221264</v>
      </c>
      <c r="B85" s="1">
        <v>560</v>
      </c>
      <c r="C85" s="1" t="str">
        <f>REPLACE(B85,1,LEN(B85),_xlfn.CONCAT(" ",B85," "))</f>
        <v xml:space="preserve"> 560 </v>
      </c>
      <c r="D85" s="1">
        <f>SEARCH(C85,$G$4,1)</f>
        <v>2000</v>
      </c>
      <c r="E85" s="1">
        <v>2000</v>
      </c>
      <c r="F85" s="1" t="str">
        <f t="shared" si="1"/>
        <v>Pediatric Surgery</v>
      </c>
      <c r="G85" s="1"/>
    </row>
    <row r="86" spans="1:7" x14ac:dyDescent="0.2">
      <c r="A86" s="1">
        <v>5659705</v>
      </c>
      <c r="B86" s="1">
        <v>855</v>
      </c>
      <c r="C86" s="1" t="str">
        <f>REPLACE(B86,1,LEN(B86),_xlfn.CONCAT(" ",B86," "))</f>
        <v xml:space="preserve"> 855 </v>
      </c>
      <c r="D86" s="1">
        <f>SEARCH(C86,$G$4,1)</f>
        <v>2022</v>
      </c>
      <c r="E86" s="1">
        <v>2022</v>
      </c>
      <c r="F86" s="1" t="str">
        <f t="shared" si="1"/>
        <v>Therapists (Alternative)</v>
      </c>
      <c r="G86" s="1"/>
    </row>
    <row r="87" spans="1:7" x14ac:dyDescent="0.2">
      <c r="A87" s="1">
        <v>1933960</v>
      </c>
      <c r="B87" s="1">
        <v>438</v>
      </c>
      <c r="C87" s="1" t="str">
        <f>REPLACE(B87,1,LEN(B87),_xlfn.CONCAT(" ",B87," "))</f>
        <v xml:space="preserve"> 438 </v>
      </c>
      <c r="D87" s="1">
        <f>SEARCH(C87,$G$4,1)</f>
        <v>2051</v>
      </c>
      <c r="E87" s="1">
        <v>2051</v>
      </c>
      <c r="F87" s="1" t="str">
        <f t="shared" si="1"/>
        <v>Pediatric Gastroenterology</v>
      </c>
      <c r="G87" s="1"/>
    </row>
    <row r="88" spans="1:7" x14ac:dyDescent="0.2">
      <c r="A88" s="1">
        <v>273711</v>
      </c>
      <c r="B88" s="1">
        <v>565</v>
      </c>
      <c r="C88" s="1" t="str">
        <f>REPLACE(B88,1,LEN(B88),_xlfn.CONCAT(" ",B88," "))</f>
        <v xml:space="preserve"> 565 </v>
      </c>
      <c r="D88" s="1">
        <f>SEARCH(C88,$G$4,1)</f>
        <v>2082</v>
      </c>
      <c r="E88" s="1">
        <v>2082</v>
      </c>
      <c r="F88" s="1" t="str">
        <f t="shared" si="1"/>
        <v>Surgical Critical Care</v>
      </c>
      <c r="G88" s="1"/>
    </row>
    <row r="89" spans="1:7" x14ac:dyDescent="0.2">
      <c r="A89" s="1">
        <v>51595225</v>
      </c>
      <c r="B89" s="1">
        <v>857</v>
      </c>
      <c r="C89" s="1" t="str">
        <f>REPLACE(B89,1,LEN(B89),_xlfn.CONCAT(" ",B89," "))</f>
        <v xml:space="preserve"> 857 </v>
      </c>
      <c r="D89" s="1">
        <f>SEARCH(C89,$G$4,1)</f>
        <v>2109</v>
      </c>
      <c r="E89" s="1">
        <v>2109</v>
      </c>
      <c r="F89" s="1" t="str">
        <f t="shared" si="1"/>
        <v>Renal Dialysis Therapy</v>
      </c>
      <c r="G89" s="1"/>
    </row>
    <row r="90" spans="1:7" x14ac:dyDescent="0.2">
      <c r="A90" s="1">
        <v>6539563</v>
      </c>
      <c r="B90" s="1">
        <v>440</v>
      </c>
      <c r="C90" s="1" t="str">
        <f>REPLACE(B90,1,LEN(B90),_xlfn.CONCAT(" ",B90," "))</f>
        <v xml:space="preserve"> 440 </v>
      </c>
      <c r="D90" s="1">
        <f>SEARCH(C90,$G$4,1)</f>
        <v>2136</v>
      </c>
      <c r="E90" s="1">
        <v>2136</v>
      </c>
      <c r="F90" s="1" t="str">
        <f t="shared" si="1"/>
        <v>Pediatric Cardiology</v>
      </c>
      <c r="G90" s="1"/>
    </row>
    <row r="91" spans="1:7" x14ac:dyDescent="0.2">
      <c r="A91" s="1">
        <v>107259</v>
      </c>
      <c r="B91" s="1">
        <v>570</v>
      </c>
      <c r="C91" s="1" t="str">
        <f>REPLACE(B91,1,LEN(B91),_xlfn.CONCAT(" ",B91," "))</f>
        <v xml:space="preserve"> 570 </v>
      </c>
      <c r="D91" s="1">
        <f>SEARCH(C91,$G$4,1)</f>
        <v>2161</v>
      </c>
      <c r="E91" s="1">
        <v>2161</v>
      </c>
      <c r="F91" s="1" t="str">
        <f t="shared" si="1"/>
        <v>Transplant Surgery</v>
      </c>
      <c r="G91" s="1"/>
    </row>
    <row r="92" spans="1:7" x14ac:dyDescent="0.2">
      <c r="A92" s="1">
        <v>68341892</v>
      </c>
      <c r="B92" s="1">
        <v>860</v>
      </c>
      <c r="C92" s="1" t="str">
        <f>REPLACE(B92,1,LEN(B92),_xlfn.CONCAT(" ",B92," "))</f>
        <v xml:space="preserve"> 860 </v>
      </c>
      <c r="D92" s="1">
        <f>SEARCH(C92,$G$4,1)</f>
        <v>2184</v>
      </c>
      <c r="E92" s="1">
        <v>2184</v>
      </c>
      <c r="F92" s="1" t="str">
        <f t="shared" si="1"/>
        <v>Psychologist</v>
      </c>
      <c r="G92" s="1"/>
    </row>
    <row r="93" spans="1:7" x14ac:dyDescent="0.2">
      <c r="A93" s="1">
        <v>2117017</v>
      </c>
      <c r="B93" s="1">
        <v>443</v>
      </c>
      <c r="C93" s="1" t="str">
        <f>REPLACE(B93,1,LEN(B93),_xlfn.CONCAT(" ",B93," "))</f>
        <v xml:space="preserve"> 443 </v>
      </c>
      <c r="D93" s="1">
        <f>SEARCH(C93,$G$4,1)</f>
        <v>2201</v>
      </c>
      <c r="E93" s="1">
        <v>2201</v>
      </c>
      <c r="F93" s="1" t="str">
        <f t="shared" si="1"/>
        <v>Pediatric Hematology-Oncology</v>
      </c>
      <c r="G93" s="1"/>
    </row>
    <row r="94" spans="1:7" x14ac:dyDescent="0.2">
      <c r="A94" s="1">
        <v>73945</v>
      </c>
      <c r="B94" s="1">
        <v>575</v>
      </c>
      <c r="C94" s="1" t="str">
        <f>REPLACE(B94,1,LEN(B94),_xlfn.CONCAT(" ",B94," "))</f>
        <v xml:space="preserve"> 575 </v>
      </c>
      <c r="D94" s="1">
        <f>SEARCH(C94,$G$4,1)</f>
        <v>2235</v>
      </c>
      <c r="E94" s="1">
        <v>2235</v>
      </c>
      <c r="F94" s="1" t="str">
        <f t="shared" si="1"/>
        <v>Traumatic Surgery</v>
      </c>
      <c r="G94" s="1"/>
    </row>
    <row r="95" spans="1:7" x14ac:dyDescent="0.2">
      <c r="A95" s="1">
        <v>24357374</v>
      </c>
      <c r="B95" s="1">
        <v>865</v>
      </c>
      <c r="C95" s="1" t="str">
        <f>REPLACE(B95,1,LEN(B95),_xlfn.CONCAT(" ",B95," "))</f>
        <v xml:space="preserve"> 865 </v>
      </c>
      <c r="D95" s="1">
        <f>SEARCH(C95,$G$4,1)</f>
        <v>2257</v>
      </c>
      <c r="E95" s="1">
        <v>2257</v>
      </c>
      <c r="F95" s="1" t="str">
        <f t="shared" si="1"/>
        <v>Acupuncturist</v>
      </c>
      <c r="G95" s="1"/>
    </row>
    <row r="96" spans="1:7" x14ac:dyDescent="0.2">
      <c r="A96" s="1">
        <v>418140</v>
      </c>
      <c r="B96" s="1">
        <v>448</v>
      </c>
      <c r="C96" s="1" t="str">
        <f>REPLACE(B96,1,LEN(B96),_xlfn.CONCAT(" ",B96," "))</f>
        <v xml:space="preserve"> 448 </v>
      </c>
      <c r="D96" s="1">
        <f>SEARCH(C96,$G$4,1)</f>
        <v>2275</v>
      </c>
      <c r="E96" s="1">
        <v>2275</v>
      </c>
      <c r="F96" s="1" t="str">
        <f t="shared" si="1"/>
        <v>Pediatric Infectious Diseases</v>
      </c>
      <c r="G96" s="1"/>
    </row>
    <row r="97" spans="1:7" x14ac:dyDescent="0.2">
      <c r="A97" s="1">
        <v>960208</v>
      </c>
      <c r="B97" s="1">
        <v>580</v>
      </c>
      <c r="C97" s="1" t="str">
        <f>REPLACE(B97,1,LEN(B97),_xlfn.CONCAT(" ",B97," "))</f>
        <v xml:space="preserve"> 580 </v>
      </c>
      <c r="D97" s="1">
        <f>SEARCH(C97,$G$4,1)</f>
        <v>2309</v>
      </c>
      <c r="E97" s="1">
        <v>2309</v>
      </c>
      <c r="F97" s="1" t="str">
        <f t="shared" si="1"/>
        <v>Cardiothoracic Surgery</v>
      </c>
      <c r="G97" s="1"/>
    </row>
    <row r="98" spans="1:7" x14ac:dyDescent="0.2">
      <c r="A98" s="1">
        <v>24037</v>
      </c>
      <c r="B98" s="1">
        <v>870</v>
      </c>
      <c r="C98" s="1" t="str">
        <f>REPLACE(B98,1,LEN(B98),_xlfn.CONCAT(" ",B98," "))</f>
        <v xml:space="preserve"> 870 </v>
      </c>
      <c r="D98" s="1">
        <f>SEARCH(C98,$G$4,1)</f>
        <v>2336</v>
      </c>
      <c r="E98" s="1">
        <v>2336</v>
      </c>
      <c r="F98" s="1" t="str">
        <f t="shared" si="1"/>
        <v>Spiritual Healers</v>
      </c>
      <c r="G98" s="1"/>
    </row>
    <row r="99" spans="1:7" x14ac:dyDescent="0.2">
      <c r="A99" s="1">
        <v>200741</v>
      </c>
      <c r="B99" s="1">
        <v>450</v>
      </c>
      <c r="C99" s="1" t="str">
        <f>REPLACE(B99,1,LEN(B99),_xlfn.CONCAT(" ",B99," "))</f>
        <v xml:space="preserve"> 450 </v>
      </c>
      <c r="D99" s="1">
        <f>SEARCH(C99,$G$4,1)</f>
        <v>2358</v>
      </c>
      <c r="E99" s="1">
        <v>2358</v>
      </c>
      <c r="F99" s="1" t="str">
        <f t="shared" si="1"/>
        <v>Pediatric Rheumatology</v>
      </c>
      <c r="G99" s="1"/>
    </row>
    <row r="100" spans="1:7" x14ac:dyDescent="0.2">
      <c r="A100" s="1">
        <v>3489591</v>
      </c>
      <c r="B100" s="1">
        <v>585</v>
      </c>
      <c r="C100" s="1" t="str">
        <f>REPLACE(B100,1,LEN(B100),_xlfn.CONCAT(" ",B100," "))</f>
        <v xml:space="preserve"> 585 </v>
      </c>
      <c r="D100" s="1">
        <f>SEARCH(C100,$G$4,1)</f>
        <v>2385</v>
      </c>
      <c r="E100" s="1">
        <v>2385</v>
      </c>
      <c r="F100" s="1" t="str">
        <f t="shared" si="1"/>
        <v>Thoracic Surgery</v>
      </c>
      <c r="G100" s="1"/>
    </row>
    <row r="101" spans="1:7" x14ac:dyDescent="0.2">
      <c r="A101" s="1">
        <v>2423515</v>
      </c>
      <c r="B101" s="1">
        <v>900</v>
      </c>
      <c r="C101" s="1" t="str">
        <f>REPLACE(B101,1,LEN(B101),_xlfn.CONCAT(" ",B101," "))</f>
        <v xml:space="preserve"> 900 </v>
      </c>
      <c r="D101" s="1">
        <f>SEARCH(C101,$G$4,1)</f>
        <v>2406</v>
      </c>
      <c r="E101" s="1">
        <v>2406</v>
      </c>
      <c r="F101" s="1" t="str">
        <f t="shared" si="1"/>
        <v>Health Educator/Agency</v>
      </c>
      <c r="G101" s="1"/>
    </row>
    <row r="102" spans="1:7" x14ac:dyDescent="0.2">
      <c r="A102" s="1">
        <v>425043</v>
      </c>
      <c r="B102" s="1">
        <v>453</v>
      </c>
      <c r="C102" s="1" t="str">
        <f>REPLACE(B102,1,LEN(B102),_xlfn.CONCAT(" ",B102," "))</f>
        <v xml:space="preserve"> 453 </v>
      </c>
      <c r="D102" s="1">
        <f>SEARCH(C102,$G$4,1)</f>
        <v>2433</v>
      </c>
      <c r="E102" s="1">
        <v>2433</v>
      </c>
      <c r="F102" s="1" t="str">
        <f t="shared" si="1"/>
        <v>Sports Medicine (Pediatrics)</v>
      </c>
      <c r="G102" s="1"/>
    </row>
    <row r="103" spans="1:7" x14ac:dyDescent="0.2">
      <c r="A103" s="1">
        <v>83722</v>
      </c>
      <c r="B103" s="1">
        <v>805</v>
      </c>
      <c r="C103" s="1" t="str">
        <f>REPLACE(B103,1,LEN(B103),_xlfn.CONCAT(" ",B103," "))</f>
        <v xml:space="preserve"> 805 </v>
      </c>
      <c r="D103" s="1">
        <f>SEARCH(C103,$G$4,1)</f>
        <v>2466</v>
      </c>
      <c r="E103" s="1">
        <v>2466</v>
      </c>
      <c r="F103" s="1" t="str">
        <f t="shared" si="1"/>
        <v>Dental Technician</v>
      </c>
      <c r="G103" s="1"/>
    </row>
    <row r="104" spans="1:7" x14ac:dyDescent="0.2">
      <c r="A104" s="1">
        <v>27212679</v>
      </c>
      <c r="B104" s="1">
        <v>905</v>
      </c>
      <c r="C104" s="1" t="str">
        <f>REPLACE(B104,1,LEN(B104),_xlfn.CONCAT(" ",B104," "))</f>
        <v xml:space="preserve"> 905 </v>
      </c>
      <c r="D104" s="1">
        <f>SEARCH(C104,$G$4,1)</f>
        <v>2488</v>
      </c>
      <c r="E104" s="1">
        <v>2488</v>
      </c>
      <c r="F104" s="1" t="str">
        <f t="shared" si="1"/>
        <v>Transportation</v>
      </c>
      <c r="G104" s="1"/>
    </row>
    <row r="105" spans="1:7" x14ac:dyDescent="0.2">
      <c r="A105" s="1">
        <v>607769</v>
      </c>
      <c r="B105" s="1">
        <v>455</v>
      </c>
      <c r="C105" s="1" t="str">
        <f>REPLACE(B105,1,LEN(B105),_xlfn.CONCAT(" ",B105," "))</f>
        <v xml:space="preserve"> 455 </v>
      </c>
      <c r="D105" s="1">
        <f>SEARCH(C105,$G$4,1)</f>
        <v>2507</v>
      </c>
      <c r="E105" s="1">
        <v>2507</v>
      </c>
      <c r="F105" s="1" t="str">
        <f t="shared" si="1"/>
        <v>Pediatric Urology</v>
      </c>
      <c r="G105" s="1"/>
    </row>
    <row r="106" spans="1:7" x14ac:dyDescent="0.2">
      <c r="A106" s="1">
        <v>2353741</v>
      </c>
      <c r="B106" s="1">
        <v>810</v>
      </c>
      <c r="C106" s="1" t="str">
        <f>REPLACE(B106,1,LEN(B106),_xlfn.CONCAT(" ",B106," "))</f>
        <v xml:space="preserve"> 810 </v>
      </c>
      <c r="D106" s="1">
        <f>SEARCH(C106,$G$4,1)</f>
        <v>2529</v>
      </c>
      <c r="E106" s="1">
        <v>2529</v>
      </c>
      <c r="F106" s="1" t="str">
        <f t="shared" si="1"/>
        <v>Dietitian</v>
      </c>
      <c r="G106" s="1"/>
    </row>
    <row r="107" spans="1:7" x14ac:dyDescent="0.2">
      <c r="A107" s="1">
        <v>3134</v>
      </c>
      <c r="B107" s="1">
        <v>910</v>
      </c>
      <c r="C107" s="1" t="str">
        <f>REPLACE(B107,1,LEN(B107),_xlfn.CONCAT(" ",B107," "))</f>
        <v xml:space="preserve"> 910 </v>
      </c>
      <c r="D107" s="1">
        <f>SEARCH(C107,$G$4,1)</f>
        <v>2543</v>
      </c>
      <c r="E107" s="1">
        <v>2543</v>
      </c>
      <c r="F107" s="1" t="str">
        <f t="shared" si="1"/>
        <v>Health Resort</v>
      </c>
      <c r="G107" s="1"/>
    </row>
    <row r="108" spans="1:7" x14ac:dyDescent="0.2">
      <c r="A108" s="1">
        <v>3109235</v>
      </c>
      <c r="B108" s="1">
        <v>458</v>
      </c>
      <c r="C108" s="1" t="str">
        <f>REPLACE(B108,1,LEN(B108),_xlfn.CONCAT(" ",B108," "))</f>
        <v xml:space="preserve"> 458 </v>
      </c>
      <c r="D108" s="1">
        <f>SEARCH(C108,$G$4,1)</f>
        <v>2561</v>
      </c>
      <c r="E108" s="1">
        <v>2561</v>
      </c>
      <c r="F108" s="1" t="str">
        <f t="shared" si="1"/>
        <v>Child Psychiatry</v>
      </c>
      <c r="G108" s="1"/>
    </row>
    <row r="109" spans="1:7" x14ac:dyDescent="0.2">
      <c r="A109" s="1">
        <v>14039033</v>
      </c>
      <c r="B109" s="1">
        <v>815</v>
      </c>
      <c r="C109" s="1" t="str">
        <f>REPLACE(B109,1,LEN(B109),_xlfn.CONCAT(" ",B109," "))</f>
        <v xml:space="preserve"> 815 </v>
      </c>
      <c r="D109" s="1">
        <f>SEARCH(C109,$G$4,1)</f>
        <v>2582</v>
      </c>
      <c r="E109" s="1">
        <v>2582</v>
      </c>
      <c r="F109" s="1" t="str">
        <f t="shared" si="1"/>
        <v>Medical Technician</v>
      </c>
      <c r="G109" s="1"/>
    </row>
    <row r="110" spans="1:7" x14ac:dyDescent="0.2">
      <c r="A110" s="1">
        <v>7350063</v>
      </c>
      <c r="B110" s="1">
        <v>915</v>
      </c>
      <c r="C110" s="1" t="str">
        <f>REPLACE(B110,1,LEN(B110),_xlfn.CONCAT(" ",B110," "))</f>
        <v xml:space="preserve"> 915 </v>
      </c>
      <c r="D110" s="1">
        <f>SEARCH(C110,$G$4,1)</f>
        <v>2605</v>
      </c>
      <c r="E110" s="1">
        <v>2605</v>
      </c>
      <c r="F110" s="1" t="str">
        <f t="shared" si="1"/>
        <v>Hearing Labs</v>
      </c>
      <c r="G110" s="1"/>
    </row>
    <row r="111" spans="1:7" x14ac:dyDescent="0.2">
      <c r="A111" s="1">
        <v>1277</v>
      </c>
      <c r="B111" s="1">
        <v>460</v>
      </c>
      <c r="C111" s="1" t="str">
        <f>REPLACE(B111,1,LEN(B111),_xlfn.CONCAT(" ",B111," "))</f>
        <v xml:space="preserve"> 460 </v>
      </c>
      <c r="D111" s="1">
        <f>SEARCH(C111,$G$4,1)</f>
        <v>2622</v>
      </c>
      <c r="E111" s="1">
        <v>2622</v>
      </c>
      <c r="F111" s="1" t="str">
        <f t="shared" si="1"/>
        <v>Pediatric Medical Toxicology</v>
      </c>
      <c r="G111" s="1"/>
    </row>
    <row r="112" spans="1:7" x14ac:dyDescent="0.2">
      <c r="A112" s="1">
        <v>5711468</v>
      </c>
      <c r="B112" s="1">
        <v>820</v>
      </c>
      <c r="C112" s="1" t="str">
        <f>REPLACE(B112,1,LEN(B112),_xlfn.CONCAT(" ",B112," "))</f>
        <v xml:space="preserve"> 820 </v>
      </c>
      <c r="D112" s="1">
        <f>SEARCH(C112,$G$4,1)</f>
        <v>2655</v>
      </c>
      <c r="E112" s="1">
        <v>2655</v>
      </c>
      <c r="F112" s="1" t="str">
        <f t="shared" si="1"/>
        <v>Midwife</v>
      </c>
      <c r="G112" s="1"/>
    </row>
    <row r="113" spans="1:7" x14ac:dyDescent="0.2">
      <c r="A113" s="1">
        <v>60827235</v>
      </c>
      <c r="B113" s="1">
        <v>920</v>
      </c>
      <c r="C113" s="1" t="str">
        <f>REPLACE(B113,1,LEN(B113),_xlfn.CONCAT(" ",B113," "))</f>
        <v xml:space="preserve"> 920 </v>
      </c>
      <c r="D113" s="1">
        <f>SEARCH(C113,$G$4,1)</f>
        <v>2667</v>
      </c>
      <c r="E113" s="1">
        <v>2667</v>
      </c>
      <c r="F113" s="1" t="str">
        <f t="shared" si="1"/>
        <v>Home Health Organiz/Agency</v>
      </c>
      <c r="G113" s="1"/>
    </row>
    <row r="114" spans="1:7" x14ac:dyDescent="0.2">
      <c r="A114" s="1">
        <v>58853314</v>
      </c>
      <c r="B114" s="1">
        <v>500</v>
      </c>
      <c r="C114" s="1" t="str">
        <f>REPLACE(B114,1,LEN(B114),_xlfn.CONCAT(" ",B114," "))</f>
        <v xml:space="preserve"> 500 </v>
      </c>
      <c r="D114" s="1">
        <f>SEARCH(C114,$G$4,1)</f>
        <v>2698</v>
      </c>
      <c r="E114" s="1">
        <v>2698</v>
      </c>
      <c r="F114" s="1" t="str">
        <f t="shared" si="1"/>
        <v>Surgeon (NEC)</v>
      </c>
      <c r="G114" s="1"/>
    </row>
    <row r="115" spans="1:7" x14ac:dyDescent="0.2">
      <c r="A115" s="1">
        <v>30470772</v>
      </c>
      <c r="B115" s="1">
        <v>822</v>
      </c>
      <c r="C115" s="1" t="str">
        <f>REPLACE(B115,1,LEN(B115),_xlfn.CONCAT(" ",B115," "))</f>
        <v xml:space="preserve"> 822 </v>
      </c>
      <c r="D115" s="1">
        <f>SEARCH(C115,$G$4,1)</f>
        <v>2716</v>
      </c>
      <c r="E115" s="1">
        <v>2716</v>
      </c>
      <c r="F115" s="1" t="str">
        <f t="shared" si="1"/>
        <v>Nursing Services</v>
      </c>
      <c r="G115" s="1"/>
    </row>
    <row r="116" spans="1:7" x14ac:dyDescent="0.2">
      <c r="A116" s="1">
        <v>33377963</v>
      </c>
      <c r="B116" s="1">
        <v>925</v>
      </c>
      <c r="C116" s="1" t="str">
        <f>REPLACE(B116,1,LEN(B116),_xlfn.CONCAT(" ",B116," "))</f>
        <v xml:space="preserve"> 925 </v>
      </c>
      <c r="D116" s="1">
        <f>SEARCH(C116,$G$4,1)</f>
        <v>2737</v>
      </c>
      <c r="E116" s="1">
        <v>2737</v>
      </c>
      <c r="F116" s="1" t="str">
        <f t="shared" si="1"/>
        <v>Imaging Center</v>
      </c>
      <c r="G116" s="1"/>
    </row>
    <row r="117" spans="1:7" x14ac:dyDescent="0.2">
      <c r="A117" s="1">
        <v>83739</v>
      </c>
      <c r="B117" s="1">
        <v>505</v>
      </c>
      <c r="C117" s="1" t="str">
        <f>REPLACE(B117,1,LEN(B117),_xlfn.CONCAT(" ",B117," "))</f>
        <v xml:space="preserve"> 505 </v>
      </c>
      <c r="D117" s="1">
        <f>SEARCH(C117,$G$4,1)</f>
        <v>2756</v>
      </c>
      <c r="E117" s="1">
        <v>2756</v>
      </c>
      <c r="F117" s="1" t="str">
        <f t="shared" si="1"/>
        <v>Surgical Specialist (NEC)</v>
      </c>
      <c r="G117" s="1"/>
    </row>
    <row r="118" spans="1:7" x14ac:dyDescent="0.2">
      <c r="A118" s="1">
        <v>1892955</v>
      </c>
      <c r="B118" s="1">
        <v>824</v>
      </c>
      <c r="C118" s="1" t="str">
        <f>REPLACE(B118,1,LEN(B118),_xlfn.CONCAT(" ",B118," "))</f>
        <v xml:space="preserve"> 824 </v>
      </c>
      <c r="D118" s="1">
        <f>SEARCH(C118,$G$4,1)</f>
        <v>2786</v>
      </c>
      <c r="E118" s="1">
        <v>2786</v>
      </c>
      <c r="F118" s="1" t="str">
        <f t="shared" si="1"/>
        <v>Psychiatric Nurse</v>
      </c>
      <c r="G118" s="1"/>
    </row>
    <row r="119" spans="1:7" x14ac:dyDescent="0.2">
      <c r="A119" s="1">
        <v>1990398420</v>
      </c>
      <c r="B119" s="1">
        <v>930</v>
      </c>
      <c r="C119" s="1" t="str">
        <f>REPLACE(B119,1,LEN(B119),_xlfn.CONCAT(" ",B119," "))</f>
        <v xml:space="preserve"> 930 </v>
      </c>
      <c r="D119" s="1">
        <f>SEARCH(C119,$G$4,1)</f>
        <v>2808</v>
      </c>
      <c r="E119" s="1">
        <v>2808</v>
      </c>
      <c r="F119" s="1" t="str">
        <f t="shared" si="1"/>
        <v>Laboratory</v>
      </c>
      <c r="G119" s="1"/>
    </row>
    <row r="120" spans="1:7" x14ac:dyDescent="0.2">
      <c r="A120" s="1">
        <v>3668410</v>
      </c>
      <c r="B120" s="1">
        <v>510</v>
      </c>
      <c r="C120" s="1" t="str">
        <f>REPLACE(B120,1,LEN(B120),_xlfn.CONCAT(" ",B120," "))</f>
        <v xml:space="preserve"> 510 </v>
      </c>
      <c r="D120" s="1">
        <f>SEARCH(C120,$G$4,1)</f>
        <v>2823</v>
      </c>
      <c r="E120" s="1">
        <v>2823</v>
      </c>
      <c r="F120" s="1" t="str">
        <f t="shared" si="1"/>
        <v>Colon &amp; Rectal Surgery</v>
      </c>
      <c r="G120" s="1"/>
    </row>
    <row r="121" spans="1:7" x14ac:dyDescent="0.2">
      <c r="A121" s="1">
        <v>86278417</v>
      </c>
      <c r="B121" s="1">
        <v>825</v>
      </c>
      <c r="C121" s="1" t="str">
        <f>REPLACE(B121,1,LEN(B121),_xlfn.CONCAT(" ",B121," "))</f>
        <v xml:space="preserve"> 825 </v>
      </c>
      <c r="D121" s="1">
        <f>SEARCH(C121,$G$4,1)</f>
        <v>2850</v>
      </c>
      <c r="E121" s="1">
        <v>2850</v>
      </c>
      <c r="F121" s="1" t="str">
        <f t="shared" si="1"/>
        <v>Nurse Practitioner</v>
      </c>
      <c r="G121" s="1"/>
    </row>
    <row r="122" spans="1:7" x14ac:dyDescent="0.2">
      <c r="A122" s="1">
        <v>26532383</v>
      </c>
      <c r="B122" s="1">
        <v>935</v>
      </c>
      <c r="C122" s="1" t="str">
        <f>REPLACE(B122,1,LEN(B122),_xlfn.CONCAT(" ",B122," "))</f>
        <v xml:space="preserve"> 935 </v>
      </c>
      <c r="D122" s="1">
        <f>SEARCH(C122,$G$4,1)</f>
        <v>2873</v>
      </c>
      <c r="E122" s="1">
        <v>2873</v>
      </c>
      <c r="F122" s="1" t="str">
        <f t="shared" si="1"/>
        <v>Pharmacy</v>
      </c>
      <c r="G122" s="1"/>
    </row>
    <row r="123" spans="1:7" x14ac:dyDescent="0.2">
      <c r="A123" s="1">
        <v>13040018</v>
      </c>
      <c r="B123" s="1">
        <v>520</v>
      </c>
      <c r="C123" s="1" t="str">
        <f>REPLACE(B123,1,LEN(B123),_xlfn.CONCAT(" ",B123," "))</f>
        <v xml:space="preserve"> 520 </v>
      </c>
      <c r="D123" s="1">
        <f>SEARCH(C123,$G$4,1)</f>
        <v>2886</v>
      </c>
      <c r="E123" s="1">
        <v>2886</v>
      </c>
      <c r="F123" s="1" t="str">
        <f t="shared" si="1"/>
        <v>Neurological Surgery</v>
      </c>
      <c r="G123" s="1"/>
    </row>
    <row r="124" spans="1:7" x14ac:dyDescent="0.2">
      <c r="A124" s="1">
        <v>9547962</v>
      </c>
      <c r="B124" s="1">
        <v>827</v>
      </c>
      <c r="C124" s="1" t="str">
        <f>REPLACE(B124,1,LEN(B124),_xlfn.CONCAT(" ",B124," "))</f>
        <v xml:space="preserve"> 827 </v>
      </c>
      <c r="D124" s="1">
        <f>SEARCH(C124,$G$4,1)</f>
        <v>2911</v>
      </c>
      <c r="E124" s="1">
        <v>2911</v>
      </c>
      <c r="F124" s="1" t="str">
        <f t="shared" si="1"/>
        <v>Nurse Anesthetist</v>
      </c>
      <c r="G124" s="1"/>
    </row>
    <row r="125" spans="1:7" x14ac:dyDescent="0.2">
      <c r="A125" s="1">
        <v>159287041</v>
      </c>
      <c r="B125" s="1">
        <v>940</v>
      </c>
      <c r="C125" s="1" t="str">
        <f>REPLACE(B125,1,LEN(B125),_xlfn.CONCAT(" ",B125," "))</f>
        <v xml:space="preserve"> 940 </v>
      </c>
      <c r="D125" s="1">
        <f>SEARCH(C125,$G$4,1)</f>
        <v>2933</v>
      </c>
      <c r="E125" s="1">
        <v>2933</v>
      </c>
      <c r="F125" s="1" t="str">
        <f t="shared" si="1"/>
        <v>Supply Center</v>
      </c>
      <c r="G125" s="1"/>
    </row>
    <row r="126" spans="1:7" x14ac:dyDescent="0.2">
      <c r="A126" s="1">
        <v>211346048</v>
      </c>
      <c r="B126" s="1">
        <v>530</v>
      </c>
      <c r="C126" s="1" t="str">
        <f>REPLACE(B126,1,LEN(B126),_xlfn.CONCAT(" ",B126," "))</f>
        <v xml:space="preserve"> 530 </v>
      </c>
      <c r="D126" s="1">
        <f>SEARCH(C126,$G$4,1)</f>
        <v>2951</v>
      </c>
      <c r="E126" s="1">
        <v>2951</v>
      </c>
      <c r="F126" s="1" t="str">
        <f t="shared" si="1"/>
        <v>Orthopaedic Surgery</v>
      </c>
      <c r="G126" s="1"/>
    </row>
    <row r="127" spans="1:7" x14ac:dyDescent="0.2">
      <c r="A127" s="1">
        <v>42226319</v>
      </c>
      <c r="B127" s="1">
        <v>830</v>
      </c>
      <c r="C127" s="1" t="str">
        <f>REPLACE(B127,1,LEN(B127),_xlfn.CONCAT(" ",B127," "))</f>
        <v xml:space="preserve"> 830 </v>
      </c>
      <c r="D127" s="1">
        <f>SEARCH(C127,$G$4,1)</f>
        <v>2975</v>
      </c>
      <c r="E127" s="1">
        <v>2975</v>
      </c>
      <c r="F127" s="1" t="str">
        <f t="shared" si="1"/>
        <v>Optometrist</v>
      </c>
      <c r="G127" s="1"/>
    </row>
    <row r="128" spans="1:7" x14ac:dyDescent="0.2">
      <c r="A128" s="1">
        <v>1424858</v>
      </c>
      <c r="B128" s="1">
        <v>945</v>
      </c>
      <c r="C128" s="1" t="str">
        <f>REPLACE(B128,1,LEN(B128),_xlfn.CONCAT(" ",B128," "))</f>
        <v xml:space="preserve"> 945 </v>
      </c>
      <c r="D128" s="1">
        <f>SEARCH(C128,$G$4,1)</f>
        <v>2991</v>
      </c>
      <c r="E128" s="1">
        <v>2991</v>
      </c>
      <c r="F128" s="1" t="str">
        <f t="shared" si="1"/>
        <v>Vision Center</v>
      </c>
      <c r="G128" s="1"/>
    </row>
    <row r="129" spans="1:7" x14ac:dyDescent="0.2">
      <c r="A129" s="1">
        <v>1131364</v>
      </c>
      <c r="B129" s="1">
        <v>535</v>
      </c>
      <c r="C129" s="1" t="str">
        <f>REPLACE(B129,1,LEN(B129),_xlfn.CONCAT(" ",B129," "))</f>
        <v xml:space="preserve"> 535 </v>
      </c>
      <c r="D129" s="1">
        <f>SEARCH(C129,$G$4,1)</f>
        <v>3009</v>
      </c>
      <c r="E129" s="1">
        <v>3009</v>
      </c>
      <c r="F129" s="1" t="str">
        <f t="shared" si="1"/>
        <v>Abdominal Surgery</v>
      </c>
      <c r="G129" s="1"/>
    </row>
    <row r="130" spans="1:7" x14ac:dyDescent="0.2">
      <c r="A130" s="1">
        <v>1321178</v>
      </c>
      <c r="B130" s="1">
        <v>835</v>
      </c>
      <c r="C130" s="1" t="str">
        <f>REPLACE(B130,1,LEN(B130),_xlfn.CONCAT(" ",B130," "))</f>
        <v xml:space="preserve"> 835 </v>
      </c>
      <c r="D130" s="1">
        <f>SEARCH(C130,$G$4,1)</f>
        <v>3031</v>
      </c>
      <c r="E130" s="1">
        <v>3031</v>
      </c>
      <c r="F130" s="1" t="str">
        <f t="shared" si="1"/>
        <v>Optician</v>
      </c>
      <c r="G130" s="1"/>
    </row>
    <row r="131" spans="1:7" x14ac:dyDescent="0.2">
      <c r="A131" s="1">
        <v>16424026</v>
      </c>
      <c r="B131" s="1">
        <v>950</v>
      </c>
      <c r="C131" s="1" t="str">
        <f>REPLACE(B131,1,LEN(B131),_xlfn.CONCAT(" ",B131," "))</f>
        <v xml:space="preserve"> 950 </v>
      </c>
      <c r="D131" s="1">
        <f>SEARCH(C131,$G$4,1)</f>
        <v>3044</v>
      </c>
      <c r="E131" s="1">
        <v>3044</v>
      </c>
      <c r="F131" s="1" t="str">
        <f t="shared" si="1"/>
        <v>Public Health Agency</v>
      </c>
      <c r="G131" s="1"/>
    </row>
    <row r="132" spans="1:7" x14ac:dyDescent="0.2">
      <c r="A132" s="1">
        <v>2119052</v>
      </c>
      <c r="B132" s="1">
        <v>540</v>
      </c>
      <c r="C132" s="1" t="str">
        <f>REPLACE(B132,1,LEN(B132),_xlfn.CONCAT(" ",B132," "))</f>
        <v xml:space="preserve"> 540 </v>
      </c>
      <c r="D132" s="1">
        <f>SEARCH(C132,$G$4,1)</f>
        <v>3069</v>
      </c>
      <c r="E132" s="1">
        <v>3069</v>
      </c>
      <c r="F132" s="1" t="str">
        <f t="shared" si="1"/>
        <v>Cardiovascular Surgery</v>
      </c>
      <c r="G132" s="1"/>
    </row>
    <row r="133" spans="1:7" x14ac:dyDescent="0.2">
      <c r="A133" s="1">
        <v>3457759</v>
      </c>
      <c r="B133" s="1">
        <v>840</v>
      </c>
      <c r="C133" s="1" t="str">
        <f>REPLACE(B133,1,LEN(B133),_xlfn.CONCAT(" ",B133," "))</f>
        <v xml:space="preserve"> 840 </v>
      </c>
      <c r="D133" s="1">
        <f>SEARCH(C133,$G$4,1)</f>
        <v>3096</v>
      </c>
      <c r="E133" s="1">
        <v>3096</v>
      </c>
      <c r="F133" s="1" t="str">
        <f t="shared" ref="F133:F137" si="2">MID($G$4,E133+LEN(C133),E134-E133-LEN(C133))</f>
        <v>Pharmacist</v>
      </c>
      <c r="G133" s="1"/>
    </row>
    <row r="134" spans="1:7" x14ac:dyDescent="0.2">
      <c r="A134" s="1">
        <v>258495</v>
      </c>
      <c r="B134" s="1">
        <v>955</v>
      </c>
      <c r="C134" s="1" t="str">
        <f>REPLACE(B134,1,LEN(B134),_xlfn.CONCAT(" ",B134," "))</f>
        <v xml:space="preserve"> 955 </v>
      </c>
      <c r="D134" s="1">
        <f>SEARCH(C134,$G$4,1)</f>
        <v>3111</v>
      </c>
      <c r="E134" s="1">
        <v>3111</v>
      </c>
      <c r="F134" s="1" t="str">
        <f t="shared" si="2"/>
        <v>Unknown Clinic</v>
      </c>
      <c r="G134" s="1"/>
    </row>
    <row r="135" spans="1:7" x14ac:dyDescent="0.2">
      <c r="A135" s="1">
        <v>32369</v>
      </c>
      <c r="B135" s="1">
        <v>545</v>
      </c>
      <c r="C135" s="1" t="str">
        <f>REPLACE(B135,1,LEN(B135),_xlfn.CONCAT(" ",B135," "))</f>
        <v xml:space="preserve"> 545 </v>
      </c>
      <c r="D135" s="1">
        <f>SEARCH(C135,$G$4,1)</f>
        <v>3130</v>
      </c>
      <c r="E135" s="1">
        <v>3130</v>
      </c>
      <c r="F135" s="1" t="str">
        <f t="shared" si="2"/>
        <v>Dermatologic Surgery</v>
      </c>
      <c r="G135" s="1"/>
    </row>
    <row r="136" spans="1:7" x14ac:dyDescent="0.2">
      <c r="A136" s="1">
        <v>46670184</v>
      </c>
      <c r="B136" s="1">
        <v>845</v>
      </c>
      <c r="C136" s="1" t="str">
        <f>REPLACE(B136,1,LEN(B136),_xlfn.CONCAT(" ",B136," "))</f>
        <v xml:space="preserve"> 845 </v>
      </c>
      <c r="D136" s="1">
        <f>SEARCH(C136,$G$4,1)</f>
        <v>3155</v>
      </c>
      <c r="E136" s="1">
        <v>3155</v>
      </c>
      <c r="F136" s="1" t="str">
        <f t="shared" si="2"/>
        <v>Physician Assistant</v>
      </c>
      <c r="G136" s="1"/>
    </row>
    <row r="137" spans="1:7" x14ac:dyDescent="0.2">
      <c r="A137" s="1">
        <v>528563</v>
      </c>
      <c r="B137" s="1">
        <v>960</v>
      </c>
      <c r="C137" s="1" t="str">
        <f>REPLACE(B137,1,LEN(B137),_xlfn.CONCAT(" ",B137," "))</f>
        <v xml:space="preserve"> 960 </v>
      </c>
      <c r="D137" s="1">
        <f>SEARCH(C137,$G$4,1)</f>
        <v>3179</v>
      </c>
      <c r="E137" s="1">
        <v>3179</v>
      </c>
      <c r="F137" s="1" t="str">
        <f>MID($G$4,E137+LEN(C137),LEN(G4))</f>
        <v>Case Manager</v>
      </c>
      <c r="G137" s="1"/>
    </row>
  </sheetData>
  <autoFilter ref="A1:E137" xr:uid="{7B75A01A-52E6-0244-A665-4253BD8137BD}">
    <sortState xmlns:xlrd2="http://schemas.microsoft.com/office/spreadsheetml/2017/richdata2" ref="A2:E137">
      <sortCondition ref="E1:E13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234D0-0B06-0747-ADA7-87E4C0628A10}">
  <dimension ref="A1:C137"/>
  <sheetViews>
    <sheetView tabSelected="1" workbookViewId="0">
      <selection activeCell="A138" sqref="A138:C138"/>
    </sheetView>
  </sheetViews>
  <sheetFormatPr baseColWidth="10" defaultRowHeight="16" x14ac:dyDescent="0.2"/>
  <cols>
    <col min="3" max="3" width="37" customWidth="1"/>
  </cols>
  <sheetData>
    <row r="1" spans="1:3" x14ac:dyDescent="0.2">
      <c r="A1" t="s">
        <v>6</v>
      </c>
      <c r="B1" t="s">
        <v>7</v>
      </c>
      <c r="C1" t="s">
        <v>8</v>
      </c>
    </row>
    <row r="2" spans="1:3" x14ac:dyDescent="0.2">
      <c r="A2">
        <f>'STDPROV Descriptions'!A2</f>
        <v>879763659</v>
      </c>
      <c r="B2">
        <f>'STDPROV Descriptions'!B2</f>
        <v>0</v>
      </c>
      <c r="C2" t="s">
        <v>9</v>
      </c>
    </row>
    <row r="3" spans="1:3" x14ac:dyDescent="0.2">
      <c r="A3">
        <f>'STDPROV Descriptions'!A3</f>
        <v>4481607944</v>
      </c>
      <c r="B3">
        <f>'STDPROV Descriptions'!B3</f>
        <v>1</v>
      </c>
      <c r="C3" t="str">
        <f>'STDPROV Descriptions'!F3</f>
        <v>Acute Care Hospital</v>
      </c>
    </row>
    <row r="4" spans="1:3" x14ac:dyDescent="0.2">
      <c r="A4">
        <f>'STDPROV Descriptions'!A4</f>
        <v>87454931</v>
      </c>
      <c r="B4">
        <f>'STDPROV Descriptions'!B4</f>
        <v>130</v>
      </c>
      <c r="C4" t="str">
        <f>'STDPROV Descriptions'!F4</f>
        <v>Podiatry</v>
      </c>
    </row>
    <row r="5" spans="1:3" x14ac:dyDescent="0.2">
      <c r="A5">
        <f>'STDPROV Descriptions'!A5</f>
        <v>52688199</v>
      </c>
      <c r="B5">
        <f>'STDPROV Descriptions'!B5</f>
        <v>270</v>
      </c>
      <c r="C5" t="str">
        <f>'STDPROV Descriptions'!F5</f>
        <v>Endocrinology &amp; Metabolism</v>
      </c>
    </row>
    <row r="6" spans="1:3" x14ac:dyDescent="0.2">
      <c r="A6">
        <f>'STDPROV Descriptions'!A6</f>
        <v>61564347</v>
      </c>
      <c r="B6">
        <f>'STDPROV Descriptions'!B6</f>
        <v>5</v>
      </c>
      <c r="C6" t="str">
        <f>'STDPROV Descriptions'!F6</f>
        <v>Ambulatory Surgery Centers</v>
      </c>
    </row>
    <row r="7" spans="1:3" x14ac:dyDescent="0.2">
      <c r="A7">
        <f>'STDPROV Descriptions'!A7</f>
        <v>22116763</v>
      </c>
      <c r="B7">
        <f>'STDPROV Descriptions'!B7</f>
        <v>140</v>
      </c>
      <c r="C7" t="str">
        <f>'STDPROV Descriptions'!F7</f>
        <v>Pain Mgmt/Pain Medicine</v>
      </c>
    </row>
    <row r="8" spans="1:3" x14ac:dyDescent="0.2">
      <c r="A8">
        <f>'STDPROV Descriptions'!A8</f>
        <v>64397313</v>
      </c>
      <c r="B8">
        <f>'STDPROV Descriptions'!B8</f>
        <v>275</v>
      </c>
      <c r="C8" t="str">
        <f>'STDPROV Descriptions'!F8</f>
        <v>Gastroenterology</v>
      </c>
    </row>
    <row r="9" spans="1:3" x14ac:dyDescent="0.2">
      <c r="A9">
        <f>'STDPROV Descriptions'!A9</f>
        <v>72281524</v>
      </c>
      <c r="B9">
        <f>'STDPROV Descriptions'!B9</f>
        <v>6</v>
      </c>
      <c r="C9" t="str">
        <f>'STDPROV Descriptions'!F9</f>
        <v>Urgent Care Facility</v>
      </c>
    </row>
    <row r="10" spans="1:3" x14ac:dyDescent="0.2">
      <c r="A10">
        <f>'STDPROV Descriptions'!A10</f>
        <v>58447</v>
      </c>
      <c r="B10">
        <f>'STDPROV Descriptions'!B10</f>
        <v>145</v>
      </c>
      <c r="C10" t="str">
        <f>'STDPROV Descriptions'!F10</f>
        <v>Pediatric Anesthesiology</v>
      </c>
    </row>
    <row r="11" spans="1:3" x14ac:dyDescent="0.2">
      <c r="A11">
        <f>'STDPROV Descriptions'!A11</f>
        <v>43282624</v>
      </c>
      <c r="B11">
        <f>'STDPROV Descriptions'!B11</f>
        <v>280</v>
      </c>
      <c r="C11" t="str">
        <f>'STDPROV Descriptions'!F11</f>
        <v>Hematology</v>
      </c>
    </row>
    <row r="12" spans="1:3" x14ac:dyDescent="0.2">
      <c r="A12">
        <f>'STDPROV Descriptions'!A12</f>
        <v>5622571</v>
      </c>
      <c r="B12">
        <f>'STDPROV Descriptions'!B12</f>
        <v>10</v>
      </c>
      <c r="C12" t="str">
        <f>'STDPROV Descriptions'!F12</f>
        <v>Birthing Center</v>
      </c>
    </row>
    <row r="13" spans="1:3" x14ac:dyDescent="0.2">
      <c r="A13">
        <f>'STDPROV Descriptions'!A13</f>
        <v>86796469</v>
      </c>
      <c r="B13">
        <f>'STDPROV Descriptions'!B13</f>
        <v>150</v>
      </c>
      <c r="C13" t="str">
        <f>'STDPROV Descriptions'!F13</f>
        <v>Anesthesiology</v>
      </c>
    </row>
    <row r="14" spans="1:3" x14ac:dyDescent="0.2">
      <c r="A14">
        <f>'STDPROV Descriptions'!A14</f>
        <v>14960474</v>
      </c>
      <c r="B14">
        <f>'STDPROV Descriptions'!B14</f>
        <v>285</v>
      </c>
      <c r="C14" t="str">
        <f>'STDPROV Descriptions'!F14</f>
        <v>Infectious Disease</v>
      </c>
    </row>
    <row r="15" spans="1:3" x14ac:dyDescent="0.2">
      <c r="A15">
        <f>'STDPROV Descriptions'!A15</f>
        <v>15741177</v>
      </c>
      <c r="B15">
        <f>'STDPROV Descriptions'!B15</f>
        <v>15</v>
      </c>
      <c r="C15" t="str">
        <f>'STDPROV Descriptions'!F15</f>
        <v>Treatment Center</v>
      </c>
    </row>
    <row r="16" spans="1:3" x14ac:dyDescent="0.2">
      <c r="A16">
        <f>'STDPROV Descriptions'!A16</f>
        <v>4685059</v>
      </c>
      <c r="B16">
        <f>'STDPROV Descriptions'!B16</f>
        <v>160</v>
      </c>
      <c r="C16" t="str">
        <f>'STDPROV Descriptions'!F16</f>
        <v>Nuclear Medicine</v>
      </c>
    </row>
    <row r="17" spans="1:3" x14ac:dyDescent="0.2">
      <c r="A17">
        <f>'STDPROV Descriptions'!A17</f>
        <v>18278412</v>
      </c>
      <c r="B17">
        <f>'STDPROV Descriptions'!B17</f>
        <v>290</v>
      </c>
      <c r="C17" t="str">
        <f>'STDPROV Descriptions'!F17</f>
        <v>Nephrology</v>
      </c>
    </row>
    <row r="18" spans="1:3" x14ac:dyDescent="0.2">
      <c r="A18">
        <f>'STDPROV Descriptions'!A18</f>
        <v>4149119</v>
      </c>
      <c r="B18">
        <f>'STDPROV Descriptions'!B18</f>
        <v>20</v>
      </c>
      <c r="C18" t="str">
        <f>'STDPROV Descriptions'!F18</f>
        <v>Mental Health/Chemical Dep NEC</v>
      </c>
    </row>
    <row r="19" spans="1:3" x14ac:dyDescent="0.2">
      <c r="A19">
        <f>'STDPROV Descriptions'!A19</f>
        <v>370624400</v>
      </c>
      <c r="B19">
        <f>'STDPROV Descriptions'!B19</f>
        <v>170</v>
      </c>
      <c r="C19" t="str">
        <f>'STDPROV Descriptions'!F19</f>
        <v>Pathology</v>
      </c>
    </row>
    <row r="20" spans="1:3" x14ac:dyDescent="0.2">
      <c r="A20">
        <f>'STDPROV Descriptions'!A20</f>
        <v>34906683</v>
      </c>
      <c r="B20">
        <f>'STDPROV Descriptions'!B20</f>
        <v>295</v>
      </c>
      <c r="C20" t="str">
        <f>'STDPROV Descriptions'!F20</f>
        <v>Pulmonary Disease</v>
      </c>
    </row>
    <row r="21" spans="1:3" x14ac:dyDescent="0.2">
      <c r="A21">
        <f>'STDPROV Descriptions'!A21</f>
        <v>12028749</v>
      </c>
      <c r="B21">
        <f>'STDPROV Descriptions'!B21</f>
        <v>21</v>
      </c>
      <c r="C21" t="str">
        <f>'STDPROV Descriptions'!F21</f>
        <v>Mental Health Facilities</v>
      </c>
    </row>
    <row r="22" spans="1:3" x14ac:dyDescent="0.2">
      <c r="A22">
        <f>'STDPROV Descriptions'!A22</f>
        <v>462930</v>
      </c>
      <c r="B22">
        <f>'STDPROV Descriptions'!B22</f>
        <v>175</v>
      </c>
      <c r="C22" t="str">
        <f>'STDPROV Descriptions'!F22</f>
        <v>Pediatric Pathology</v>
      </c>
    </row>
    <row r="23" spans="1:3" x14ac:dyDescent="0.2">
      <c r="A23">
        <f>'STDPROV Descriptions'!A23</f>
        <v>40243813</v>
      </c>
      <c r="B23">
        <f>'STDPROV Descriptions'!B23</f>
        <v>300</v>
      </c>
      <c r="C23" t="str">
        <f>'STDPROV Descriptions'!F23</f>
        <v>Rheumatology</v>
      </c>
    </row>
    <row r="24" spans="1:3" x14ac:dyDescent="0.2">
      <c r="A24">
        <f>'STDPROV Descriptions'!A24</f>
        <v>11708487</v>
      </c>
      <c r="B24">
        <f>'STDPROV Descriptions'!B24</f>
        <v>22</v>
      </c>
      <c r="C24" t="str">
        <f>'STDPROV Descriptions'!F24</f>
        <v>Chemical Depend Treatment Ctr</v>
      </c>
    </row>
    <row r="25" spans="1:3" x14ac:dyDescent="0.2">
      <c r="A25">
        <f>'STDPROV Descriptions'!A25</f>
        <v>418017174</v>
      </c>
      <c r="B25">
        <f>'STDPROV Descriptions'!B25</f>
        <v>180</v>
      </c>
      <c r="C25" t="str">
        <f>'STDPROV Descriptions'!F25</f>
        <v>Radiology</v>
      </c>
    </row>
    <row r="26" spans="1:3" x14ac:dyDescent="0.2">
      <c r="A26">
        <f>'STDPROV Descriptions'!A26</f>
        <v>345585968</v>
      </c>
      <c r="B26">
        <f>'STDPROV Descriptions'!B26</f>
        <v>320</v>
      </c>
      <c r="C26" t="str">
        <f>'STDPROV Descriptions'!F26</f>
        <v>Obstetrics &amp; Gynecology</v>
      </c>
    </row>
    <row r="27" spans="1:3" x14ac:dyDescent="0.2">
      <c r="A27">
        <f>'STDPROV Descriptions'!A27</f>
        <v>1344458</v>
      </c>
      <c r="B27">
        <f>'STDPROV Descriptions'!B27</f>
        <v>23</v>
      </c>
      <c r="C27" t="str">
        <f>'STDPROV Descriptions'!F27</f>
        <v>Mental Hlth/Chem Dep Day Care</v>
      </c>
    </row>
    <row r="28" spans="1:3" x14ac:dyDescent="0.2">
      <c r="A28">
        <f>'STDPROV Descriptions'!A28</f>
        <v>1189239</v>
      </c>
      <c r="B28">
        <f>'STDPROV Descriptions'!B28</f>
        <v>185</v>
      </c>
      <c r="C28" t="str">
        <f>'STDPROV Descriptions'!F28</f>
        <v>Pediatric Radiology</v>
      </c>
    </row>
    <row r="29" spans="1:3" x14ac:dyDescent="0.2">
      <c r="A29">
        <f>'STDPROV Descriptions'!A29</f>
        <v>783071</v>
      </c>
      <c r="B29">
        <f>'STDPROV Descriptions'!B29</f>
        <v>325</v>
      </c>
      <c r="C29" t="str">
        <f>'STDPROV Descriptions'!F29</f>
        <v>Genetics</v>
      </c>
    </row>
    <row r="30" spans="1:3" x14ac:dyDescent="0.2">
      <c r="A30">
        <f>'STDPROV Descriptions'!A30</f>
        <v>36674202</v>
      </c>
      <c r="B30">
        <f>'STDPROV Descriptions'!B30</f>
        <v>25</v>
      </c>
      <c r="C30" t="str">
        <f>'STDPROV Descriptions'!F30</f>
        <v>Rehabilitation Facilities</v>
      </c>
    </row>
    <row r="31" spans="1:3" x14ac:dyDescent="0.2">
      <c r="A31">
        <f>'STDPROV Descriptions'!A31</f>
        <v>541569206</v>
      </c>
      <c r="B31">
        <f>'STDPROV Descriptions'!B31</f>
        <v>200</v>
      </c>
      <c r="C31" t="str">
        <f>'STDPROV Descriptions'!F31</f>
        <v>Medical Doctor - MD (NEC)</v>
      </c>
    </row>
    <row r="32" spans="1:3" x14ac:dyDescent="0.2">
      <c r="A32">
        <f>'STDPROV Descriptions'!A32</f>
        <v>88473020</v>
      </c>
      <c r="B32">
        <f>'STDPROV Descriptions'!B32</f>
        <v>330</v>
      </c>
      <c r="C32" t="str">
        <f>'STDPROV Descriptions'!F32</f>
        <v>Ophthalmology</v>
      </c>
    </row>
    <row r="33" spans="1:3" x14ac:dyDescent="0.2">
      <c r="A33">
        <f>'STDPROV Descriptions'!A33</f>
        <v>1385768</v>
      </c>
      <c r="B33">
        <f>'STDPROV Descriptions'!B33</f>
        <v>30</v>
      </c>
      <c r="C33" t="str">
        <f>'STDPROV Descriptions'!F33</f>
        <v>Longterm Care (NEC)</v>
      </c>
    </row>
    <row r="34" spans="1:3" x14ac:dyDescent="0.2">
      <c r="A34">
        <f>'STDPROV Descriptions'!A34</f>
        <v>10756948</v>
      </c>
      <c r="B34">
        <f>'STDPROV Descriptions'!B34</f>
        <v>202</v>
      </c>
      <c r="C34" t="str">
        <f>'STDPROV Descriptions'!F34</f>
        <v>Osteopathic Medicine</v>
      </c>
    </row>
    <row r="35" spans="1:3" x14ac:dyDescent="0.2">
      <c r="A35">
        <f>'STDPROV Descriptions'!A35</f>
        <v>87523073</v>
      </c>
      <c r="B35">
        <f>'STDPROV Descriptions'!B35</f>
        <v>340</v>
      </c>
      <c r="C35" t="str">
        <f>'STDPROV Descriptions'!F35</f>
        <v>Otolaryngology</v>
      </c>
    </row>
    <row r="36" spans="1:3" x14ac:dyDescent="0.2">
      <c r="A36">
        <f>'STDPROV Descriptions'!A36</f>
        <v>9190800</v>
      </c>
      <c r="B36">
        <f>'STDPROV Descriptions'!B36</f>
        <v>31</v>
      </c>
      <c r="C36" t="str">
        <f>'STDPROV Descriptions'!F36</f>
        <v>Extended Care Facility</v>
      </c>
    </row>
    <row r="37" spans="1:3" x14ac:dyDescent="0.2">
      <c r="A37">
        <f>'STDPROV Descriptions'!A37</f>
        <v>610868663</v>
      </c>
      <c r="B37">
        <f>'STDPROV Descriptions'!B37</f>
        <v>204</v>
      </c>
      <c r="C37" t="str">
        <f>'STDPROV Descriptions'!F37</f>
        <v>Internal Medicine (NEC)</v>
      </c>
    </row>
    <row r="38" spans="1:3" x14ac:dyDescent="0.2">
      <c r="A38">
        <f>'STDPROV Descriptions'!A38</f>
        <v>57526483</v>
      </c>
      <c r="B38">
        <f>'STDPROV Descriptions'!B38</f>
        <v>350</v>
      </c>
      <c r="C38" t="str">
        <f>'STDPROV Descriptions'!F38</f>
        <v>Physical Medicine &amp; Rehab</v>
      </c>
    </row>
    <row r="39" spans="1:3" x14ac:dyDescent="0.2">
      <c r="A39">
        <f>'STDPROV Descriptions'!A39</f>
        <v>3614</v>
      </c>
      <c r="B39">
        <f>'STDPROV Descriptions'!B39</f>
        <v>32</v>
      </c>
      <c r="C39" t="str">
        <f>'STDPROV Descriptions'!F39</f>
        <v>Geriatric Hospital</v>
      </c>
    </row>
    <row r="40" spans="1:3" x14ac:dyDescent="0.2">
      <c r="A40">
        <f>'STDPROV Descriptions'!A40</f>
        <v>330051395</v>
      </c>
      <c r="B40">
        <f>'STDPROV Descriptions'!B40</f>
        <v>206</v>
      </c>
      <c r="C40" t="str">
        <f>'STDPROV Descriptions'!F40</f>
        <v>MultiSpecialty Physician Group</v>
      </c>
    </row>
    <row r="41" spans="1:3" x14ac:dyDescent="0.2">
      <c r="A41">
        <f>'STDPROV Descriptions'!A41</f>
        <v>14386322</v>
      </c>
      <c r="B41">
        <f>'STDPROV Descriptions'!B41</f>
        <v>355</v>
      </c>
      <c r="C41" t="str">
        <f>'STDPROV Descriptions'!F41</f>
        <v>Plastic/Maxillofacial Surgery</v>
      </c>
    </row>
    <row r="42" spans="1:3" x14ac:dyDescent="0.2">
      <c r="A42">
        <f>'STDPROV Descriptions'!A42</f>
        <v>775165</v>
      </c>
      <c r="B42">
        <f>'STDPROV Descriptions'!B42</f>
        <v>33</v>
      </c>
      <c r="C42" t="str">
        <f>'STDPROV Descriptions'!F42</f>
        <v>Convalescent Care Facility</v>
      </c>
    </row>
    <row r="43" spans="1:3" x14ac:dyDescent="0.2">
      <c r="A43">
        <f>'STDPROV Descriptions'!A43</f>
        <v>1138556</v>
      </c>
      <c r="B43">
        <f>'STDPROV Descriptions'!B43</f>
        <v>208</v>
      </c>
      <c r="C43" t="str">
        <f>'STDPROV Descriptions'!F43</f>
        <v>Proctology</v>
      </c>
    </row>
    <row r="44" spans="1:3" x14ac:dyDescent="0.2">
      <c r="A44">
        <f>'STDPROV Descriptions'!A44</f>
        <v>4109036</v>
      </c>
      <c r="B44">
        <f>'STDPROV Descriptions'!B44</f>
        <v>360</v>
      </c>
      <c r="C44" t="str">
        <f>'STDPROV Descriptions'!F44</f>
        <v>Preventative Medicine</v>
      </c>
    </row>
    <row r="45" spans="1:3" x14ac:dyDescent="0.2">
      <c r="A45">
        <f>'STDPROV Descriptions'!A45</f>
        <v>7448966</v>
      </c>
      <c r="B45">
        <f>'STDPROV Descriptions'!B45</f>
        <v>34</v>
      </c>
      <c r="C45" t="str">
        <f>'STDPROV Descriptions'!F45</f>
        <v>Intermediate Care Facility</v>
      </c>
    </row>
    <row r="46" spans="1:3" x14ac:dyDescent="0.2">
      <c r="A46">
        <f>'STDPROV Descriptions'!A46</f>
        <v>71697749</v>
      </c>
      <c r="B46">
        <f>'STDPROV Descriptions'!B46</f>
        <v>210</v>
      </c>
      <c r="C46" t="str">
        <f>'STDPROV Descriptions'!F46</f>
        <v>Urology</v>
      </c>
    </row>
    <row r="47" spans="1:3" x14ac:dyDescent="0.2">
      <c r="A47">
        <f>'STDPROV Descriptions'!A47</f>
        <v>80472346</v>
      </c>
      <c r="B47">
        <f>'STDPROV Descriptions'!B47</f>
        <v>365</v>
      </c>
      <c r="C47" t="str">
        <f>'STDPROV Descriptions'!F47</f>
        <v>Psychiatry</v>
      </c>
    </row>
    <row r="48" spans="1:3" x14ac:dyDescent="0.2">
      <c r="A48">
        <f>'STDPROV Descriptions'!A48</f>
        <v>3651445</v>
      </c>
      <c r="B48">
        <f>'STDPROV Descriptions'!B48</f>
        <v>35</v>
      </c>
      <c r="C48" t="str">
        <f>'STDPROV Descriptions'!F48</f>
        <v>Residential Treatment Center</v>
      </c>
    </row>
    <row r="49" spans="1:3" x14ac:dyDescent="0.2">
      <c r="A49">
        <f>'STDPROV Descriptions'!A49</f>
        <v>152367840</v>
      </c>
      <c r="B49">
        <f>'STDPROV Descriptions'!B49</f>
        <v>215</v>
      </c>
      <c r="C49" t="str">
        <f>'STDPROV Descriptions'!F49</f>
        <v>Dermatology</v>
      </c>
    </row>
    <row r="50" spans="1:3" x14ac:dyDescent="0.2">
      <c r="A50">
        <f>'STDPROV Descriptions'!A50</f>
        <v>75435552</v>
      </c>
      <c r="B50">
        <f>'STDPROV Descriptions'!B50</f>
        <v>380</v>
      </c>
      <c r="C50" t="str">
        <f>'STDPROV Descriptions'!F50</f>
        <v>Oncology</v>
      </c>
    </row>
    <row r="51" spans="1:3" x14ac:dyDescent="0.2">
      <c r="A51">
        <f>'STDPROV Descriptions'!A51</f>
        <v>467142</v>
      </c>
      <c r="B51">
        <f>'STDPROV Descriptions'!B51</f>
        <v>36</v>
      </c>
      <c r="C51" t="str">
        <f>'STDPROV Descriptions'!F51</f>
        <v>Continuing Care Retirement Com</v>
      </c>
    </row>
    <row r="52" spans="1:3" x14ac:dyDescent="0.2">
      <c r="A52">
        <f>'STDPROV Descriptions'!A52</f>
        <v>120926318</v>
      </c>
      <c r="B52">
        <f>'STDPROV Descriptions'!B52</f>
        <v>220</v>
      </c>
      <c r="C52" t="str">
        <f>'STDPROV Descriptions'!F52</f>
        <v>Emergency Medicine</v>
      </c>
    </row>
    <row r="53" spans="1:3" x14ac:dyDescent="0.2">
      <c r="A53">
        <f>'STDPROV Descriptions'!A53</f>
        <v>651959745</v>
      </c>
      <c r="B53">
        <f>'STDPROV Descriptions'!B53</f>
        <v>400</v>
      </c>
      <c r="C53" t="str">
        <f>'STDPROV Descriptions'!F53</f>
        <v>Pediatrician (NEC)</v>
      </c>
    </row>
    <row r="54" spans="1:3" x14ac:dyDescent="0.2">
      <c r="A54">
        <f>'STDPROV Descriptions'!A54</f>
        <v>808285</v>
      </c>
      <c r="B54">
        <f>'STDPROV Descriptions'!B54</f>
        <v>37</v>
      </c>
      <c r="C54" t="str">
        <f>'STDPROV Descriptions'!F54</f>
        <v>Day/Night Care Center</v>
      </c>
    </row>
    <row r="55" spans="1:3" x14ac:dyDescent="0.2">
      <c r="A55">
        <f>'STDPROV Descriptions'!A55</f>
        <v>24961723</v>
      </c>
      <c r="B55">
        <f>'STDPROV Descriptions'!B55</f>
        <v>225</v>
      </c>
      <c r="C55" t="str">
        <f>'STDPROV Descriptions'!F55</f>
        <v>Hospitalist</v>
      </c>
    </row>
    <row r="56" spans="1:3" x14ac:dyDescent="0.2">
      <c r="A56">
        <f>'STDPROV Descriptions'!A56</f>
        <v>13123025</v>
      </c>
      <c r="B56">
        <f>'STDPROV Descriptions'!B56</f>
        <v>410</v>
      </c>
      <c r="C56" t="str">
        <f>'STDPROV Descriptions'!F56</f>
        <v>Pediatric Specialist (NEC)</v>
      </c>
    </row>
    <row r="57" spans="1:3" x14ac:dyDescent="0.2">
      <c r="A57">
        <f>'STDPROV Descriptions'!A57</f>
        <v>9460877</v>
      </c>
      <c r="B57">
        <f>'STDPROV Descriptions'!B57</f>
        <v>38</v>
      </c>
      <c r="C57" t="str">
        <f>'STDPROV Descriptions'!F57</f>
        <v>Hospice Facility</v>
      </c>
    </row>
    <row r="58" spans="1:3" x14ac:dyDescent="0.2">
      <c r="A58">
        <f>'STDPROV Descriptions'!A58</f>
        <v>207362</v>
      </c>
      <c r="B58">
        <f>'STDPROV Descriptions'!B58</f>
        <v>227</v>
      </c>
      <c r="C58" t="str">
        <f>'STDPROV Descriptions'!F58</f>
        <v>Palliative Medicine</v>
      </c>
    </row>
    <row r="59" spans="1:3" x14ac:dyDescent="0.2">
      <c r="A59">
        <f>'STDPROV Descriptions'!A59</f>
        <v>483816</v>
      </c>
      <c r="B59">
        <f>'STDPROV Descriptions'!B59</f>
        <v>413</v>
      </c>
      <c r="C59" t="str">
        <f>'STDPROV Descriptions'!F59</f>
        <v>Pediatric Nephrology</v>
      </c>
    </row>
    <row r="60" spans="1:3" x14ac:dyDescent="0.2">
      <c r="A60">
        <f>'STDPROV Descriptions'!A60</f>
        <v>274422952</v>
      </c>
      <c r="B60">
        <f>'STDPROV Descriptions'!B60</f>
        <v>40</v>
      </c>
      <c r="C60" t="str">
        <f>'STDPROV Descriptions'!F60</f>
        <v>Other Facility (NEC)</v>
      </c>
    </row>
    <row r="61" spans="1:3" x14ac:dyDescent="0.2">
      <c r="A61">
        <f>'STDPROV Descriptions'!A61</f>
        <v>86992895</v>
      </c>
      <c r="B61">
        <f>'STDPROV Descriptions'!B61</f>
        <v>230</v>
      </c>
      <c r="C61" t="str">
        <f>'STDPROV Descriptions'!F61</f>
        <v>Allergy &amp; Immunology</v>
      </c>
    </row>
    <row r="62" spans="1:3" x14ac:dyDescent="0.2">
      <c r="A62">
        <f>'STDPROV Descriptions'!A62</f>
        <v>921695</v>
      </c>
      <c r="B62">
        <f>'STDPROV Descriptions'!B62</f>
        <v>415</v>
      </c>
      <c r="C62" t="str">
        <f>'STDPROV Descriptions'!F62</f>
        <v>Pediatric Ophthalmology</v>
      </c>
    </row>
    <row r="63" spans="1:3" x14ac:dyDescent="0.2">
      <c r="A63">
        <f>'STDPROV Descriptions'!A63</f>
        <v>176345</v>
      </c>
      <c r="B63">
        <f>'STDPROV Descriptions'!B63</f>
        <v>41</v>
      </c>
      <c r="C63" t="str">
        <f>'STDPROV Descriptions'!F63</f>
        <v>Infirmary</v>
      </c>
    </row>
    <row r="64" spans="1:3" x14ac:dyDescent="0.2">
      <c r="A64">
        <f>'STDPROV Descriptions'!A64</f>
        <v>1092229548</v>
      </c>
      <c r="B64">
        <f>'STDPROV Descriptions'!B64</f>
        <v>240</v>
      </c>
      <c r="C64" t="str">
        <f>'STDPROV Descriptions'!F64</f>
        <v>Family Practice</v>
      </c>
    </row>
    <row r="65" spans="1:3" x14ac:dyDescent="0.2">
      <c r="A65">
        <f>'STDPROV Descriptions'!A65</f>
        <v>1730546</v>
      </c>
      <c r="B65">
        <f>'STDPROV Descriptions'!B65</f>
        <v>418</v>
      </c>
      <c r="C65" t="str">
        <f>'STDPROV Descriptions'!F65</f>
        <v>Pediatric Orthopaedics</v>
      </c>
    </row>
    <row r="66" spans="1:3" x14ac:dyDescent="0.2">
      <c r="A66">
        <f>'STDPROV Descriptions'!A66</f>
        <v>11197007</v>
      </c>
      <c r="B66">
        <f>'STDPROV Descriptions'!B66</f>
        <v>42</v>
      </c>
      <c r="C66" t="str">
        <f>'STDPROV Descriptions'!F66</f>
        <v>Special Care Facility (NEC)</v>
      </c>
    </row>
    <row r="67" spans="1:3" x14ac:dyDescent="0.2">
      <c r="A67">
        <f>'STDPROV Descriptions'!A67</f>
        <v>2128814</v>
      </c>
      <c r="B67">
        <f>'STDPROV Descriptions'!B67</f>
        <v>245</v>
      </c>
      <c r="C67" t="str">
        <f>'STDPROV Descriptions'!F67</f>
        <v>Geriatric Medicine</v>
      </c>
    </row>
    <row r="68" spans="1:3" x14ac:dyDescent="0.2">
      <c r="A68">
        <f>'STDPROV Descriptions'!A68</f>
        <v>1241197</v>
      </c>
      <c r="B68">
        <f>'STDPROV Descriptions'!B68</f>
        <v>420</v>
      </c>
      <c r="C68" t="str">
        <f>'STDPROV Descriptions'!F68</f>
        <v>Pediatric Otolaryngology</v>
      </c>
    </row>
    <row r="69" spans="1:3" x14ac:dyDescent="0.2">
      <c r="A69">
        <f>'STDPROV Descriptions'!A69</f>
        <v>4906837</v>
      </c>
      <c r="B69">
        <f>'STDPROV Descriptions'!B69</f>
        <v>100</v>
      </c>
      <c r="C69" t="str">
        <f>'STDPROV Descriptions'!F69</f>
        <v>Dentist - MD &amp; DDS (NEC)</v>
      </c>
    </row>
    <row r="70" spans="1:3" x14ac:dyDescent="0.2">
      <c r="A70">
        <f>'STDPROV Descriptions'!A70</f>
        <v>152329770</v>
      </c>
      <c r="B70">
        <f>'STDPROV Descriptions'!B70</f>
        <v>250</v>
      </c>
      <c r="C70" t="str">
        <f>'STDPROV Descriptions'!F70</f>
        <v>Cardiovascular Dis/Cardiology</v>
      </c>
    </row>
    <row r="71" spans="1:3" x14ac:dyDescent="0.2">
      <c r="A71">
        <f>'STDPROV Descriptions'!A71</f>
        <v>759268</v>
      </c>
      <c r="B71">
        <f>'STDPROV Descriptions'!B71</f>
        <v>423</v>
      </c>
      <c r="C71" t="str">
        <f>'STDPROV Descriptions'!F71</f>
        <v>Pediatric Critical Care Med</v>
      </c>
    </row>
    <row r="72" spans="1:3" x14ac:dyDescent="0.2">
      <c r="A72">
        <f>'STDPROV Descriptions'!A72</f>
        <v>6000619</v>
      </c>
      <c r="B72">
        <f>'STDPROV Descriptions'!B72</f>
        <v>105</v>
      </c>
      <c r="C72" t="str">
        <f>'STDPROV Descriptions'!F72</f>
        <v>Dental Specialist</v>
      </c>
    </row>
    <row r="73" spans="1:3" x14ac:dyDescent="0.2">
      <c r="A73">
        <f>'STDPROV Descriptions'!A73</f>
        <v>50919636</v>
      </c>
      <c r="B73">
        <f>'STDPROV Descriptions'!B73</f>
        <v>260</v>
      </c>
      <c r="C73" t="str">
        <f>'STDPROV Descriptions'!F73</f>
        <v>Neurology</v>
      </c>
    </row>
    <row r="74" spans="1:3" x14ac:dyDescent="0.2">
      <c r="A74">
        <f>'STDPROV Descriptions'!A74</f>
        <v>2183329</v>
      </c>
      <c r="B74">
        <f>'STDPROV Descriptions'!B74</f>
        <v>425</v>
      </c>
      <c r="C74" t="str">
        <f>'STDPROV Descriptions'!F74</f>
        <v>Pediatric Pulmonology</v>
      </c>
    </row>
    <row r="75" spans="1:3" x14ac:dyDescent="0.2">
      <c r="A75">
        <f>'STDPROV Descriptions'!A75</f>
        <v>586077684</v>
      </c>
      <c r="B75">
        <f>'STDPROV Descriptions'!B75</f>
        <v>120</v>
      </c>
      <c r="C75" t="str">
        <f>'STDPROV Descriptions'!F75</f>
        <v>Chiropractor/DCM</v>
      </c>
    </row>
    <row r="76" spans="1:3" x14ac:dyDescent="0.2">
      <c r="A76">
        <f>'STDPROV Descriptions'!A76</f>
        <v>6279780</v>
      </c>
      <c r="B76">
        <f>'STDPROV Descriptions'!B76</f>
        <v>265</v>
      </c>
      <c r="C76" t="str">
        <f>'STDPROV Descriptions'!F76</f>
        <v>Critical Care Medicine</v>
      </c>
    </row>
    <row r="77" spans="1:3" x14ac:dyDescent="0.2">
      <c r="A77">
        <f>'STDPROV Descriptions'!A77</f>
        <v>1460012</v>
      </c>
      <c r="B77">
        <f>'STDPROV Descriptions'!B77</f>
        <v>428</v>
      </c>
      <c r="C77" t="str">
        <f>'STDPROV Descriptions'!F77</f>
        <v>Pediatric Emergency Medicine</v>
      </c>
    </row>
    <row r="78" spans="1:3" x14ac:dyDescent="0.2">
      <c r="A78">
        <f>'STDPROV Descriptions'!A78</f>
        <v>3003281</v>
      </c>
      <c r="B78">
        <f>'STDPROV Descriptions'!B78</f>
        <v>430</v>
      </c>
      <c r="C78" t="str">
        <f>'STDPROV Descriptions'!F78</f>
        <v>Pediatric Allergy &amp; Immunology</v>
      </c>
    </row>
    <row r="79" spans="1:3" x14ac:dyDescent="0.2">
      <c r="A79">
        <f>'STDPROV Descriptions'!A79</f>
        <v>4024437</v>
      </c>
      <c r="B79">
        <f>'STDPROV Descriptions'!B79</f>
        <v>550</v>
      </c>
      <c r="C79" t="str">
        <f>'STDPROV Descriptions'!F79</f>
        <v>General Vascular Surgery</v>
      </c>
    </row>
    <row r="80" spans="1:3" x14ac:dyDescent="0.2">
      <c r="A80">
        <f>'STDPROV Descriptions'!A80</f>
        <v>423444114</v>
      </c>
      <c r="B80">
        <f>'STDPROV Descriptions'!B80</f>
        <v>850</v>
      </c>
      <c r="C80" t="str">
        <f>'STDPROV Descriptions'!F80</f>
        <v>Therapy (Physical)</v>
      </c>
    </row>
    <row r="81" spans="1:3" x14ac:dyDescent="0.2">
      <c r="A81">
        <f>'STDPROV Descriptions'!A81</f>
        <v>2027160</v>
      </c>
      <c r="B81">
        <f>'STDPROV Descriptions'!B81</f>
        <v>433</v>
      </c>
      <c r="C81" t="str">
        <f>'STDPROV Descriptions'!F81</f>
        <v>Pediatric Endocrinology</v>
      </c>
    </row>
    <row r="82" spans="1:3" x14ac:dyDescent="0.2">
      <c r="A82">
        <f>'STDPROV Descriptions'!A82</f>
        <v>266243</v>
      </c>
      <c r="B82">
        <f>'STDPROV Descriptions'!B82</f>
        <v>555</v>
      </c>
      <c r="C82" t="str">
        <f>'STDPROV Descriptions'!F82</f>
        <v>Head and Neck Surgery</v>
      </c>
    </row>
    <row r="83" spans="1:3" x14ac:dyDescent="0.2">
      <c r="A83">
        <f>'STDPROV Descriptions'!A83</f>
        <v>109028010</v>
      </c>
      <c r="B83">
        <f>'STDPROV Descriptions'!B83</f>
        <v>853</v>
      </c>
      <c r="C83" t="str">
        <f>'STDPROV Descriptions'!F83</f>
        <v>Therapists (Supportive)</v>
      </c>
    </row>
    <row r="84" spans="1:3" x14ac:dyDescent="0.2">
      <c r="A84">
        <f>'STDPROV Descriptions'!A84</f>
        <v>17357016</v>
      </c>
      <c r="B84">
        <f>'STDPROV Descriptions'!B84</f>
        <v>435</v>
      </c>
      <c r="C84" t="str">
        <f>'STDPROV Descriptions'!F84</f>
        <v>Neonatal-Perinatal Medicine</v>
      </c>
    </row>
    <row r="85" spans="1:3" x14ac:dyDescent="0.2">
      <c r="A85">
        <f>'STDPROV Descriptions'!A85</f>
        <v>2221264</v>
      </c>
      <c r="B85">
        <f>'STDPROV Descriptions'!B85</f>
        <v>560</v>
      </c>
      <c r="C85" t="str">
        <f>'STDPROV Descriptions'!F85</f>
        <v>Pediatric Surgery</v>
      </c>
    </row>
    <row r="86" spans="1:3" x14ac:dyDescent="0.2">
      <c r="A86">
        <f>'STDPROV Descriptions'!A86</f>
        <v>5659705</v>
      </c>
      <c r="B86">
        <f>'STDPROV Descriptions'!B86</f>
        <v>855</v>
      </c>
      <c r="C86" t="str">
        <f>'STDPROV Descriptions'!F86</f>
        <v>Therapists (Alternative)</v>
      </c>
    </row>
    <row r="87" spans="1:3" x14ac:dyDescent="0.2">
      <c r="A87">
        <f>'STDPROV Descriptions'!A87</f>
        <v>1933960</v>
      </c>
      <c r="B87">
        <f>'STDPROV Descriptions'!B87</f>
        <v>438</v>
      </c>
      <c r="C87" t="str">
        <f>'STDPROV Descriptions'!F87</f>
        <v>Pediatric Gastroenterology</v>
      </c>
    </row>
    <row r="88" spans="1:3" x14ac:dyDescent="0.2">
      <c r="A88">
        <f>'STDPROV Descriptions'!A88</f>
        <v>273711</v>
      </c>
      <c r="B88">
        <f>'STDPROV Descriptions'!B88</f>
        <v>565</v>
      </c>
      <c r="C88" t="str">
        <f>'STDPROV Descriptions'!F88</f>
        <v>Surgical Critical Care</v>
      </c>
    </row>
    <row r="89" spans="1:3" x14ac:dyDescent="0.2">
      <c r="A89">
        <f>'STDPROV Descriptions'!A89</f>
        <v>51595225</v>
      </c>
      <c r="B89">
        <f>'STDPROV Descriptions'!B89</f>
        <v>857</v>
      </c>
      <c r="C89" t="str">
        <f>'STDPROV Descriptions'!F89</f>
        <v>Renal Dialysis Therapy</v>
      </c>
    </row>
    <row r="90" spans="1:3" x14ac:dyDescent="0.2">
      <c r="A90">
        <f>'STDPROV Descriptions'!A90</f>
        <v>6539563</v>
      </c>
      <c r="B90">
        <f>'STDPROV Descriptions'!B90</f>
        <v>440</v>
      </c>
      <c r="C90" t="str">
        <f>'STDPROV Descriptions'!F90</f>
        <v>Pediatric Cardiology</v>
      </c>
    </row>
    <row r="91" spans="1:3" x14ac:dyDescent="0.2">
      <c r="A91">
        <f>'STDPROV Descriptions'!A91</f>
        <v>107259</v>
      </c>
      <c r="B91">
        <f>'STDPROV Descriptions'!B91</f>
        <v>570</v>
      </c>
      <c r="C91" t="str">
        <f>'STDPROV Descriptions'!F91</f>
        <v>Transplant Surgery</v>
      </c>
    </row>
    <row r="92" spans="1:3" x14ac:dyDescent="0.2">
      <c r="A92">
        <f>'STDPROV Descriptions'!A92</f>
        <v>68341892</v>
      </c>
      <c r="B92">
        <f>'STDPROV Descriptions'!B92</f>
        <v>860</v>
      </c>
      <c r="C92" t="str">
        <f>'STDPROV Descriptions'!F92</f>
        <v>Psychologist</v>
      </c>
    </row>
    <row r="93" spans="1:3" x14ac:dyDescent="0.2">
      <c r="A93">
        <f>'STDPROV Descriptions'!A93</f>
        <v>2117017</v>
      </c>
      <c r="B93">
        <f>'STDPROV Descriptions'!B93</f>
        <v>443</v>
      </c>
      <c r="C93" t="str">
        <f>'STDPROV Descriptions'!F93</f>
        <v>Pediatric Hematology-Oncology</v>
      </c>
    </row>
    <row r="94" spans="1:3" x14ac:dyDescent="0.2">
      <c r="A94">
        <f>'STDPROV Descriptions'!A94</f>
        <v>73945</v>
      </c>
      <c r="B94">
        <f>'STDPROV Descriptions'!B94</f>
        <v>575</v>
      </c>
      <c r="C94" t="str">
        <f>'STDPROV Descriptions'!F94</f>
        <v>Traumatic Surgery</v>
      </c>
    </row>
    <row r="95" spans="1:3" x14ac:dyDescent="0.2">
      <c r="A95">
        <f>'STDPROV Descriptions'!A95</f>
        <v>24357374</v>
      </c>
      <c r="B95">
        <f>'STDPROV Descriptions'!B95</f>
        <v>865</v>
      </c>
      <c r="C95" t="str">
        <f>'STDPROV Descriptions'!F95</f>
        <v>Acupuncturist</v>
      </c>
    </row>
    <row r="96" spans="1:3" x14ac:dyDescent="0.2">
      <c r="A96">
        <f>'STDPROV Descriptions'!A96</f>
        <v>418140</v>
      </c>
      <c r="B96">
        <f>'STDPROV Descriptions'!B96</f>
        <v>448</v>
      </c>
      <c r="C96" t="str">
        <f>'STDPROV Descriptions'!F96</f>
        <v>Pediatric Infectious Diseases</v>
      </c>
    </row>
    <row r="97" spans="1:3" x14ac:dyDescent="0.2">
      <c r="A97">
        <f>'STDPROV Descriptions'!A97</f>
        <v>960208</v>
      </c>
      <c r="B97">
        <f>'STDPROV Descriptions'!B97</f>
        <v>580</v>
      </c>
      <c r="C97" t="str">
        <f>'STDPROV Descriptions'!F97</f>
        <v>Cardiothoracic Surgery</v>
      </c>
    </row>
    <row r="98" spans="1:3" x14ac:dyDescent="0.2">
      <c r="A98">
        <f>'STDPROV Descriptions'!A98</f>
        <v>24037</v>
      </c>
      <c r="B98">
        <f>'STDPROV Descriptions'!B98</f>
        <v>870</v>
      </c>
      <c r="C98" t="str">
        <f>'STDPROV Descriptions'!F98</f>
        <v>Spiritual Healers</v>
      </c>
    </row>
    <row r="99" spans="1:3" x14ac:dyDescent="0.2">
      <c r="A99">
        <f>'STDPROV Descriptions'!A99</f>
        <v>200741</v>
      </c>
      <c r="B99">
        <f>'STDPROV Descriptions'!B99</f>
        <v>450</v>
      </c>
      <c r="C99" t="str">
        <f>'STDPROV Descriptions'!F99</f>
        <v>Pediatric Rheumatology</v>
      </c>
    </row>
    <row r="100" spans="1:3" x14ac:dyDescent="0.2">
      <c r="A100">
        <f>'STDPROV Descriptions'!A100</f>
        <v>3489591</v>
      </c>
      <c r="B100">
        <f>'STDPROV Descriptions'!B100</f>
        <v>585</v>
      </c>
      <c r="C100" t="str">
        <f>'STDPROV Descriptions'!F100</f>
        <v>Thoracic Surgery</v>
      </c>
    </row>
    <row r="101" spans="1:3" x14ac:dyDescent="0.2">
      <c r="A101">
        <f>'STDPROV Descriptions'!A101</f>
        <v>2423515</v>
      </c>
      <c r="B101">
        <f>'STDPROV Descriptions'!B101</f>
        <v>900</v>
      </c>
      <c r="C101" t="str">
        <f>'STDPROV Descriptions'!F101</f>
        <v>Health Educator/Agency</v>
      </c>
    </row>
    <row r="102" spans="1:3" x14ac:dyDescent="0.2">
      <c r="A102">
        <f>'STDPROV Descriptions'!A102</f>
        <v>425043</v>
      </c>
      <c r="B102">
        <f>'STDPROV Descriptions'!B102</f>
        <v>453</v>
      </c>
      <c r="C102" t="str">
        <f>'STDPROV Descriptions'!F102</f>
        <v>Sports Medicine (Pediatrics)</v>
      </c>
    </row>
    <row r="103" spans="1:3" x14ac:dyDescent="0.2">
      <c r="A103">
        <f>'STDPROV Descriptions'!A103</f>
        <v>83722</v>
      </c>
      <c r="B103">
        <f>'STDPROV Descriptions'!B103</f>
        <v>805</v>
      </c>
      <c r="C103" t="str">
        <f>'STDPROV Descriptions'!F103</f>
        <v>Dental Technician</v>
      </c>
    </row>
    <row r="104" spans="1:3" x14ac:dyDescent="0.2">
      <c r="A104">
        <f>'STDPROV Descriptions'!A104</f>
        <v>27212679</v>
      </c>
      <c r="B104">
        <f>'STDPROV Descriptions'!B104</f>
        <v>905</v>
      </c>
      <c r="C104" t="str">
        <f>'STDPROV Descriptions'!F104</f>
        <v>Transportation</v>
      </c>
    </row>
    <row r="105" spans="1:3" x14ac:dyDescent="0.2">
      <c r="A105">
        <f>'STDPROV Descriptions'!A105</f>
        <v>607769</v>
      </c>
      <c r="B105">
        <f>'STDPROV Descriptions'!B105</f>
        <v>455</v>
      </c>
      <c r="C105" t="str">
        <f>'STDPROV Descriptions'!F105</f>
        <v>Pediatric Urology</v>
      </c>
    </row>
    <row r="106" spans="1:3" x14ac:dyDescent="0.2">
      <c r="A106">
        <f>'STDPROV Descriptions'!A106</f>
        <v>2353741</v>
      </c>
      <c r="B106">
        <f>'STDPROV Descriptions'!B106</f>
        <v>810</v>
      </c>
      <c r="C106" t="str">
        <f>'STDPROV Descriptions'!F106</f>
        <v>Dietitian</v>
      </c>
    </row>
    <row r="107" spans="1:3" x14ac:dyDescent="0.2">
      <c r="A107">
        <f>'STDPROV Descriptions'!A107</f>
        <v>3134</v>
      </c>
      <c r="B107">
        <f>'STDPROV Descriptions'!B107</f>
        <v>910</v>
      </c>
      <c r="C107" t="str">
        <f>'STDPROV Descriptions'!F107</f>
        <v>Health Resort</v>
      </c>
    </row>
    <row r="108" spans="1:3" x14ac:dyDescent="0.2">
      <c r="A108">
        <f>'STDPROV Descriptions'!A108</f>
        <v>3109235</v>
      </c>
      <c r="B108">
        <f>'STDPROV Descriptions'!B108</f>
        <v>458</v>
      </c>
      <c r="C108" t="str">
        <f>'STDPROV Descriptions'!F108</f>
        <v>Child Psychiatry</v>
      </c>
    </row>
    <row r="109" spans="1:3" x14ac:dyDescent="0.2">
      <c r="A109">
        <f>'STDPROV Descriptions'!A109</f>
        <v>14039033</v>
      </c>
      <c r="B109">
        <f>'STDPROV Descriptions'!B109</f>
        <v>815</v>
      </c>
      <c r="C109" t="str">
        <f>'STDPROV Descriptions'!F109</f>
        <v>Medical Technician</v>
      </c>
    </row>
    <row r="110" spans="1:3" x14ac:dyDescent="0.2">
      <c r="A110">
        <f>'STDPROV Descriptions'!A110</f>
        <v>7350063</v>
      </c>
      <c r="B110">
        <f>'STDPROV Descriptions'!B110</f>
        <v>915</v>
      </c>
      <c r="C110" t="str">
        <f>'STDPROV Descriptions'!F110</f>
        <v>Hearing Labs</v>
      </c>
    </row>
    <row r="111" spans="1:3" x14ac:dyDescent="0.2">
      <c r="A111">
        <f>'STDPROV Descriptions'!A111</f>
        <v>1277</v>
      </c>
      <c r="B111">
        <f>'STDPROV Descriptions'!B111</f>
        <v>460</v>
      </c>
      <c r="C111" t="str">
        <f>'STDPROV Descriptions'!F111</f>
        <v>Pediatric Medical Toxicology</v>
      </c>
    </row>
    <row r="112" spans="1:3" x14ac:dyDescent="0.2">
      <c r="A112">
        <f>'STDPROV Descriptions'!A112</f>
        <v>5711468</v>
      </c>
      <c r="B112">
        <f>'STDPROV Descriptions'!B112</f>
        <v>820</v>
      </c>
      <c r="C112" t="str">
        <f>'STDPROV Descriptions'!F112</f>
        <v>Midwife</v>
      </c>
    </row>
    <row r="113" spans="1:3" x14ac:dyDescent="0.2">
      <c r="A113">
        <f>'STDPROV Descriptions'!A113</f>
        <v>60827235</v>
      </c>
      <c r="B113">
        <f>'STDPROV Descriptions'!B113</f>
        <v>920</v>
      </c>
      <c r="C113" t="str">
        <f>'STDPROV Descriptions'!F113</f>
        <v>Home Health Organiz/Agency</v>
      </c>
    </row>
    <row r="114" spans="1:3" x14ac:dyDescent="0.2">
      <c r="A114">
        <f>'STDPROV Descriptions'!A114</f>
        <v>58853314</v>
      </c>
      <c r="B114">
        <f>'STDPROV Descriptions'!B114</f>
        <v>500</v>
      </c>
      <c r="C114" t="str">
        <f>'STDPROV Descriptions'!F114</f>
        <v>Surgeon (NEC)</v>
      </c>
    </row>
    <row r="115" spans="1:3" x14ac:dyDescent="0.2">
      <c r="A115">
        <f>'STDPROV Descriptions'!A115</f>
        <v>30470772</v>
      </c>
      <c r="B115">
        <f>'STDPROV Descriptions'!B115</f>
        <v>822</v>
      </c>
      <c r="C115" t="str">
        <f>'STDPROV Descriptions'!F115</f>
        <v>Nursing Services</v>
      </c>
    </row>
    <row r="116" spans="1:3" x14ac:dyDescent="0.2">
      <c r="A116">
        <f>'STDPROV Descriptions'!A116</f>
        <v>33377963</v>
      </c>
      <c r="B116">
        <f>'STDPROV Descriptions'!B116</f>
        <v>925</v>
      </c>
      <c r="C116" t="str">
        <f>'STDPROV Descriptions'!F116</f>
        <v>Imaging Center</v>
      </c>
    </row>
    <row r="117" spans="1:3" x14ac:dyDescent="0.2">
      <c r="A117">
        <f>'STDPROV Descriptions'!A117</f>
        <v>83739</v>
      </c>
      <c r="B117">
        <f>'STDPROV Descriptions'!B117</f>
        <v>505</v>
      </c>
      <c r="C117" t="str">
        <f>'STDPROV Descriptions'!F117</f>
        <v>Surgical Specialist (NEC)</v>
      </c>
    </row>
    <row r="118" spans="1:3" x14ac:dyDescent="0.2">
      <c r="A118">
        <f>'STDPROV Descriptions'!A118</f>
        <v>1892955</v>
      </c>
      <c r="B118">
        <f>'STDPROV Descriptions'!B118</f>
        <v>824</v>
      </c>
      <c r="C118" t="str">
        <f>'STDPROV Descriptions'!F118</f>
        <v>Psychiatric Nurse</v>
      </c>
    </row>
    <row r="119" spans="1:3" x14ac:dyDescent="0.2">
      <c r="A119">
        <f>'STDPROV Descriptions'!A119</f>
        <v>1990398420</v>
      </c>
      <c r="B119">
        <f>'STDPROV Descriptions'!B119</f>
        <v>930</v>
      </c>
      <c r="C119" t="str">
        <f>'STDPROV Descriptions'!F119</f>
        <v>Laboratory</v>
      </c>
    </row>
    <row r="120" spans="1:3" x14ac:dyDescent="0.2">
      <c r="A120">
        <f>'STDPROV Descriptions'!A120</f>
        <v>3668410</v>
      </c>
      <c r="B120">
        <f>'STDPROV Descriptions'!B120</f>
        <v>510</v>
      </c>
      <c r="C120" t="str">
        <f>'STDPROV Descriptions'!F120</f>
        <v>Colon &amp; Rectal Surgery</v>
      </c>
    </row>
    <row r="121" spans="1:3" x14ac:dyDescent="0.2">
      <c r="A121">
        <f>'STDPROV Descriptions'!A121</f>
        <v>86278417</v>
      </c>
      <c r="B121">
        <f>'STDPROV Descriptions'!B121</f>
        <v>825</v>
      </c>
      <c r="C121" t="str">
        <f>'STDPROV Descriptions'!F121</f>
        <v>Nurse Practitioner</v>
      </c>
    </row>
    <row r="122" spans="1:3" x14ac:dyDescent="0.2">
      <c r="A122">
        <f>'STDPROV Descriptions'!A122</f>
        <v>26532383</v>
      </c>
      <c r="B122">
        <f>'STDPROV Descriptions'!B122</f>
        <v>935</v>
      </c>
      <c r="C122" t="str">
        <f>'STDPROV Descriptions'!F122</f>
        <v>Pharmacy</v>
      </c>
    </row>
    <row r="123" spans="1:3" x14ac:dyDescent="0.2">
      <c r="A123">
        <f>'STDPROV Descriptions'!A123</f>
        <v>13040018</v>
      </c>
      <c r="B123">
        <f>'STDPROV Descriptions'!B123</f>
        <v>520</v>
      </c>
      <c r="C123" t="str">
        <f>'STDPROV Descriptions'!F123</f>
        <v>Neurological Surgery</v>
      </c>
    </row>
    <row r="124" spans="1:3" x14ac:dyDescent="0.2">
      <c r="A124">
        <f>'STDPROV Descriptions'!A124</f>
        <v>9547962</v>
      </c>
      <c r="B124">
        <f>'STDPROV Descriptions'!B124</f>
        <v>827</v>
      </c>
      <c r="C124" t="str">
        <f>'STDPROV Descriptions'!F124</f>
        <v>Nurse Anesthetist</v>
      </c>
    </row>
    <row r="125" spans="1:3" x14ac:dyDescent="0.2">
      <c r="A125">
        <f>'STDPROV Descriptions'!A125</f>
        <v>159287041</v>
      </c>
      <c r="B125">
        <f>'STDPROV Descriptions'!B125</f>
        <v>940</v>
      </c>
      <c r="C125" t="str">
        <f>'STDPROV Descriptions'!F125</f>
        <v>Supply Center</v>
      </c>
    </row>
    <row r="126" spans="1:3" x14ac:dyDescent="0.2">
      <c r="A126">
        <f>'STDPROV Descriptions'!A126</f>
        <v>211346048</v>
      </c>
      <c r="B126">
        <f>'STDPROV Descriptions'!B126</f>
        <v>530</v>
      </c>
      <c r="C126" t="str">
        <f>'STDPROV Descriptions'!F126</f>
        <v>Orthopaedic Surgery</v>
      </c>
    </row>
    <row r="127" spans="1:3" x14ac:dyDescent="0.2">
      <c r="A127">
        <f>'STDPROV Descriptions'!A127</f>
        <v>42226319</v>
      </c>
      <c r="B127">
        <f>'STDPROV Descriptions'!B127</f>
        <v>830</v>
      </c>
      <c r="C127" t="str">
        <f>'STDPROV Descriptions'!F127</f>
        <v>Optometrist</v>
      </c>
    </row>
    <row r="128" spans="1:3" x14ac:dyDescent="0.2">
      <c r="A128">
        <f>'STDPROV Descriptions'!A128</f>
        <v>1424858</v>
      </c>
      <c r="B128">
        <f>'STDPROV Descriptions'!B128</f>
        <v>945</v>
      </c>
      <c r="C128" t="str">
        <f>'STDPROV Descriptions'!F128</f>
        <v>Vision Center</v>
      </c>
    </row>
    <row r="129" spans="1:3" x14ac:dyDescent="0.2">
      <c r="A129">
        <f>'STDPROV Descriptions'!A129</f>
        <v>1131364</v>
      </c>
      <c r="B129">
        <f>'STDPROV Descriptions'!B129</f>
        <v>535</v>
      </c>
      <c r="C129" t="str">
        <f>'STDPROV Descriptions'!F129</f>
        <v>Abdominal Surgery</v>
      </c>
    </row>
    <row r="130" spans="1:3" x14ac:dyDescent="0.2">
      <c r="A130">
        <f>'STDPROV Descriptions'!A130</f>
        <v>1321178</v>
      </c>
      <c r="B130">
        <f>'STDPROV Descriptions'!B130</f>
        <v>835</v>
      </c>
      <c r="C130" t="str">
        <f>'STDPROV Descriptions'!F130</f>
        <v>Optician</v>
      </c>
    </row>
    <row r="131" spans="1:3" x14ac:dyDescent="0.2">
      <c r="A131">
        <f>'STDPROV Descriptions'!A131</f>
        <v>16424026</v>
      </c>
      <c r="B131">
        <f>'STDPROV Descriptions'!B131</f>
        <v>950</v>
      </c>
      <c r="C131" t="str">
        <f>'STDPROV Descriptions'!F131</f>
        <v>Public Health Agency</v>
      </c>
    </row>
    <row r="132" spans="1:3" x14ac:dyDescent="0.2">
      <c r="A132">
        <f>'STDPROV Descriptions'!A132</f>
        <v>2119052</v>
      </c>
      <c r="B132">
        <f>'STDPROV Descriptions'!B132</f>
        <v>540</v>
      </c>
      <c r="C132" t="str">
        <f>'STDPROV Descriptions'!F132</f>
        <v>Cardiovascular Surgery</v>
      </c>
    </row>
    <row r="133" spans="1:3" x14ac:dyDescent="0.2">
      <c r="A133">
        <f>'STDPROV Descriptions'!A133</f>
        <v>3457759</v>
      </c>
      <c r="B133">
        <f>'STDPROV Descriptions'!B133</f>
        <v>840</v>
      </c>
      <c r="C133" t="str">
        <f>'STDPROV Descriptions'!F133</f>
        <v>Pharmacist</v>
      </c>
    </row>
    <row r="134" spans="1:3" x14ac:dyDescent="0.2">
      <c r="A134">
        <f>'STDPROV Descriptions'!A134</f>
        <v>258495</v>
      </c>
      <c r="B134">
        <f>'STDPROV Descriptions'!B134</f>
        <v>955</v>
      </c>
      <c r="C134" t="str">
        <f>'STDPROV Descriptions'!F134</f>
        <v>Unknown Clinic</v>
      </c>
    </row>
    <row r="135" spans="1:3" x14ac:dyDescent="0.2">
      <c r="A135">
        <f>'STDPROV Descriptions'!A135</f>
        <v>32369</v>
      </c>
      <c r="B135">
        <f>'STDPROV Descriptions'!B135</f>
        <v>545</v>
      </c>
      <c r="C135" t="str">
        <f>'STDPROV Descriptions'!F135</f>
        <v>Dermatologic Surgery</v>
      </c>
    </row>
    <row r="136" spans="1:3" x14ac:dyDescent="0.2">
      <c r="A136">
        <f>'STDPROV Descriptions'!A136</f>
        <v>46670184</v>
      </c>
      <c r="B136">
        <f>'STDPROV Descriptions'!B136</f>
        <v>845</v>
      </c>
      <c r="C136" t="str">
        <f>'STDPROV Descriptions'!F136</f>
        <v>Physician Assistant</v>
      </c>
    </row>
    <row r="137" spans="1:3" x14ac:dyDescent="0.2">
      <c r="A137">
        <f>'STDPROV Descriptions'!A137</f>
        <v>528563</v>
      </c>
      <c r="B137">
        <f>'STDPROV Descriptions'!B137</f>
        <v>960</v>
      </c>
      <c r="C137" t="str">
        <f>'STDPROV Descriptions'!F137</f>
        <v>Case Manager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STDPROV Descriptions</vt:lpstr>
      <vt:lpstr>Final for USAGI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2021-03-08T16:10:20Z</dcterms:created>
  <dcterms:modified xsi:type="dcterms:W3CDTF">2021-03-08T16:38:34Z</dcterms:modified>
</cp:coreProperties>
</file>