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onag\Dropbox\OHI (1)\MARICULTURA\layers\"/>
    </mc:Choice>
  </mc:AlternateContent>
  <xr:revisionPtr revIDLastSave="0" documentId="13_ncr:1_{0A16A1C4-B8E3-4DCF-86DF-449D3B6C1470}" xr6:coauthVersionLast="47" xr6:coauthVersionMax="47" xr10:uidLastSave="{00000000-0000-0000-0000-000000000000}"/>
  <bookViews>
    <workbookView xWindow="-28920" yWindow="-198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Hoja1!$A$1:$E$329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5" i="1"/>
  <c r="N3" i="1"/>
  <c r="N2" i="1"/>
  <c r="S4" i="1"/>
  <c r="S2" i="1"/>
  <c r="S3" i="1"/>
  <c r="S5" i="1"/>
  <c r="S6" i="1"/>
  <c r="R2" i="1"/>
  <c r="N4" i="1"/>
  <c r="M8" i="1"/>
  <c r="M9" i="1"/>
  <c r="M10" i="1"/>
  <c r="M11" i="1"/>
  <c r="M7" i="1"/>
  <c r="M4" i="1"/>
  <c r="M3" i="1"/>
  <c r="M5" i="1"/>
  <c r="M6" i="1"/>
  <c r="M2" i="1"/>
  <c r="P2" i="1"/>
  <c r="K7" i="1"/>
  <c r="K2" i="1"/>
  <c r="J4" i="1"/>
  <c r="J3" i="1"/>
  <c r="J2" i="1"/>
  <c r="S62" i="1"/>
  <c r="R62" i="1"/>
  <c r="P62" i="1"/>
  <c r="M62" i="1"/>
  <c r="K62" i="1"/>
  <c r="J63" i="1"/>
  <c r="J64" i="1"/>
  <c r="J65" i="1"/>
  <c r="J66" i="1"/>
  <c r="J62" i="1"/>
  <c r="S52" i="1"/>
  <c r="R52" i="1"/>
  <c r="P57" i="1"/>
  <c r="P52" i="1"/>
  <c r="N52" i="1"/>
  <c r="M57" i="1"/>
  <c r="M52" i="1"/>
  <c r="K52" i="1"/>
  <c r="K57" i="1"/>
  <c r="J61" i="1"/>
  <c r="J58" i="1"/>
  <c r="J59" i="1"/>
  <c r="J60" i="1"/>
  <c r="J57" i="1"/>
  <c r="J52" i="1"/>
  <c r="J56" i="1"/>
  <c r="J53" i="1"/>
  <c r="J54" i="1"/>
  <c r="J55" i="1"/>
  <c r="S22" i="1"/>
  <c r="R22" i="1"/>
  <c r="P27" i="1"/>
  <c r="P22" i="1"/>
  <c r="N22" i="1"/>
  <c r="R42" i="1"/>
  <c r="S42" i="1"/>
  <c r="P47" i="1"/>
  <c r="P42" i="1"/>
  <c r="N42" i="1"/>
  <c r="M47" i="1"/>
  <c r="M42" i="1"/>
  <c r="K47" i="1"/>
  <c r="K42" i="1"/>
  <c r="J44" i="1"/>
  <c r="J43" i="1"/>
  <c r="J42" i="1"/>
  <c r="J47" i="1"/>
  <c r="J51" i="1"/>
  <c r="J48" i="1"/>
  <c r="J49" i="1"/>
  <c r="J50" i="1"/>
  <c r="J45" i="1"/>
  <c r="J46" i="1"/>
  <c r="S32" i="1"/>
  <c r="R32" i="1"/>
  <c r="P37" i="1"/>
  <c r="P32" i="1"/>
  <c r="N32" i="1"/>
  <c r="M37" i="1"/>
  <c r="M32" i="1"/>
  <c r="K37" i="1"/>
  <c r="K32" i="1"/>
  <c r="J41" i="1"/>
  <c r="J37" i="1"/>
  <c r="J38" i="1"/>
  <c r="J39" i="1"/>
  <c r="J40" i="1"/>
  <c r="J36" i="1"/>
  <c r="J33" i="1"/>
  <c r="J34" i="1"/>
  <c r="J35" i="1"/>
  <c r="J32" i="1"/>
  <c r="M27" i="1"/>
  <c r="M22" i="1"/>
  <c r="J22" i="1"/>
  <c r="K22" i="1" s="1"/>
  <c r="K27" i="1"/>
  <c r="J31" i="1"/>
  <c r="J28" i="1"/>
  <c r="J29" i="1"/>
  <c r="J30" i="1"/>
  <c r="J27" i="1"/>
  <c r="J26" i="1"/>
  <c r="J23" i="1"/>
  <c r="J24" i="1"/>
  <c r="J25" i="1"/>
  <c r="J21" i="1"/>
  <c r="J20" i="1"/>
  <c r="J19" i="1"/>
  <c r="J18" i="1"/>
  <c r="J17" i="1"/>
  <c r="P17" i="1" s="1"/>
  <c r="R17" i="1" s="1"/>
  <c r="J12" i="1"/>
  <c r="J16" i="1"/>
  <c r="J13" i="1"/>
  <c r="J14" i="1"/>
  <c r="J15" i="1"/>
  <c r="J11" i="1"/>
  <c r="J10" i="1"/>
  <c r="J9" i="1"/>
  <c r="J8" i="1"/>
  <c r="J7" i="1"/>
  <c r="J6" i="1"/>
  <c r="J5" i="1"/>
  <c r="K12" i="1" l="1"/>
  <c r="M12" i="1" s="1"/>
  <c r="N12" i="1" s="1"/>
  <c r="P7" i="1"/>
  <c r="P12" i="1"/>
  <c r="R12" i="1" s="1"/>
  <c r="K17" i="1"/>
  <c r="M17" i="1" s="1"/>
  <c r="N17" i="1" s="1"/>
  <c r="S17" i="1" s="1"/>
  <c r="S12" i="1" l="1"/>
</calcChain>
</file>

<file path=xl/sharedStrings.xml><?xml version="1.0" encoding="utf-8"?>
<sst xmlns="http://schemas.openxmlformats.org/spreadsheetml/2006/main" count="183" uniqueCount="24">
  <si>
    <t>rgn_id</t>
  </si>
  <si>
    <t>species_code</t>
  </si>
  <si>
    <t>year</t>
  </si>
  <si>
    <t>tonnes</t>
  </si>
  <si>
    <t>VM</t>
  </si>
  <si>
    <t>RGN</t>
  </si>
  <si>
    <t>YK</t>
  </si>
  <si>
    <t>SK</t>
  </si>
  <si>
    <t>SALMONIDS</t>
  </si>
  <si>
    <t>SPECIES</t>
  </si>
  <si>
    <t>CHORITO</t>
  </si>
  <si>
    <t>YC</t>
  </si>
  <si>
    <t>YK*SK</t>
  </si>
  <si>
    <t>TON MAX</t>
  </si>
  <si>
    <t>YC_REF</t>
  </si>
  <si>
    <t>X MAR</t>
  </si>
  <si>
    <t>Ancud</t>
  </si>
  <si>
    <t>Aysen</t>
  </si>
  <si>
    <t>Cabo de Hornos</t>
  </si>
  <si>
    <t>Calbuco</t>
  </si>
  <si>
    <t>Castro</t>
  </si>
  <si>
    <t>Chaiten</t>
  </si>
  <si>
    <t>Chonchi</t>
  </si>
  <si>
    <t>Cisnes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</si>
</sst>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9"/>
  <sheetViews>
    <sheetView tabSelected="1" workbookViewId="0">
      <selection activeCell="V21" sqref="V21"/>
    </sheetView>
  </sheetViews>
  <sheetFormatPr baseColWidth="10" defaultColWidth="9.140625" defaultRowHeight="15" x14ac:dyDescent="0.25"/>
  <cols>
    <col min="11" max="11" width="14" customWidth="1"/>
    <col min="13" max="13" width="16.140625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H1" t="s">
        <v>9</v>
      </c>
      <c r="I1" t="s">
        <v>5</v>
      </c>
      <c r="J1" t="s">
        <v>4</v>
      </c>
      <c r="K1" t="s">
        <v>6</v>
      </c>
      <c r="L1" t="s">
        <v>7</v>
      </c>
      <c r="M1" t="s">
        <v>12</v>
      </c>
      <c r="N1" t="s">
        <v>11</v>
      </c>
      <c r="P1" t="s">
        <v>13</v>
      </c>
      <c r="R1" t="s">
        <v>14</v>
      </c>
      <c r="S1" t="s">
        <v>15</v>
      </c>
    </row>
    <row r="2" spans="1:19" x14ac:dyDescent="0.25">
      <c r="A2" t="s">
        <v>16</v>
      </c>
      <c r="B2">
        <v>1</v>
      </c>
      <c r="C2">
        <v>1</v>
      </c>
      <c r="D2">
        <v>2014</v>
      </c>
      <c r="E2">
        <v>0</v>
      </c>
      <c r="H2" t="s">
        <v>8</v>
      </c>
      <c r="I2">
        <v>1</v>
      </c>
      <c r="J2">
        <f>AVERAGE(E2:E5)</f>
        <v>5246.3249885000005</v>
      </c>
      <c r="K2">
        <f>AVERAGE(J2:J6)</f>
        <v>4554.4350767000005</v>
      </c>
      <c r="L2">
        <v>0.38485714300000001</v>
      </c>
      <c r="M2">
        <f>J2*L2</f>
        <v>2019.085646323618</v>
      </c>
      <c r="N2">
        <f>M2+M7</f>
        <v>6855.589346323618</v>
      </c>
      <c r="P2">
        <f>MAX(J2:J6)</f>
        <v>5246.3249885000005</v>
      </c>
      <c r="R2">
        <f>(P2+P7)*0.01</f>
        <v>140.50384238500001</v>
      </c>
      <c r="S2">
        <f>N2/$R$2</f>
        <v>48.792895837954042</v>
      </c>
    </row>
    <row r="3" spans="1:19" x14ac:dyDescent="0.25">
      <c r="A3" t="s">
        <v>16</v>
      </c>
      <c r="B3">
        <v>1</v>
      </c>
      <c r="C3">
        <v>1</v>
      </c>
      <c r="D3">
        <v>2015</v>
      </c>
      <c r="E3">
        <v>14753.0987</v>
      </c>
      <c r="H3" t="s">
        <v>8</v>
      </c>
      <c r="I3">
        <v>1</v>
      </c>
      <c r="J3">
        <f>AVERAGE(E3:E6)</f>
        <v>5246.3249885000005</v>
      </c>
      <c r="L3">
        <v>0.38485714300000001</v>
      </c>
      <c r="M3">
        <f t="shared" ref="M3:M6" si="0">J3*L3</f>
        <v>2019.085646323618</v>
      </c>
      <c r="N3">
        <f>M3+M8</f>
        <v>7083.0590443236179</v>
      </c>
      <c r="S3">
        <f t="shared" ref="S3:S11" si="1">N3/$R$2</f>
        <v>50.411852972070712</v>
      </c>
    </row>
    <row r="4" spans="1:19" x14ac:dyDescent="0.25">
      <c r="A4" t="s">
        <v>16</v>
      </c>
      <c r="B4">
        <v>1</v>
      </c>
      <c r="C4">
        <v>1</v>
      </c>
      <c r="D4">
        <v>2016</v>
      </c>
      <c r="E4">
        <v>0</v>
      </c>
      <c r="H4" t="s">
        <v>8</v>
      </c>
      <c r="I4">
        <v>1</v>
      </c>
      <c r="J4">
        <f>AVERAGE(E4:E7)</f>
        <v>4108.2625385000001</v>
      </c>
      <c r="L4">
        <v>0.38485714300000001</v>
      </c>
      <c r="M4">
        <f>J4*L4</f>
        <v>1581.0941832610376</v>
      </c>
      <c r="N4">
        <f t="shared" ref="N3:N11" si="2">M4+M9</f>
        <v>7405.0884222610393</v>
      </c>
      <c r="S4">
        <f>N4/$R$2</f>
        <v>52.703814333917435</v>
      </c>
    </row>
    <row r="5" spans="1:19" x14ac:dyDescent="0.25">
      <c r="A5" t="s">
        <v>16</v>
      </c>
      <c r="B5">
        <v>1</v>
      </c>
      <c r="C5">
        <v>1</v>
      </c>
      <c r="D5">
        <v>2017</v>
      </c>
      <c r="E5">
        <v>6232.2012539999996</v>
      </c>
      <c r="H5" t="s">
        <v>8</v>
      </c>
      <c r="I5">
        <v>1</v>
      </c>
      <c r="J5">
        <f>AVERAGE(E5:E8)</f>
        <v>4864.6565907499999</v>
      </c>
      <c r="L5">
        <v>0.38485714300000001</v>
      </c>
      <c r="M5">
        <f t="shared" si="0"/>
        <v>1872.1978371921653</v>
      </c>
      <c r="N5">
        <f>M5+M10</f>
        <v>7619.7509991921652</v>
      </c>
      <c r="S5">
        <f t="shared" si="1"/>
        <v>54.231620074225376</v>
      </c>
    </row>
    <row r="6" spans="1:19" x14ac:dyDescent="0.25">
      <c r="A6" t="s">
        <v>16</v>
      </c>
      <c r="B6">
        <v>1</v>
      </c>
      <c r="C6">
        <v>1</v>
      </c>
      <c r="D6">
        <v>2018</v>
      </c>
      <c r="E6">
        <v>0</v>
      </c>
      <c r="H6" t="s">
        <v>8</v>
      </c>
      <c r="I6">
        <v>1</v>
      </c>
      <c r="J6">
        <f>AVERAGE(E6:E9)</f>
        <v>3306.6062772499999</v>
      </c>
      <c r="L6">
        <v>0.38485714300000001</v>
      </c>
      <c r="M6">
        <f t="shared" si="0"/>
        <v>1272.571044888301</v>
      </c>
      <c r="N6">
        <f>M6+M11</f>
        <v>7153.6826238883014</v>
      </c>
      <c r="S6">
        <f t="shared" si="1"/>
        <v>50.914498155048449</v>
      </c>
    </row>
    <row r="7" spans="1:19" x14ac:dyDescent="0.25">
      <c r="A7" t="s">
        <v>16</v>
      </c>
      <c r="B7">
        <v>1</v>
      </c>
      <c r="C7">
        <v>1</v>
      </c>
      <c r="D7">
        <v>2019</v>
      </c>
      <c r="E7">
        <v>10200.848900000001</v>
      </c>
      <c r="H7" t="s">
        <v>10</v>
      </c>
      <c r="I7">
        <v>1</v>
      </c>
      <c r="J7">
        <f>AVERAGE(E10:E13)</f>
        <v>7240.2749999999996</v>
      </c>
      <c r="K7">
        <f>AVERAGE(J7:J11)</f>
        <v>8189.5617000000002</v>
      </c>
      <c r="L7">
        <v>0.66800000000000004</v>
      </c>
      <c r="M7">
        <f>J7*L7</f>
        <v>4836.5037000000002</v>
      </c>
      <c r="P7">
        <f>MAX(J7:J11)</f>
        <v>8804.0592500000002</v>
      </c>
    </row>
    <row r="8" spans="1:19" x14ac:dyDescent="0.25">
      <c r="A8" t="s">
        <v>16</v>
      </c>
      <c r="B8">
        <v>1</v>
      </c>
      <c r="C8">
        <v>1</v>
      </c>
      <c r="D8">
        <v>2020</v>
      </c>
      <c r="E8">
        <v>3025.5762089999998</v>
      </c>
      <c r="H8" t="s">
        <v>10</v>
      </c>
      <c r="I8">
        <v>1</v>
      </c>
      <c r="J8">
        <f>AVERAGE(E11:E14)</f>
        <v>7580.7984999999999</v>
      </c>
      <c r="L8">
        <v>0.66800000000000004</v>
      </c>
      <c r="M8">
        <f>J8*L8</f>
        <v>5063.9733980000001</v>
      </c>
    </row>
    <row r="9" spans="1:19" x14ac:dyDescent="0.25">
      <c r="A9" t="s">
        <v>16</v>
      </c>
      <c r="B9">
        <v>1</v>
      </c>
      <c r="C9">
        <v>1</v>
      </c>
      <c r="D9">
        <v>2021</v>
      </c>
      <c r="E9">
        <v>0</v>
      </c>
      <c r="H9" t="s">
        <v>10</v>
      </c>
      <c r="I9">
        <v>1</v>
      </c>
      <c r="J9">
        <f>AVERAGE(E12:E15)</f>
        <v>8718.554250000001</v>
      </c>
      <c r="L9">
        <v>0.66800000000000004</v>
      </c>
      <c r="M9">
        <f t="shared" ref="M8:M11" si="3">J9*L9</f>
        <v>5823.9942390000015</v>
      </c>
    </row>
    <row r="10" spans="1:19" x14ac:dyDescent="0.25">
      <c r="A10" t="s">
        <v>16</v>
      </c>
      <c r="B10">
        <v>1</v>
      </c>
      <c r="C10">
        <v>2</v>
      </c>
      <c r="D10">
        <v>2014</v>
      </c>
      <c r="E10">
        <v>4827.9840000000004</v>
      </c>
      <c r="H10" t="s">
        <v>10</v>
      </c>
      <c r="I10">
        <v>1</v>
      </c>
      <c r="J10">
        <f>AVERAGE(E13:E16)</f>
        <v>8604.1214999999993</v>
      </c>
      <c r="L10">
        <v>0.66800000000000004</v>
      </c>
      <c r="M10">
        <f t="shared" si="3"/>
        <v>5747.5531620000002</v>
      </c>
    </row>
    <row r="11" spans="1:19" x14ac:dyDescent="0.25">
      <c r="A11" t="s">
        <v>16</v>
      </c>
      <c r="B11">
        <v>1</v>
      </c>
      <c r="C11">
        <v>2</v>
      </c>
      <c r="D11">
        <v>2015</v>
      </c>
      <c r="E11">
        <v>6975.777</v>
      </c>
      <c r="H11" t="s">
        <v>10</v>
      </c>
      <c r="I11">
        <v>1</v>
      </c>
      <c r="J11">
        <f>AVERAGE(E14:E17)</f>
        <v>8804.0592500000002</v>
      </c>
      <c r="L11">
        <v>0.66800000000000004</v>
      </c>
      <c r="M11">
        <f t="shared" si="3"/>
        <v>5881.1115790000003</v>
      </c>
    </row>
    <row r="12" spans="1:19" x14ac:dyDescent="0.25">
      <c r="A12" t="s">
        <v>16</v>
      </c>
      <c r="B12">
        <v>1</v>
      </c>
      <c r="C12">
        <v>2</v>
      </c>
      <c r="D12">
        <v>2016</v>
      </c>
      <c r="E12">
        <v>8090.2529999999997</v>
      </c>
      <c r="H12" t="s">
        <v>8</v>
      </c>
      <c r="I12">
        <v>2</v>
      </c>
      <c r="J12">
        <f>AVERAGE(E18:E21)</f>
        <v>160273.36347499999</v>
      </c>
      <c r="K12">
        <f>AVERAGE(J12:J16)</f>
        <v>174106.87388999999</v>
      </c>
      <c r="L12">
        <v>0.38485714300000001</v>
      </c>
      <c r="M12">
        <f>K12*L12</f>
        <v>67006.274061966687</v>
      </c>
      <c r="N12">
        <f>M12</f>
        <v>67006.274061966687</v>
      </c>
      <c r="P12">
        <f>MAX(J12:J16)</f>
        <v>198389.55049999998</v>
      </c>
      <c r="R12">
        <f>P12*0.01</f>
        <v>1983.895505</v>
      </c>
      <c r="S12">
        <f>N12/R12</f>
        <v>33.775102515778265</v>
      </c>
    </row>
    <row r="13" spans="1:19" x14ac:dyDescent="0.25">
      <c r="A13" t="s">
        <v>16</v>
      </c>
      <c r="B13">
        <v>1</v>
      </c>
      <c r="C13">
        <v>2</v>
      </c>
      <c r="D13">
        <v>2017</v>
      </c>
      <c r="E13">
        <v>9067.0859999999993</v>
      </c>
      <c r="H13" t="s">
        <v>8</v>
      </c>
      <c r="I13">
        <v>2</v>
      </c>
      <c r="J13">
        <f t="shared" ref="J13:J15" si="4">AVERAGE(E19:E22)</f>
        <v>159434.31975</v>
      </c>
    </row>
    <row r="14" spans="1:19" x14ac:dyDescent="0.25">
      <c r="A14" t="s">
        <v>16</v>
      </c>
      <c r="B14">
        <v>1</v>
      </c>
      <c r="C14">
        <v>2</v>
      </c>
      <c r="D14">
        <v>2018</v>
      </c>
      <c r="E14">
        <v>6190.0780000000004</v>
      </c>
      <c r="H14" t="s">
        <v>8</v>
      </c>
      <c r="I14">
        <v>2</v>
      </c>
      <c r="J14">
        <f t="shared" si="4"/>
        <v>172327.01155</v>
      </c>
    </row>
    <row r="15" spans="1:19" x14ac:dyDescent="0.25">
      <c r="A15" t="s">
        <v>16</v>
      </c>
      <c r="B15">
        <v>1</v>
      </c>
      <c r="C15">
        <v>2</v>
      </c>
      <c r="D15">
        <v>2019</v>
      </c>
      <c r="E15">
        <v>11526.8</v>
      </c>
      <c r="H15" t="s">
        <v>8</v>
      </c>
      <c r="I15">
        <v>2</v>
      </c>
      <c r="J15">
        <f t="shared" si="4"/>
        <v>180110.124175</v>
      </c>
    </row>
    <row r="16" spans="1:19" x14ac:dyDescent="0.25">
      <c r="A16" t="s">
        <v>16</v>
      </c>
      <c r="B16">
        <v>1</v>
      </c>
      <c r="C16">
        <v>2</v>
      </c>
      <c r="D16">
        <v>2020</v>
      </c>
      <c r="E16">
        <v>7632.5219999999999</v>
      </c>
      <c r="H16" t="s">
        <v>8</v>
      </c>
      <c r="I16">
        <v>2</v>
      </c>
      <c r="J16">
        <f>AVERAGE(E22:E25)</f>
        <v>198389.55049999998</v>
      </c>
    </row>
    <row r="17" spans="1:19" x14ac:dyDescent="0.25">
      <c r="A17" t="s">
        <v>16</v>
      </c>
      <c r="B17">
        <v>1</v>
      </c>
      <c r="C17">
        <v>2</v>
      </c>
      <c r="D17">
        <v>2021</v>
      </c>
      <c r="E17">
        <v>9866.8369999999995</v>
      </c>
      <c r="H17" t="s">
        <v>8</v>
      </c>
      <c r="I17">
        <v>3</v>
      </c>
      <c r="J17">
        <f>AVERAGE(E26:E29)</f>
        <v>9371.1551350000009</v>
      </c>
      <c r="K17">
        <f>AVERAGE(J17:J21)</f>
        <v>8775.86811175</v>
      </c>
      <c r="L17">
        <v>0.38485714300000001</v>
      </c>
      <c r="M17">
        <f>K17*L17</f>
        <v>3377.4555288329097</v>
      </c>
      <c r="N17">
        <f>M17</f>
        <v>3377.4555288329097</v>
      </c>
      <c r="P17">
        <f>MAX(J17:J21)</f>
        <v>10743.096750999999</v>
      </c>
      <c r="R17">
        <f>P17*0.01</f>
        <v>107.43096750999999</v>
      </c>
      <c r="S17">
        <f>N17/R17</f>
        <v>31.438379520490926</v>
      </c>
    </row>
    <row r="18" spans="1:19" x14ac:dyDescent="0.25">
      <c r="A18" t="s">
        <v>17</v>
      </c>
      <c r="B18">
        <v>2</v>
      </c>
      <c r="C18">
        <v>1</v>
      </c>
      <c r="D18">
        <v>2014</v>
      </c>
      <c r="E18">
        <v>181100.22870000001</v>
      </c>
      <c r="H18" t="s">
        <v>8</v>
      </c>
      <c r="I18">
        <v>3</v>
      </c>
      <c r="J18">
        <f>AVERAGE(E27:E30)</f>
        <v>7716.3481350000002</v>
      </c>
    </row>
    <row r="19" spans="1:19" x14ac:dyDescent="0.25">
      <c r="A19" t="s">
        <v>17</v>
      </c>
      <c r="B19">
        <v>2</v>
      </c>
      <c r="C19">
        <v>1</v>
      </c>
      <c r="D19">
        <v>2015</v>
      </c>
      <c r="E19">
        <v>160591.07860000001</v>
      </c>
      <c r="H19" t="s">
        <v>8</v>
      </c>
      <c r="I19">
        <v>3</v>
      </c>
      <c r="J19">
        <f>AVERAGE(E28:E31)</f>
        <v>9935.3806875000009</v>
      </c>
    </row>
    <row r="20" spans="1:19" x14ac:dyDescent="0.25">
      <c r="A20" t="s">
        <v>17</v>
      </c>
      <c r="B20">
        <v>2</v>
      </c>
      <c r="C20">
        <v>1</v>
      </c>
      <c r="D20">
        <v>2016</v>
      </c>
      <c r="E20">
        <v>160119.47339999999</v>
      </c>
      <c r="H20" t="s">
        <v>8</v>
      </c>
      <c r="I20">
        <v>3</v>
      </c>
      <c r="J20">
        <f>AVERAGE(E29:E32)</f>
        <v>10743.096750999999</v>
      </c>
    </row>
    <row r="21" spans="1:19" x14ac:dyDescent="0.25">
      <c r="A21" t="s">
        <v>17</v>
      </c>
      <c r="B21">
        <v>2</v>
      </c>
      <c r="C21">
        <v>1</v>
      </c>
      <c r="D21">
        <v>2017</v>
      </c>
      <c r="E21">
        <v>139282.67319999999</v>
      </c>
      <c r="H21" t="s">
        <v>8</v>
      </c>
      <c r="I21">
        <v>3</v>
      </c>
      <c r="J21">
        <f>AVERAGE(E30:E33)</f>
        <v>6113.3598502499999</v>
      </c>
    </row>
    <row r="22" spans="1:19" x14ac:dyDescent="0.25">
      <c r="A22" t="s">
        <v>17</v>
      </c>
      <c r="B22">
        <v>2</v>
      </c>
      <c r="C22">
        <v>1</v>
      </c>
      <c r="D22">
        <v>2018</v>
      </c>
      <c r="E22">
        <v>177744.05379999999</v>
      </c>
      <c r="H22" t="s">
        <v>8</v>
      </c>
      <c r="I22">
        <v>4</v>
      </c>
      <c r="J22">
        <f>AVERAGE(E34:E37)</f>
        <v>37423.235775000001</v>
      </c>
      <c r="K22">
        <f>AVERAGE(J22:J26)</f>
        <v>42910.619325</v>
      </c>
      <c r="L22">
        <v>0.38485714300000001</v>
      </c>
      <c r="M22">
        <f>K22*L22</f>
        <v>16514.458357780088</v>
      </c>
      <c r="N22">
        <f>M22+M27</f>
        <v>46769.883461180085</v>
      </c>
      <c r="P22">
        <f>MAX(J22:J26)</f>
        <v>50516.363284999999</v>
      </c>
      <c r="R22">
        <f>(P22+P27)*0.01</f>
        <v>1004.2680303499999</v>
      </c>
      <c r="S22">
        <f>N22/R22</f>
        <v>46.57111652242898</v>
      </c>
    </row>
    <row r="23" spans="1:19" x14ac:dyDescent="0.25">
      <c r="A23" t="s">
        <v>17</v>
      </c>
      <c r="B23">
        <v>2</v>
      </c>
      <c r="C23">
        <v>1</v>
      </c>
      <c r="D23">
        <v>2019</v>
      </c>
      <c r="E23">
        <v>212161.84580000001</v>
      </c>
      <c r="H23" t="s">
        <v>8</v>
      </c>
      <c r="I23">
        <v>4</v>
      </c>
      <c r="J23">
        <f t="shared" ref="J23:J25" si="5">AVERAGE(E35:E38)</f>
        <v>37753.439677500006</v>
      </c>
    </row>
    <row r="24" spans="1:19" x14ac:dyDescent="0.25">
      <c r="A24" t="s">
        <v>17</v>
      </c>
      <c r="B24">
        <v>2</v>
      </c>
      <c r="C24">
        <v>1</v>
      </c>
      <c r="D24">
        <v>2020</v>
      </c>
      <c r="E24">
        <v>191251.92389999999</v>
      </c>
      <c r="H24" t="s">
        <v>8</v>
      </c>
      <c r="I24">
        <v>4</v>
      </c>
      <c r="J24">
        <f t="shared" si="5"/>
        <v>39558.168717499997</v>
      </c>
    </row>
    <row r="25" spans="1:19" x14ac:dyDescent="0.25">
      <c r="A25" t="s">
        <v>17</v>
      </c>
      <c r="B25">
        <v>2</v>
      </c>
      <c r="C25">
        <v>1</v>
      </c>
      <c r="D25">
        <v>2021</v>
      </c>
      <c r="E25">
        <v>212400.37849999999</v>
      </c>
      <c r="H25" t="s">
        <v>8</v>
      </c>
      <c r="I25">
        <v>4</v>
      </c>
      <c r="J25">
        <f t="shared" si="5"/>
        <v>49301.889170000002</v>
      </c>
    </row>
    <row r="26" spans="1:19" x14ac:dyDescent="0.25">
      <c r="A26" t="s">
        <v>18</v>
      </c>
      <c r="B26">
        <v>3</v>
      </c>
      <c r="C26">
        <v>1</v>
      </c>
      <c r="D26">
        <v>2014</v>
      </c>
      <c r="E26">
        <v>6619.2280000000001</v>
      </c>
      <c r="H26" t="s">
        <v>8</v>
      </c>
      <c r="I26">
        <v>4</v>
      </c>
      <c r="J26">
        <f>AVERAGE(E38:E41)</f>
        <v>50516.363284999999</v>
      </c>
    </row>
    <row r="27" spans="1:19" x14ac:dyDescent="0.25">
      <c r="A27" t="s">
        <v>18</v>
      </c>
      <c r="B27">
        <v>3</v>
      </c>
      <c r="C27">
        <v>1</v>
      </c>
      <c r="D27">
        <v>2015</v>
      </c>
      <c r="E27">
        <v>5193.6279999999997</v>
      </c>
      <c r="H27" t="s">
        <v>10</v>
      </c>
      <c r="I27">
        <v>4</v>
      </c>
      <c r="J27">
        <f>AVERAGE(E42:E45)</f>
        <v>39495.023000000001</v>
      </c>
      <c r="K27">
        <f>AVERAGE(J27:J31)</f>
        <v>45292.552549999993</v>
      </c>
      <c r="L27">
        <v>0.66800000000000004</v>
      </c>
      <c r="M27">
        <f>K27*L27</f>
        <v>30255.425103399997</v>
      </c>
      <c r="P27">
        <f>MAX(J27:J31)</f>
        <v>49910.439749999998</v>
      </c>
    </row>
    <row r="28" spans="1:19" x14ac:dyDescent="0.25">
      <c r="A28" t="s">
        <v>18</v>
      </c>
      <c r="B28">
        <v>3</v>
      </c>
      <c r="C28">
        <v>1</v>
      </c>
      <c r="D28">
        <v>2016</v>
      </c>
      <c r="E28">
        <v>2290.585</v>
      </c>
      <c r="H28" t="s">
        <v>10</v>
      </c>
      <c r="I28">
        <v>4</v>
      </c>
      <c r="J28">
        <f t="shared" ref="J28:J30" si="6">AVERAGE(E43:E46)</f>
        <v>44538.072249999997</v>
      </c>
    </row>
    <row r="29" spans="1:19" x14ac:dyDescent="0.25">
      <c r="A29" t="s">
        <v>18</v>
      </c>
      <c r="B29">
        <v>3</v>
      </c>
      <c r="C29">
        <v>1</v>
      </c>
      <c r="D29">
        <v>2017</v>
      </c>
      <c r="E29">
        <v>23381.179540000001</v>
      </c>
      <c r="H29" t="s">
        <v>10</v>
      </c>
      <c r="I29">
        <v>4</v>
      </c>
      <c r="J29">
        <f t="shared" si="6"/>
        <v>46126.684000000001</v>
      </c>
    </row>
    <row r="30" spans="1:19" x14ac:dyDescent="0.25">
      <c r="A30" t="s">
        <v>18</v>
      </c>
      <c r="B30">
        <v>3</v>
      </c>
      <c r="C30">
        <v>1</v>
      </c>
      <c r="D30">
        <v>2018</v>
      </c>
      <c r="E30">
        <v>0</v>
      </c>
      <c r="H30" t="s">
        <v>10</v>
      </c>
      <c r="I30">
        <v>4</v>
      </c>
      <c r="J30">
        <f t="shared" si="6"/>
        <v>46392.543749999997</v>
      </c>
    </row>
    <row r="31" spans="1:19" x14ac:dyDescent="0.25">
      <c r="A31" t="s">
        <v>18</v>
      </c>
      <c r="B31">
        <v>3</v>
      </c>
      <c r="C31">
        <v>1</v>
      </c>
      <c r="D31">
        <v>2019</v>
      </c>
      <c r="E31">
        <v>14069.75821</v>
      </c>
      <c r="H31" t="s">
        <v>10</v>
      </c>
      <c r="I31">
        <v>4</v>
      </c>
      <c r="J31">
        <f>AVERAGE(E46:E49)</f>
        <v>49910.439749999998</v>
      </c>
    </row>
    <row r="32" spans="1:19" x14ac:dyDescent="0.25">
      <c r="A32" t="s">
        <v>18</v>
      </c>
      <c r="B32">
        <v>3</v>
      </c>
      <c r="C32">
        <v>1</v>
      </c>
      <c r="D32">
        <v>2020</v>
      </c>
      <c r="E32">
        <v>5521.4492540000001</v>
      </c>
      <c r="H32" t="s">
        <v>8</v>
      </c>
      <c r="I32">
        <v>5</v>
      </c>
      <c r="J32">
        <f>AVERAGE(E50:E53)</f>
        <v>15359.035407249999</v>
      </c>
      <c r="K32">
        <f>AVERAGE(J32:J36)</f>
        <v>18586.1254773</v>
      </c>
      <c r="L32">
        <v>0.38485714300000001</v>
      </c>
      <c r="M32">
        <f>K32*L32</f>
        <v>7153.0031506331898</v>
      </c>
      <c r="N32">
        <f>M32+M37</f>
        <v>34793.270244433195</v>
      </c>
      <c r="P32">
        <f>MAX(J32:J36)</f>
        <v>20788.64388725</v>
      </c>
      <c r="R32">
        <f>(P32+P37)*0.01</f>
        <v>662.24596637250011</v>
      </c>
      <c r="S32">
        <f>N32/R32</f>
        <v>52.538289413850016</v>
      </c>
    </row>
    <row r="33" spans="1:19" x14ac:dyDescent="0.25">
      <c r="A33" t="s">
        <v>18</v>
      </c>
      <c r="B33">
        <v>3</v>
      </c>
      <c r="C33">
        <v>1</v>
      </c>
      <c r="D33">
        <v>2021</v>
      </c>
      <c r="E33">
        <v>4862.2319369999996</v>
      </c>
      <c r="H33" t="s">
        <v>8</v>
      </c>
      <c r="I33">
        <v>5</v>
      </c>
      <c r="J33">
        <f t="shared" ref="J33:J35" si="7">AVERAGE(E51:E54)</f>
        <v>20338.383507250001</v>
      </c>
    </row>
    <row r="34" spans="1:19" x14ac:dyDescent="0.25">
      <c r="A34" t="s">
        <v>19</v>
      </c>
      <c r="B34">
        <v>4</v>
      </c>
      <c r="C34">
        <v>1</v>
      </c>
      <c r="D34">
        <v>2014</v>
      </c>
      <c r="E34">
        <v>55102.907180000002</v>
      </c>
      <c r="H34" t="s">
        <v>8</v>
      </c>
      <c r="I34">
        <v>5</v>
      </c>
      <c r="J34">
        <f t="shared" si="7"/>
        <v>20788.64388725</v>
      </c>
    </row>
    <row r="35" spans="1:19" x14ac:dyDescent="0.25">
      <c r="A35" t="s">
        <v>19</v>
      </c>
      <c r="B35">
        <v>4</v>
      </c>
      <c r="C35">
        <v>1</v>
      </c>
      <c r="D35">
        <v>2015</v>
      </c>
      <c r="E35">
        <v>36730.367850000002</v>
      </c>
      <c r="H35" t="s">
        <v>8</v>
      </c>
      <c r="I35">
        <v>5</v>
      </c>
      <c r="J35">
        <f t="shared" si="7"/>
        <v>17105.092429749999</v>
      </c>
    </row>
    <row r="36" spans="1:19" x14ac:dyDescent="0.25">
      <c r="A36" t="s">
        <v>19</v>
      </c>
      <c r="B36">
        <v>4</v>
      </c>
      <c r="C36">
        <v>1</v>
      </c>
      <c r="D36">
        <v>2016</v>
      </c>
      <c r="E36">
        <v>23596.66935</v>
      </c>
      <c r="H36" t="s">
        <v>8</v>
      </c>
      <c r="I36">
        <v>5</v>
      </c>
      <c r="J36">
        <f>AVERAGE(E54:E57)</f>
        <v>19339.472154999999</v>
      </c>
    </row>
    <row r="37" spans="1:19" x14ac:dyDescent="0.25">
      <c r="A37" t="s">
        <v>19</v>
      </c>
      <c r="B37">
        <v>4</v>
      </c>
      <c r="C37">
        <v>1</v>
      </c>
      <c r="D37">
        <v>2017</v>
      </c>
      <c r="E37">
        <v>34262.998720000003</v>
      </c>
      <c r="H37" t="s">
        <v>10</v>
      </c>
      <c r="I37">
        <v>5</v>
      </c>
      <c r="J37">
        <f>AVERAGE(E58:E61)</f>
        <v>37355.096250000002</v>
      </c>
      <c r="K37">
        <f>AVERAGE(J37:J41)</f>
        <v>41377.645350000006</v>
      </c>
      <c r="L37">
        <v>0.66800000000000004</v>
      </c>
      <c r="M37">
        <f>K37*L37</f>
        <v>27640.267093800005</v>
      </c>
      <c r="P37">
        <f>MAX(J37:J41)</f>
        <v>45435.952750000004</v>
      </c>
    </row>
    <row r="38" spans="1:19" x14ac:dyDescent="0.25">
      <c r="A38" t="s">
        <v>19</v>
      </c>
      <c r="B38">
        <v>4</v>
      </c>
      <c r="C38">
        <v>1</v>
      </c>
      <c r="D38">
        <v>2018</v>
      </c>
      <c r="E38">
        <v>56423.72279</v>
      </c>
      <c r="H38" t="s">
        <v>10</v>
      </c>
      <c r="I38">
        <v>5</v>
      </c>
      <c r="J38">
        <f t="shared" ref="J38:J40" si="8">AVERAGE(E59:E62)</f>
        <v>41027.863750000004</v>
      </c>
    </row>
    <row r="39" spans="1:19" x14ac:dyDescent="0.25">
      <c r="A39" t="s">
        <v>19</v>
      </c>
      <c r="B39">
        <v>4</v>
      </c>
      <c r="C39">
        <v>1</v>
      </c>
      <c r="D39">
        <v>2019</v>
      </c>
      <c r="E39">
        <v>43949.284010000003</v>
      </c>
      <c r="H39" t="s">
        <v>10</v>
      </c>
      <c r="I39">
        <v>5</v>
      </c>
      <c r="J39">
        <f t="shared" si="8"/>
        <v>39937.872500000005</v>
      </c>
    </row>
    <row r="40" spans="1:19" x14ac:dyDescent="0.25">
      <c r="A40" t="s">
        <v>19</v>
      </c>
      <c r="B40">
        <v>4</v>
      </c>
      <c r="C40">
        <v>1</v>
      </c>
      <c r="D40">
        <v>2020</v>
      </c>
      <c r="E40">
        <v>62571.551160000003</v>
      </c>
      <c r="H40" t="s">
        <v>10</v>
      </c>
      <c r="I40">
        <v>5</v>
      </c>
      <c r="J40">
        <f t="shared" si="8"/>
        <v>43131.441500000001</v>
      </c>
    </row>
    <row r="41" spans="1:19" x14ac:dyDescent="0.25">
      <c r="A41" t="s">
        <v>19</v>
      </c>
      <c r="B41">
        <v>4</v>
      </c>
      <c r="C41">
        <v>1</v>
      </c>
      <c r="D41">
        <v>2021</v>
      </c>
      <c r="E41">
        <v>39120.89518</v>
      </c>
      <c r="H41" t="s">
        <v>10</v>
      </c>
      <c r="I41">
        <v>5</v>
      </c>
      <c r="J41">
        <f>AVERAGE(E62:E65)</f>
        <v>45435.952750000004</v>
      </c>
    </row>
    <row r="42" spans="1:19" x14ac:dyDescent="0.25">
      <c r="A42" t="s">
        <v>19</v>
      </c>
      <c r="B42">
        <v>4</v>
      </c>
      <c r="C42">
        <v>2</v>
      </c>
      <c r="D42">
        <v>2014</v>
      </c>
      <c r="E42">
        <v>29844.584999999999</v>
      </c>
      <c r="H42" t="s">
        <v>8</v>
      </c>
      <c r="I42">
        <v>6</v>
      </c>
      <c r="J42">
        <f>AVERAGE(E66:E69)</f>
        <v>49040.443364999999</v>
      </c>
      <c r="K42">
        <f>AVERAGE(J42:J46)</f>
        <v>47341.953292799997</v>
      </c>
      <c r="L42">
        <v>0.38485714300000001</v>
      </c>
      <c r="M42">
        <f>K42*L42</f>
        <v>18219.88888830645</v>
      </c>
      <c r="N42">
        <f>M42+M47</f>
        <v>20850.258894506449</v>
      </c>
      <c r="P42">
        <f>MAX(J42:J46)</f>
        <v>49637.327932499997</v>
      </c>
      <c r="R42">
        <f>(P42+P47)*0.01</f>
        <v>546.08852932499997</v>
      </c>
      <c r="S42">
        <f>N42/R42</f>
        <v>38.181096607685006</v>
      </c>
    </row>
    <row r="43" spans="1:19" x14ac:dyDescent="0.25">
      <c r="A43" t="s">
        <v>19</v>
      </c>
      <c r="B43">
        <v>4</v>
      </c>
      <c r="C43">
        <v>2</v>
      </c>
      <c r="D43">
        <v>2015</v>
      </c>
      <c r="E43">
        <v>45886.536999999997</v>
      </c>
      <c r="H43" t="s">
        <v>8</v>
      </c>
      <c r="I43">
        <v>6</v>
      </c>
      <c r="J43">
        <f>AVERAGE(E67:E70)</f>
        <v>49637.327932499997</v>
      </c>
    </row>
    <row r="44" spans="1:19" x14ac:dyDescent="0.25">
      <c r="A44" t="s">
        <v>19</v>
      </c>
      <c r="B44">
        <v>4</v>
      </c>
      <c r="C44">
        <v>2</v>
      </c>
      <c r="D44">
        <v>2016</v>
      </c>
      <c r="E44">
        <v>42077.031999999999</v>
      </c>
      <c r="H44" t="s">
        <v>8</v>
      </c>
      <c r="I44">
        <v>6</v>
      </c>
      <c r="J44">
        <f>AVERAGE(E68:E71)</f>
        <v>48199.739244999997</v>
      </c>
    </row>
    <row r="45" spans="1:19" x14ac:dyDescent="0.25">
      <c r="A45" t="s">
        <v>19</v>
      </c>
      <c r="B45">
        <v>4</v>
      </c>
      <c r="C45">
        <v>2</v>
      </c>
      <c r="D45">
        <v>2017</v>
      </c>
      <c r="E45">
        <v>40171.938000000002</v>
      </c>
      <c r="H45" t="s">
        <v>8</v>
      </c>
      <c r="I45">
        <v>6</v>
      </c>
      <c r="J45">
        <f t="shared" ref="J45:J46" si="9">AVERAGE(E69:E72)</f>
        <v>44886.329699500006</v>
      </c>
    </row>
    <row r="46" spans="1:19" x14ac:dyDescent="0.25">
      <c r="A46" t="s">
        <v>19</v>
      </c>
      <c r="B46">
        <v>4</v>
      </c>
      <c r="C46">
        <v>2</v>
      </c>
      <c r="D46">
        <v>2018</v>
      </c>
      <c r="E46">
        <v>50016.781999999999</v>
      </c>
      <c r="H46" t="s">
        <v>8</v>
      </c>
      <c r="I46">
        <v>6</v>
      </c>
      <c r="J46">
        <f t="shared" si="9"/>
        <v>44945.926221999995</v>
      </c>
    </row>
    <row r="47" spans="1:19" x14ac:dyDescent="0.25">
      <c r="A47" t="s">
        <v>19</v>
      </c>
      <c r="B47">
        <v>4</v>
      </c>
      <c r="C47">
        <v>2</v>
      </c>
      <c r="D47">
        <v>2019</v>
      </c>
      <c r="E47">
        <v>52240.983999999997</v>
      </c>
      <c r="H47" t="s">
        <v>10</v>
      </c>
      <c r="I47">
        <v>6</v>
      </c>
      <c r="J47">
        <f>AVERAGE(E74:E77)</f>
        <v>2942.3240000000001</v>
      </c>
      <c r="K47">
        <f>AVERAGE(J47:J51)</f>
        <v>3937.6796500000005</v>
      </c>
      <c r="L47">
        <v>0.66800000000000004</v>
      </c>
      <c r="M47">
        <f>K47*L47</f>
        <v>2630.3700062000003</v>
      </c>
      <c r="P47">
        <f>MAX(J47:J51)</f>
        <v>4971.5249999999996</v>
      </c>
    </row>
    <row r="48" spans="1:19" x14ac:dyDescent="0.25">
      <c r="A48" t="s">
        <v>19</v>
      </c>
      <c r="B48">
        <v>4</v>
      </c>
      <c r="C48">
        <v>2</v>
      </c>
      <c r="D48">
        <v>2020</v>
      </c>
      <c r="E48">
        <v>43140.470999999998</v>
      </c>
      <c r="H48" t="s">
        <v>10</v>
      </c>
      <c r="I48">
        <v>6</v>
      </c>
      <c r="J48">
        <f t="shared" ref="J48:J50" si="10">AVERAGE(E75:E78)</f>
        <v>3640.2685000000001</v>
      </c>
    </row>
    <row r="49" spans="1:19" x14ac:dyDescent="0.25">
      <c r="A49" t="s">
        <v>19</v>
      </c>
      <c r="B49">
        <v>4</v>
      </c>
      <c r="C49">
        <v>2</v>
      </c>
      <c r="D49">
        <v>2021</v>
      </c>
      <c r="E49">
        <v>54243.521999999997</v>
      </c>
      <c r="H49" t="s">
        <v>10</v>
      </c>
      <c r="I49">
        <v>6</v>
      </c>
      <c r="J49">
        <f t="shared" si="10"/>
        <v>3749.3757500000002</v>
      </c>
    </row>
    <row r="50" spans="1:19" x14ac:dyDescent="0.25">
      <c r="A50" t="s">
        <v>20</v>
      </c>
      <c r="B50">
        <v>5</v>
      </c>
      <c r="C50">
        <v>1</v>
      </c>
      <c r="D50">
        <v>2014</v>
      </c>
      <c r="E50">
        <v>17173.07907</v>
      </c>
      <c r="H50" t="s">
        <v>10</v>
      </c>
      <c r="I50">
        <v>6</v>
      </c>
      <c r="J50">
        <f t="shared" si="10"/>
        <v>4384.9050000000007</v>
      </c>
    </row>
    <row r="51" spans="1:19" x14ac:dyDescent="0.25">
      <c r="A51" t="s">
        <v>20</v>
      </c>
      <c r="B51">
        <v>5</v>
      </c>
      <c r="C51">
        <v>1</v>
      </c>
      <c r="D51">
        <v>2015</v>
      </c>
      <c r="E51">
        <v>13155.82035</v>
      </c>
      <c r="H51" t="s">
        <v>10</v>
      </c>
      <c r="I51">
        <v>6</v>
      </c>
      <c r="J51">
        <f>AVERAGE(E78:E81)</f>
        <v>4971.5249999999996</v>
      </c>
    </row>
    <row r="52" spans="1:19" x14ac:dyDescent="0.25">
      <c r="A52" t="s">
        <v>20</v>
      </c>
      <c r="B52">
        <v>5</v>
      </c>
      <c r="C52">
        <v>1</v>
      </c>
      <c r="D52">
        <v>2016</v>
      </c>
      <c r="E52">
        <v>25839.646570000001</v>
      </c>
      <c r="H52" t="s">
        <v>8</v>
      </c>
      <c r="I52">
        <v>7</v>
      </c>
      <c r="J52">
        <f>AVERAGE(E82:E85)</f>
        <v>4926.6229885000002</v>
      </c>
      <c r="K52">
        <f>AVERAGE(J52:J56)</f>
        <v>4403.8456513500005</v>
      </c>
      <c r="L52">
        <v>0.38485714300000001</v>
      </c>
      <c r="M52">
        <f>K52*L52</f>
        <v>1694.8514555915353</v>
      </c>
      <c r="N52">
        <f>M52+M57</f>
        <v>18473.813865191536</v>
      </c>
      <c r="P52">
        <f>MAX(J52:J56)</f>
        <v>5585.5436549999995</v>
      </c>
      <c r="R52">
        <f>(P52+P57)*0.01</f>
        <v>339.99532155000003</v>
      </c>
      <c r="S52">
        <f>N52/R52</f>
        <v>54.335494326720493</v>
      </c>
    </row>
    <row r="53" spans="1:19" x14ac:dyDescent="0.25">
      <c r="A53" t="s">
        <v>20</v>
      </c>
      <c r="B53">
        <v>5</v>
      </c>
      <c r="C53">
        <v>1</v>
      </c>
      <c r="D53">
        <v>2017</v>
      </c>
      <c r="E53">
        <v>5267.5956390000001</v>
      </c>
      <c r="H53" t="s">
        <v>8</v>
      </c>
      <c r="I53">
        <v>7</v>
      </c>
      <c r="J53">
        <f t="shared" ref="J53:J55" si="11">AVERAGE(E83:E86)</f>
        <v>2779.98810525</v>
      </c>
    </row>
    <row r="54" spans="1:19" x14ac:dyDescent="0.25">
      <c r="A54" t="s">
        <v>20</v>
      </c>
      <c r="B54">
        <v>5</v>
      </c>
      <c r="C54">
        <v>1</v>
      </c>
      <c r="D54">
        <v>2018</v>
      </c>
      <c r="E54">
        <v>37090.471469999997</v>
      </c>
      <c r="H54" t="s">
        <v>8</v>
      </c>
      <c r="I54">
        <v>7</v>
      </c>
      <c r="J54">
        <f t="shared" si="11"/>
        <v>4363.5367539999997</v>
      </c>
    </row>
    <row r="55" spans="1:19" x14ac:dyDescent="0.25">
      <c r="A55" t="s">
        <v>20</v>
      </c>
      <c r="B55">
        <v>5</v>
      </c>
      <c r="C55">
        <v>1</v>
      </c>
      <c r="D55">
        <v>2019</v>
      </c>
      <c r="E55">
        <v>14956.861870000001</v>
      </c>
      <c r="H55" t="s">
        <v>8</v>
      </c>
      <c r="I55">
        <v>7</v>
      </c>
      <c r="J55">
        <f t="shared" si="11"/>
        <v>4363.5367539999997</v>
      </c>
    </row>
    <row r="56" spans="1:19" x14ac:dyDescent="0.25">
      <c r="A56" t="s">
        <v>20</v>
      </c>
      <c r="B56">
        <v>5</v>
      </c>
      <c r="C56">
        <v>1</v>
      </c>
      <c r="D56">
        <v>2020</v>
      </c>
      <c r="E56">
        <v>11105.44074</v>
      </c>
      <c r="H56" t="s">
        <v>8</v>
      </c>
      <c r="I56">
        <v>7</v>
      </c>
      <c r="J56">
        <f>AVERAGE(E86:E89)</f>
        <v>5585.5436549999995</v>
      </c>
    </row>
    <row r="57" spans="1:19" x14ac:dyDescent="0.25">
      <c r="A57" t="s">
        <v>20</v>
      </c>
      <c r="B57">
        <v>5</v>
      </c>
      <c r="C57">
        <v>1</v>
      </c>
      <c r="D57">
        <v>2021</v>
      </c>
      <c r="E57">
        <v>14205.11454</v>
      </c>
      <c r="H57" t="s">
        <v>10</v>
      </c>
      <c r="I57">
        <v>7</v>
      </c>
      <c r="J57">
        <f>AVERAGE(E90:E93)</f>
        <v>22509.318749999999</v>
      </c>
      <c r="K57">
        <f>AVERAGE(J57:J61)</f>
        <v>25118.207199999997</v>
      </c>
      <c r="L57">
        <v>0.66800000000000004</v>
      </c>
      <c r="M57">
        <f>K57*L57</f>
        <v>16778.962409600001</v>
      </c>
      <c r="P57">
        <f>MAX(J57:J61)</f>
        <v>28413.988499999999</v>
      </c>
    </row>
    <row r="58" spans="1:19" x14ac:dyDescent="0.25">
      <c r="A58" t="s">
        <v>20</v>
      </c>
      <c r="B58">
        <v>5</v>
      </c>
      <c r="C58">
        <v>2</v>
      </c>
      <c r="D58">
        <v>2014</v>
      </c>
      <c r="E58">
        <v>27139.350999999999</v>
      </c>
      <c r="H58" t="s">
        <v>10</v>
      </c>
      <c r="I58">
        <v>7</v>
      </c>
      <c r="J58">
        <f t="shared" ref="J58:J60" si="12">AVERAGE(E91:E94)</f>
        <v>24695.249750000003</v>
      </c>
    </row>
    <row r="59" spans="1:19" x14ac:dyDescent="0.25">
      <c r="A59" t="s">
        <v>20</v>
      </c>
      <c r="B59">
        <v>5</v>
      </c>
      <c r="C59">
        <v>2</v>
      </c>
      <c r="D59">
        <v>2015</v>
      </c>
      <c r="E59">
        <v>37664.156999999999</v>
      </c>
      <c r="H59" t="s">
        <v>10</v>
      </c>
      <c r="I59">
        <v>7</v>
      </c>
      <c r="J59">
        <f t="shared" si="12"/>
        <v>24494.679</v>
      </c>
    </row>
    <row r="60" spans="1:19" x14ac:dyDescent="0.25">
      <c r="A60" t="s">
        <v>20</v>
      </c>
      <c r="B60">
        <v>5</v>
      </c>
      <c r="C60">
        <v>2</v>
      </c>
      <c r="D60">
        <v>2016</v>
      </c>
      <c r="E60">
        <v>38183.788999999997</v>
      </c>
      <c r="H60" t="s">
        <v>10</v>
      </c>
      <c r="I60">
        <v>7</v>
      </c>
      <c r="J60">
        <f t="shared" si="12"/>
        <v>25477.800000000003</v>
      </c>
    </row>
    <row r="61" spans="1:19" x14ac:dyDescent="0.25">
      <c r="A61" t="s">
        <v>20</v>
      </c>
      <c r="B61">
        <v>5</v>
      </c>
      <c r="C61">
        <v>2</v>
      </c>
      <c r="D61">
        <v>2017</v>
      </c>
      <c r="E61">
        <v>46433.088000000003</v>
      </c>
      <c r="H61" t="s">
        <v>10</v>
      </c>
      <c r="I61">
        <v>7</v>
      </c>
      <c r="J61">
        <f>AVERAGE(E94:E97)</f>
        <v>28413.988499999999</v>
      </c>
    </row>
    <row r="62" spans="1:19" x14ac:dyDescent="0.25">
      <c r="A62" t="s">
        <v>20</v>
      </c>
      <c r="B62">
        <v>5</v>
      </c>
      <c r="C62">
        <v>2</v>
      </c>
      <c r="D62">
        <v>2018</v>
      </c>
      <c r="E62">
        <v>41830.421000000002</v>
      </c>
      <c r="H62" t="s">
        <v>8</v>
      </c>
      <c r="I62">
        <v>8</v>
      </c>
      <c r="J62">
        <f>AVERAGE(E98:E101)</f>
        <v>187573.51295000003</v>
      </c>
      <c r="K62">
        <f>AVERAGE(J62:J66)</f>
        <v>190673.24481500001</v>
      </c>
      <c r="L62">
        <v>0.38485714300000001</v>
      </c>
      <c r="M62">
        <f>K62*L62</f>
        <v>73381.960246040471</v>
      </c>
      <c r="P62">
        <f>MAX(J62:J66)</f>
        <v>214143.54725</v>
      </c>
      <c r="R62">
        <f>P62*0.01</f>
        <v>2141.4354725000003</v>
      </c>
      <c r="S62">
        <f>M62/R62</f>
        <v>34.267649522201729</v>
      </c>
    </row>
    <row r="63" spans="1:19" x14ac:dyDescent="0.25">
      <c r="A63" t="s">
        <v>20</v>
      </c>
      <c r="B63">
        <v>5</v>
      </c>
      <c r="C63">
        <v>2</v>
      </c>
      <c r="D63">
        <v>2019</v>
      </c>
      <c r="E63">
        <v>33304.192000000003</v>
      </c>
      <c r="H63" t="s">
        <v>8</v>
      </c>
      <c r="I63">
        <v>8</v>
      </c>
      <c r="J63">
        <f t="shared" ref="J63:J66" si="13">AVERAGE(E99:E102)</f>
        <v>173914.58332500001</v>
      </c>
    </row>
    <row r="64" spans="1:19" x14ac:dyDescent="0.25">
      <c r="A64" t="s">
        <v>20</v>
      </c>
      <c r="B64">
        <v>5</v>
      </c>
      <c r="C64">
        <v>2</v>
      </c>
      <c r="D64">
        <v>2020</v>
      </c>
      <c r="E64">
        <v>50958.065000000002</v>
      </c>
      <c r="H64" t="s">
        <v>8</v>
      </c>
      <c r="I64">
        <v>8</v>
      </c>
      <c r="J64">
        <f t="shared" si="13"/>
        <v>181219.87299999999</v>
      </c>
    </row>
    <row r="65" spans="1:10" x14ac:dyDescent="0.25">
      <c r="A65" t="s">
        <v>20</v>
      </c>
      <c r="B65">
        <v>5</v>
      </c>
      <c r="C65">
        <v>2</v>
      </c>
      <c r="D65">
        <v>2021</v>
      </c>
      <c r="E65">
        <v>55651.133000000002</v>
      </c>
      <c r="H65" t="s">
        <v>8</v>
      </c>
      <c r="I65">
        <v>8</v>
      </c>
      <c r="J65">
        <f t="shared" si="13"/>
        <v>196514.70754999999</v>
      </c>
    </row>
    <row r="66" spans="1:10" x14ac:dyDescent="0.25">
      <c r="A66" t="s">
        <v>21</v>
      </c>
      <c r="B66">
        <v>6</v>
      </c>
      <c r="C66">
        <v>1</v>
      </c>
      <c r="D66">
        <v>2014</v>
      </c>
      <c r="E66">
        <v>21456.929820000001</v>
      </c>
      <c r="H66" t="s">
        <v>8</v>
      </c>
      <c r="I66">
        <v>8</v>
      </c>
      <c r="J66">
        <f t="shared" si="13"/>
        <v>214143.54725</v>
      </c>
    </row>
    <row r="67" spans="1:10" x14ac:dyDescent="0.25">
      <c r="A67" t="s">
        <v>21</v>
      </c>
      <c r="B67">
        <v>6</v>
      </c>
      <c r="C67">
        <v>1</v>
      </c>
      <c r="D67">
        <v>2015</v>
      </c>
      <c r="E67">
        <v>86662.356199999995</v>
      </c>
    </row>
    <row r="68" spans="1:10" x14ac:dyDescent="0.25">
      <c r="A68" t="s">
        <v>21</v>
      </c>
      <c r="B68">
        <v>6</v>
      </c>
      <c r="C68">
        <v>1</v>
      </c>
      <c r="D68">
        <v>2016</v>
      </c>
      <c r="E68">
        <v>21070.814030000001</v>
      </c>
    </row>
    <row r="69" spans="1:10" x14ac:dyDescent="0.25">
      <c r="A69" t="s">
        <v>21</v>
      </c>
      <c r="B69">
        <v>6</v>
      </c>
      <c r="C69">
        <v>1</v>
      </c>
      <c r="D69">
        <v>2017</v>
      </c>
      <c r="E69">
        <v>66971.673410000003</v>
      </c>
    </row>
    <row r="70" spans="1:10" x14ac:dyDescent="0.25">
      <c r="A70" t="s">
        <v>21</v>
      </c>
      <c r="B70">
        <v>6</v>
      </c>
      <c r="C70">
        <v>1</v>
      </c>
      <c r="D70">
        <v>2018</v>
      </c>
      <c r="E70">
        <v>23844.468089999998</v>
      </c>
    </row>
    <row r="71" spans="1:10" x14ac:dyDescent="0.25">
      <c r="A71" t="s">
        <v>21</v>
      </c>
      <c r="B71">
        <v>6</v>
      </c>
      <c r="C71">
        <v>1</v>
      </c>
      <c r="D71">
        <v>2019</v>
      </c>
      <c r="E71">
        <v>80912.001449999996</v>
      </c>
    </row>
    <row r="72" spans="1:10" x14ac:dyDescent="0.25">
      <c r="A72" t="s">
        <v>21</v>
      </c>
      <c r="B72">
        <v>6</v>
      </c>
      <c r="C72">
        <v>1</v>
      </c>
      <c r="D72">
        <v>2020</v>
      </c>
      <c r="E72">
        <v>7817.1758479999999</v>
      </c>
    </row>
    <row r="73" spans="1:10" x14ac:dyDescent="0.25">
      <c r="A73" t="s">
        <v>21</v>
      </c>
      <c r="B73">
        <v>6</v>
      </c>
      <c r="C73">
        <v>1</v>
      </c>
      <c r="D73">
        <v>2021</v>
      </c>
      <c r="E73">
        <v>67210.059500000003</v>
      </c>
    </row>
    <row r="74" spans="1:10" x14ac:dyDescent="0.25">
      <c r="A74" t="s">
        <v>21</v>
      </c>
      <c r="B74">
        <v>6</v>
      </c>
      <c r="C74">
        <v>2</v>
      </c>
      <c r="D74">
        <v>2014</v>
      </c>
      <c r="E74">
        <v>2300.8220000000001</v>
      </c>
    </row>
    <row r="75" spans="1:10" x14ac:dyDescent="0.25">
      <c r="A75" t="s">
        <v>21</v>
      </c>
      <c r="B75">
        <v>6</v>
      </c>
      <c r="C75">
        <v>2</v>
      </c>
      <c r="D75">
        <v>2015</v>
      </c>
      <c r="E75">
        <v>2606.0709999999999</v>
      </c>
    </row>
    <row r="76" spans="1:10" x14ac:dyDescent="0.25">
      <c r="A76" t="s">
        <v>21</v>
      </c>
      <c r="B76">
        <v>6</v>
      </c>
      <c r="C76">
        <v>2</v>
      </c>
      <c r="D76">
        <v>2016</v>
      </c>
      <c r="E76">
        <v>3618.8829999999998</v>
      </c>
    </row>
    <row r="77" spans="1:10" x14ac:dyDescent="0.25">
      <c r="A77" t="s">
        <v>21</v>
      </c>
      <c r="B77">
        <v>6</v>
      </c>
      <c r="C77">
        <v>2</v>
      </c>
      <c r="D77">
        <v>2017</v>
      </c>
      <c r="E77">
        <v>3243.52</v>
      </c>
    </row>
    <row r="78" spans="1:10" x14ac:dyDescent="0.25">
      <c r="A78" t="s">
        <v>21</v>
      </c>
      <c r="B78">
        <v>6</v>
      </c>
      <c r="C78">
        <v>2</v>
      </c>
      <c r="D78">
        <v>2018</v>
      </c>
      <c r="E78">
        <v>5092.6000000000004</v>
      </c>
    </row>
    <row r="79" spans="1:10" x14ac:dyDescent="0.25">
      <c r="A79" t="s">
        <v>21</v>
      </c>
      <c r="B79">
        <v>6</v>
      </c>
      <c r="C79">
        <v>2</v>
      </c>
      <c r="D79">
        <v>2019</v>
      </c>
      <c r="E79">
        <v>3042.5</v>
      </c>
    </row>
    <row r="80" spans="1:10" x14ac:dyDescent="0.25">
      <c r="A80" t="s">
        <v>21</v>
      </c>
      <c r="B80">
        <v>6</v>
      </c>
      <c r="C80">
        <v>2</v>
      </c>
      <c r="D80">
        <v>2020</v>
      </c>
      <c r="E80">
        <v>6161</v>
      </c>
    </row>
    <row r="81" spans="1:5" x14ac:dyDescent="0.25">
      <c r="A81" t="s">
        <v>21</v>
      </c>
      <c r="B81">
        <v>6</v>
      </c>
      <c r="C81">
        <v>2</v>
      </c>
      <c r="D81">
        <v>2021</v>
      </c>
      <c r="E81">
        <v>5590</v>
      </c>
    </row>
    <row r="82" spans="1:5" x14ac:dyDescent="0.25">
      <c r="A82" t="s">
        <v>22</v>
      </c>
      <c r="B82">
        <v>7</v>
      </c>
      <c r="C82">
        <v>1</v>
      </c>
      <c r="D82">
        <v>2014</v>
      </c>
      <c r="E82">
        <v>8586.5395329999992</v>
      </c>
    </row>
    <row r="83" spans="1:5" x14ac:dyDescent="0.25">
      <c r="A83" t="s">
        <v>22</v>
      </c>
      <c r="B83">
        <v>7</v>
      </c>
      <c r="C83">
        <v>1</v>
      </c>
      <c r="D83">
        <v>2015</v>
      </c>
      <c r="E83">
        <v>4222.2681750000002</v>
      </c>
    </row>
    <row r="84" spans="1:5" x14ac:dyDescent="0.25">
      <c r="A84" t="s">
        <v>22</v>
      </c>
      <c r="B84">
        <v>7</v>
      </c>
      <c r="C84">
        <v>1</v>
      </c>
      <c r="D84">
        <v>2016</v>
      </c>
      <c r="E84">
        <v>0</v>
      </c>
    </row>
    <row r="85" spans="1:5" x14ac:dyDescent="0.25">
      <c r="A85" t="s">
        <v>22</v>
      </c>
      <c r="B85">
        <v>7</v>
      </c>
      <c r="C85">
        <v>1</v>
      </c>
      <c r="D85">
        <v>2017</v>
      </c>
      <c r="E85">
        <v>6897.6842459999998</v>
      </c>
    </row>
    <row r="86" spans="1:5" x14ac:dyDescent="0.25">
      <c r="A86" t="s">
        <v>22</v>
      </c>
      <c r="B86">
        <v>7</v>
      </c>
      <c r="C86">
        <v>1</v>
      </c>
      <c r="D86">
        <v>2018</v>
      </c>
      <c r="E86">
        <v>0</v>
      </c>
    </row>
    <row r="87" spans="1:5" x14ac:dyDescent="0.25">
      <c r="A87" t="s">
        <v>22</v>
      </c>
      <c r="B87">
        <v>7</v>
      </c>
      <c r="C87">
        <v>1</v>
      </c>
      <c r="D87">
        <v>2019</v>
      </c>
      <c r="E87">
        <v>10556.46277</v>
      </c>
    </row>
    <row r="88" spans="1:5" x14ac:dyDescent="0.25">
      <c r="A88" t="s">
        <v>22</v>
      </c>
      <c r="B88">
        <v>7</v>
      </c>
      <c r="C88">
        <v>1</v>
      </c>
      <c r="D88">
        <v>2020</v>
      </c>
      <c r="E88">
        <v>0</v>
      </c>
    </row>
    <row r="89" spans="1:5" x14ac:dyDescent="0.25">
      <c r="A89" t="s">
        <v>22</v>
      </c>
      <c r="B89">
        <v>7</v>
      </c>
      <c r="C89">
        <v>1</v>
      </c>
      <c r="D89">
        <v>2021</v>
      </c>
      <c r="E89">
        <v>11785.71185</v>
      </c>
    </row>
    <row r="90" spans="1:5" x14ac:dyDescent="0.25">
      <c r="A90" t="s">
        <v>22</v>
      </c>
      <c r="B90">
        <v>7</v>
      </c>
      <c r="C90">
        <v>2</v>
      </c>
      <c r="D90">
        <v>2014</v>
      </c>
      <c r="E90">
        <v>21389.467000000001</v>
      </c>
    </row>
    <row r="91" spans="1:5" x14ac:dyDescent="0.25">
      <c r="A91" t="s">
        <v>22</v>
      </c>
      <c r="B91">
        <v>7</v>
      </c>
      <c r="C91">
        <v>2</v>
      </c>
      <c r="D91">
        <v>2015</v>
      </c>
      <c r="E91">
        <v>21450.128000000001</v>
      </c>
    </row>
    <row r="92" spans="1:5" x14ac:dyDescent="0.25">
      <c r="A92" t="s">
        <v>22</v>
      </c>
      <c r="B92">
        <v>7</v>
      </c>
      <c r="C92">
        <v>2</v>
      </c>
      <c r="D92">
        <v>2016</v>
      </c>
      <c r="E92">
        <v>22929.272000000001</v>
      </c>
    </row>
    <row r="93" spans="1:5" x14ac:dyDescent="0.25">
      <c r="A93" t="s">
        <v>22</v>
      </c>
      <c r="B93">
        <v>7</v>
      </c>
      <c r="C93">
        <v>2</v>
      </c>
      <c r="D93">
        <v>2017</v>
      </c>
      <c r="E93">
        <v>24268.407999999999</v>
      </c>
    </row>
    <row r="94" spans="1:5" x14ac:dyDescent="0.25">
      <c r="A94" t="s">
        <v>22</v>
      </c>
      <c r="B94">
        <v>7</v>
      </c>
      <c r="C94">
        <v>2</v>
      </c>
      <c r="D94">
        <v>2018</v>
      </c>
      <c r="E94">
        <v>30133.190999999999</v>
      </c>
    </row>
    <row r="95" spans="1:5" x14ac:dyDescent="0.25">
      <c r="A95" t="s">
        <v>22</v>
      </c>
      <c r="B95">
        <v>7</v>
      </c>
      <c r="C95">
        <v>2</v>
      </c>
      <c r="D95">
        <v>2019</v>
      </c>
      <c r="E95">
        <v>20647.845000000001</v>
      </c>
    </row>
    <row r="96" spans="1:5" x14ac:dyDescent="0.25">
      <c r="A96" t="s">
        <v>22</v>
      </c>
      <c r="B96">
        <v>7</v>
      </c>
      <c r="C96">
        <v>2</v>
      </c>
      <c r="D96">
        <v>2020</v>
      </c>
      <c r="E96">
        <v>26861.756000000001</v>
      </c>
    </row>
    <row r="97" spans="1:5" x14ac:dyDescent="0.25">
      <c r="A97" t="s">
        <v>22</v>
      </c>
      <c r="B97">
        <v>7</v>
      </c>
      <c r="C97">
        <v>2</v>
      </c>
      <c r="D97">
        <v>2021</v>
      </c>
      <c r="E97">
        <v>36013.161999999997</v>
      </c>
    </row>
    <row r="98" spans="1:5" x14ac:dyDescent="0.25">
      <c r="A98" t="s">
        <v>23</v>
      </c>
      <c r="B98">
        <v>8</v>
      </c>
      <c r="C98">
        <v>1</v>
      </c>
      <c r="D98">
        <v>2014</v>
      </c>
      <c r="E98">
        <v>215891.34090000001</v>
      </c>
    </row>
    <row r="99" spans="1:5" x14ac:dyDescent="0.25">
      <c r="A99" t="s">
        <v>23</v>
      </c>
      <c r="B99">
        <v>8</v>
      </c>
      <c r="C99">
        <v>1</v>
      </c>
      <c r="D99">
        <v>2015</v>
      </c>
      <c r="E99">
        <v>210290.97</v>
      </c>
    </row>
    <row r="100" spans="1:5" x14ac:dyDescent="0.25">
      <c r="A100" t="s">
        <v>23</v>
      </c>
      <c r="B100">
        <v>8</v>
      </c>
      <c r="C100">
        <v>1</v>
      </c>
      <c r="D100">
        <v>2016</v>
      </c>
      <c r="E100">
        <v>141874.61009999999</v>
      </c>
    </row>
    <row r="101" spans="1:5" x14ac:dyDescent="0.25">
      <c r="A101" t="s">
        <v>23</v>
      </c>
      <c r="B101">
        <v>8</v>
      </c>
      <c r="C101">
        <v>1</v>
      </c>
      <c r="D101">
        <v>2017</v>
      </c>
      <c r="E101">
        <v>182237.13080000001</v>
      </c>
    </row>
    <row r="102" spans="1:5" x14ac:dyDescent="0.25">
      <c r="A102" t="s">
        <v>23</v>
      </c>
      <c r="B102">
        <v>8</v>
      </c>
      <c r="C102">
        <v>1</v>
      </c>
      <c r="D102">
        <v>2018</v>
      </c>
      <c r="E102">
        <v>161255.62239999999</v>
      </c>
    </row>
    <row r="103" spans="1:5" x14ac:dyDescent="0.25">
      <c r="A103" t="s">
        <v>23</v>
      </c>
      <c r="B103">
        <v>8</v>
      </c>
      <c r="C103">
        <v>1</v>
      </c>
      <c r="D103">
        <v>2019</v>
      </c>
      <c r="E103">
        <v>239512.1287</v>
      </c>
    </row>
    <row r="104" spans="1:5" x14ac:dyDescent="0.25">
      <c r="A104" t="s">
        <v>23</v>
      </c>
      <c r="B104">
        <v>8</v>
      </c>
      <c r="C104">
        <v>1</v>
      </c>
      <c r="D104">
        <v>2020</v>
      </c>
      <c r="E104">
        <v>203053.94829999999</v>
      </c>
    </row>
    <row r="105" spans="1:5" x14ac:dyDescent="0.25">
      <c r="A105" t="s">
        <v>23</v>
      </c>
      <c r="B105">
        <v>8</v>
      </c>
      <c r="C105">
        <v>1</v>
      </c>
      <c r="D105">
        <v>2021</v>
      </c>
      <c r="E105">
        <v>252752.4896</v>
      </c>
    </row>
    <row r="106" spans="1:5" x14ac:dyDescent="0.25">
      <c r="B106">
        <v>9</v>
      </c>
      <c r="C106">
        <v>1</v>
      </c>
      <c r="D106">
        <v>2015</v>
      </c>
      <c r="E106">
        <v>7585.5492260000001</v>
      </c>
    </row>
    <row r="107" spans="1:5" x14ac:dyDescent="0.25">
      <c r="B107">
        <v>9</v>
      </c>
      <c r="C107">
        <v>1</v>
      </c>
      <c r="D107">
        <v>2016</v>
      </c>
      <c r="E107">
        <v>37832.720959999999</v>
      </c>
    </row>
    <row r="108" spans="1:5" x14ac:dyDescent="0.25">
      <c r="B108">
        <v>9</v>
      </c>
      <c r="C108">
        <v>1</v>
      </c>
      <c r="D108">
        <v>2017</v>
      </c>
      <c r="E108">
        <v>19031.898980000002</v>
      </c>
    </row>
    <row r="109" spans="1:5" x14ac:dyDescent="0.25">
      <c r="B109">
        <v>9</v>
      </c>
      <c r="C109">
        <v>1</v>
      </c>
      <c r="D109">
        <v>2018</v>
      </c>
      <c r="E109">
        <v>47934.086280000003</v>
      </c>
    </row>
    <row r="110" spans="1:5" x14ac:dyDescent="0.25">
      <c r="B110">
        <v>9</v>
      </c>
      <c r="C110">
        <v>1</v>
      </c>
      <c r="D110">
        <v>2019</v>
      </c>
      <c r="E110">
        <v>12178.41567</v>
      </c>
    </row>
    <row r="111" spans="1:5" x14ac:dyDescent="0.25">
      <c r="B111">
        <v>9</v>
      </c>
      <c r="C111">
        <v>2</v>
      </c>
      <c r="D111">
        <v>2015</v>
      </c>
      <c r="E111">
        <v>219.80500000000001</v>
      </c>
    </row>
    <row r="112" spans="1:5" x14ac:dyDescent="0.25">
      <c r="B112">
        <v>9</v>
      </c>
      <c r="C112">
        <v>2</v>
      </c>
      <c r="D112">
        <v>2016</v>
      </c>
      <c r="E112">
        <v>359.95499999999998</v>
      </c>
    </row>
    <row r="113" spans="2:5" x14ac:dyDescent="0.25">
      <c r="B113">
        <v>9</v>
      </c>
      <c r="C113">
        <v>2</v>
      </c>
      <c r="D113">
        <v>2017</v>
      </c>
      <c r="E113">
        <v>454.82</v>
      </c>
    </row>
    <row r="114" spans="2:5" x14ac:dyDescent="0.25">
      <c r="B114">
        <v>9</v>
      </c>
      <c r="C114">
        <v>2</v>
      </c>
      <c r="D114">
        <v>2018</v>
      </c>
      <c r="E114">
        <v>808.85</v>
      </c>
    </row>
    <row r="115" spans="2:5" x14ac:dyDescent="0.25">
      <c r="B115">
        <v>9</v>
      </c>
      <c r="C115">
        <v>2</v>
      </c>
      <c r="D115">
        <v>2019</v>
      </c>
      <c r="E115">
        <v>1414.99</v>
      </c>
    </row>
    <row r="116" spans="2:5" x14ac:dyDescent="0.25">
      <c r="B116">
        <v>9</v>
      </c>
      <c r="C116">
        <v>2</v>
      </c>
      <c r="D116">
        <v>2020</v>
      </c>
      <c r="E116">
        <v>2404.279</v>
      </c>
    </row>
    <row r="117" spans="2:5" x14ac:dyDescent="0.25">
      <c r="B117">
        <v>9</v>
      </c>
      <c r="C117">
        <v>2</v>
      </c>
      <c r="D117">
        <v>2021</v>
      </c>
      <c r="E117">
        <v>2731.4949999999999</v>
      </c>
    </row>
    <row r="118" spans="2:5" x14ac:dyDescent="0.25">
      <c r="B118">
        <v>9</v>
      </c>
      <c r="C118">
        <v>1</v>
      </c>
      <c r="D118">
        <v>2020</v>
      </c>
      <c r="E118">
        <v>49194.745620000002</v>
      </c>
    </row>
    <row r="119" spans="2:5" x14ac:dyDescent="0.25">
      <c r="B119">
        <v>9</v>
      </c>
      <c r="C119">
        <v>1</v>
      </c>
      <c r="D119">
        <v>2021</v>
      </c>
      <c r="E119">
        <v>12520.698280000001</v>
      </c>
    </row>
    <row r="120" spans="2:5" x14ac:dyDescent="0.25">
      <c r="B120">
        <v>9</v>
      </c>
      <c r="C120">
        <v>1</v>
      </c>
      <c r="D120">
        <v>2014</v>
      </c>
      <c r="E120">
        <v>44530.483</v>
      </c>
    </row>
    <row r="121" spans="2:5" x14ac:dyDescent="0.25">
      <c r="B121">
        <v>9</v>
      </c>
      <c r="C121">
        <v>2</v>
      </c>
      <c r="D121">
        <v>2014</v>
      </c>
      <c r="E121">
        <v>173.54</v>
      </c>
    </row>
    <row r="122" spans="2:5" x14ac:dyDescent="0.25">
      <c r="B122">
        <v>10</v>
      </c>
      <c r="C122">
        <v>1</v>
      </c>
      <c r="D122">
        <v>2015</v>
      </c>
      <c r="E122">
        <v>16898.743340000001</v>
      </c>
    </row>
    <row r="123" spans="2:5" x14ac:dyDescent="0.25">
      <c r="B123">
        <v>10</v>
      </c>
      <c r="C123">
        <v>1</v>
      </c>
      <c r="D123">
        <v>2016</v>
      </c>
      <c r="E123">
        <v>1940.323862</v>
      </c>
    </row>
    <row r="124" spans="2:5" x14ac:dyDescent="0.25">
      <c r="B124">
        <v>10</v>
      </c>
      <c r="C124">
        <v>1</v>
      </c>
      <c r="D124">
        <v>2017</v>
      </c>
      <c r="E124">
        <v>2107.0382559999998</v>
      </c>
    </row>
    <row r="125" spans="2:5" x14ac:dyDescent="0.25">
      <c r="B125">
        <v>10</v>
      </c>
      <c r="C125">
        <v>1</v>
      </c>
      <c r="D125">
        <v>2018</v>
      </c>
      <c r="E125">
        <v>3854.300737</v>
      </c>
    </row>
    <row r="126" spans="2:5" x14ac:dyDescent="0.25">
      <c r="B126">
        <v>10</v>
      </c>
      <c r="C126">
        <v>1</v>
      </c>
      <c r="D126">
        <v>2019</v>
      </c>
      <c r="E126">
        <v>2991.372374</v>
      </c>
    </row>
    <row r="127" spans="2:5" x14ac:dyDescent="0.25">
      <c r="B127">
        <v>10</v>
      </c>
      <c r="C127">
        <v>2</v>
      </c>
      <c r="D127">
        <v>2015</v>
      </c>
      <c r="E127">
        <v>28794.339</v>
      </c>
    </row>
    <row r="128" spans="2:5" x14ac:dyDescent="0.25">
      <c r="B128">
        <v>10</v>
      </c>
      <c r="C128">
        <v>2</v>
      </c>
      <c r="D128">
        <v>2016</v>
      </c>
      <c r="E128">
        <v>27682.335999999999</v>
      </c>
    </row>
    <row r="129" spans="2:5" x14ac:dyDescent="0.25">
      <c r="B129">
        <v>10</v>
      </c>
      <c r="C129">
        <v>2</v>
      </c>
      <c r="D129">
        <v>2017</v>
      </c>
      <c r="E129">
        <v>42825.991000000002</v>
      </c>
    </row>
    <row r="130" spans="2:5" x14ac:dyDescent="0.25">
      <c r="B130">
        <v>10</v>
      </c>
      <c r="C130">
        <v>2</v>
      </c>
      <c r="D130">
        <v>2018</v>
      </c>
      <c r="E130">
        <v>41656.506000000001</v>
      </c>
    </row>
    <row r="131" spans="2:5" x14ac:dyDescent="0.25">
      <c r="B131">
        <v>10</v>
      </c>
      <c r="C131">
        <v>2</v>
      </c>
      <c r="D131">
        <v>2019</v>
      </c>
      <c r="E131">
        <v>30990.904999999999</v>
      </c>
    </row>
    <row r="132" spans="2:5" x14ac:dyDescent="0.25">
      <c r="B132">
        <v>10</v>
      </c>
      <c r="C132">
        <v>2</v>
      </c>
      <c r="D132">
        <v>2020</v>
      </c>
      <c r="E132">
        <v>49559.33</v>
      </c>
    </row>
    <row r="133" spans="2:5" x14ac:dyDescent="0.25">
      <c r="B133">
        <v>10</v>
      </c>
      <c r="C133">
        <v>2</v>
      </c>
      <c r="D133">
        <v>2021</v>
      </c>
      <c r="E133">
        <v>52765.377</v>
      </c>
    </row>
    <row r="134" spans="2:5" x14ac:dyDescent="0.25">
      <c r="B134">
        <v>10</v>
      </c>
      <c r="C134">
        <v>1</v>
      </c>
      <c r="D134">
        <v>2020</v>
      </c>
      <c r="E134">
        <v>7620.5323790000002</v>
      </c>
    </row>
    <row r="135" spans="2:5" x14ac:dyDescent="0.25">
      <c r="B135">
        <v>10</v>
      </c>
      <c r="C135">
        <v>1</v>
      </c>
      <c r="D135">
        <v>2021</v>
      </c>
      <c r="E135">
        <v>7102.5572700000002</v>
      </c>
    </row>
    <row r="136" spans="2:5" x14ac:dyDescent="0.25">
      <c r="B136">
        <v>10</v>
      </c>
      <c r="C136">
        <v>1</v>
      </c>
      <c r="D136">
        <v>2014</v>
      </c>
      <c r="E136">
        <v>2457.7991390000002</v>
      </c>
    </row>
    <row r="137" spans="2:5" x14ac:dyDescent="0.25">
      <c r="B137">
        <v>10</v>
      </c>
      <c r="C137">
        <v>2</v>
      </c>
      <c r="D137">
        <v>2014</v>
      </c>
      <c r="E137">
        <v>25573.448</v>
      </c>
    </row>
    <row r="138" spans="2:5" x14ac:dyDescent="0.25">
      <c r="B138">
        <v>11</v>
      </c>
      <c r="C138">
        <v>1</v>
      </c>
      <c r="D138">
        <v>2015</v>
      </c>
      <c r="E138">
        <v>2566.0526110000001</v>
      </c>
    </row>
    <row r="139" spans="2:5" x14ac:dyDescent="0.25">
      <c r="B139">
        <v>11</v>
      </c>
      <c r="C139">
        <v>1</v>
      </c>
      <c r="D139">
        <v>2016</v>
      </c>
      <c r="E139">
        <v>11641.94317</v>
      </c>
    </row>
    <row r="140" spans="2:5" x14ac:dyDescent="0.25">
      <c r="B140">
        <v>11</v>
      </c>
      <c r="C140">
        <v>1</v>
      </c>
      <c r="D140">
        <v>2017</v>
      </c>
      <c r="E140">
        <v>3105.0875850000002</v>
      </c>
    </row>
    <row r="141" spans="2:5" x14ac:dyDescent="0.25">
      <c r="B141">
        <v>11</v>
      </c>
      <c r="C141">
        <v>1</v>
      </c>
      <c r="D141">
        <v>2018</v>
      </c>
      <c r="E141">
        <v>19271.503680000002</v>
      </c>
    </row>
    <row r="142" spans="2:5" x14ac:dyDescent="0.25">
      <c r="B142">
        <v>11</v>
      </c>
      <c r="C142">
        <v>1</v>
      </c>
      <c r="D142">
        <v>2019</v>
      </c>
      <c r="E142">
        <v>3371.2235059999998</v>
      </c>
    </row>
    <row r="143" spans="2:5" x14ac:dyDescent="0.25">
      <c r="B143">
        <v>11</v>
      </c>
      <c r="C143">
        <v>2</v>
      </c>
      <c r="D143">
        <v>2015</v>
      </c>
      <c r="E143">
        <v>30396.557000000001</v>
      </c>
    </row>
    <row r="144" spans="2:5" x14ac:dyDescent="0.25">
      <c r="B144">
        <v>11</v>
      </c>
      <c r="C144">
        <v>2</v>
      </c>
      <c r="D144">
        <v>2016</v>
      </c>
      <c r="E144">
        <v>27154.478999999999</v>
      </c>
    </row>
    <row r="145" spans="2:5" x14ac:dyDescent="0.25">
      <c r="B145">
        <v>11</v>
      </c>
      <c r="C145">
        <v>2</v>
      </c>
      <c r="D145">
        <v>2017</v>
      </c>
      <c r="E145">
        <v>35303.319000000003</v>
      </c>
    </row>
    <row r="146" spans="2:5" x14ac:dyDescent="0.25">
      <c r="B146">
        <v>11</v>
      </c>
      <c r="C146">
        <v>2</v>
      </c>
      <c r="D146">
        <v>2018</v>
      </c>
      <c r="E146">
        <v>32995.292999999998</v>
      </c>
    </row>
    <row r="147" spans="2:5" x14ac:dyDescent="0.25">
      <c r="B147">
        <v>11</v>
      </c>
      <c r="C147">
        <v>2</v>
      </c>
      <c r="D147">
        <v>2019</v>
      </c>
      <c r="E147">
        <v>41858.03</v>
      </c>
    </row>
    <row r="148" spans="2:5" x14ac:dyDescent="0.25">
      <c r="B148">
        <v>11</v>
      </c>
      <c r="C148">
        <v>2</v>
      </c>
      <c r="D148">
        <v>2020</v>
      </c>
      <c r="E148">
        <v>45550.99</v>
      </c>
    </row>
    <row r="149" spans="2:5" x14ac:dyDescent="0.25">
      <c r="B149">
        <v>11</v>
      </c>
      <c r="C149">
        <v>2</v>
      </c>
      <c r="D149">
        <v>2021</v>
      </c>
      <c r="E149">
        <v>39426.012000000002</v>
      </c>
    </row>
    <row r="150" spans="2:5" x14ac:dyDescent="0.25">
      <c r="B150">
        <v>11</v>
      </c>
      <c r="C150">
        <v>1</v>
      </c>
      <c r="D150">
        <v>2020</v>
      </c>
      <c r="E150">
        <v>19051.33095</v>
      </c>
    </row>
    <row r="151" spans="2:5" x14ac:dyDescent="0.25">
      <c r="B151">
        <v>11</v>
      </c>
      <c r="C151">
        <v>1</v>
      </c>
      <c r="D151">
        <v>2021</v>
      </c>
      <c r="E151">
        <v>1880.7066339999999</v>
      </c>
    </row>
    <row r="152" spans="2:5" x14ac:dyDescent="0.25">
      <c r="B152">
        <v>11</v>
      </c>
      <c r="C152">
        <v>1</v>
      </c>
      <c r="D152">
        <v>2014</v>
      </c>
      <c r="E152">
        <v>17762.780630000001</v>
      </c>
    </row>
    <row r="153" spans="2:5" x14ac:dyDescent="0.25">
      <c r="B153">
        <v>11</v>
      </c>
      <c r="C153">
        <v>2</v>
      </c>
      <c r="D153">
        <v>2014</v>
      </c>
      <c r="E153">
        <v>32109.415000000001</v>
      </c>
    </row>
    <row r="154" spans="2:5" x14ac:dyDescent="0.25">
      <c r="B154">
        <v>13</v>
      </c>
      <c r="C154">
        <v>1</v>
      </c>
      <c r="D154">
        <v>2014</v>
      </c>
      <c r="E154">
        <v>0</v>
      </c>
    </row>
    <row r="155" spans="2:5" x14ac:dyDescent="0.25">
      <c r="B155">
        <v>13</v>
      </c>
      <c r="C155">
        <v>1</v>
      </c>
      <c r="D155">
        <v>2015</v>
      </c>
      <c r="E155">
        <v>16194.06799</v>
      </c>
    </row>
    <row r="156" spans="2:5" x14ac:dyDescent="0.25">
      <c r="B156">
        <v>13</v>
      </c>
      <c r="C156">
        <v>1</v>
      </c>
      <c r="D156">
        <v>2016</v>
      </c>
      <c r="E156">
        <v>5624.3335109999998</v>
      </c>
    </row>
    <row r="157" spans="2:5" x14ac:dyDescent="0.25">
      <c r="B157">
        <v>13</v>
      </c>
      <c r="C157">
        <v>1</v>
      </c>
      <c r="D157">
        <v>2017</v>
      </c>
      <c r="E157">
        <v>10105.42931</v>
      </c>
    </row>
    <row r="158" spans="2:5" x14ac:dyDescent="0.25">
      <c r="B158">
        <v>13</v>
      </c>
      <c r="C158">
        <v>1</v>
      </c>
      <c r="D158">
        <v>2018</v>
      </c>
      <c r="E158">
        <v>10454.419180000001</v>
      </c>
    </row>
    <row r="159" spans="2:5" x14ac:dyDescent="0.25">
      <c r="B159">
        <v>13</v>
      </c>
      <c r="C159">
        <v>1</v>
      </c>
      <c r="D159">
        <v>2020</v>
      </c>
      <c r="E159">
        <v>19020.688740000001</v>
      </c>
    </row>
    <row r="160" spans="2:5" x14ac:dyDescent="0.25">
      <c r="B160">
        <v>13</v>
      </c>
      <c r="C160">
        <v>1</v>
      </c>
      <c r="D160">
        <v>2021</v>
      </c>
      <c r="E160">
        <v>9762.6916600000004</v>
      </c>
    </row>
    <row r="161" spans="2:5" x14ac:dyDescent="0.25">
      <c r="B161">
        <v>13</v>
      </c>
      <c r="C161">
        <v>1</v>
      </c>
      <c r="D161">
        <v>2019</v>
      </c>
      <c r="E161">
        <v>8731.1816010000002</v>
      </c>
    </row>
    <row r="162" spans="2:5" x14ac:dyDescent="0.25">
      <c r="B162">
        <v>14</v>
      </c>
      <c r="C162">
        <v>1</v>
      </c>
      <c r="D162">
        <v>2015</v>
      </c>
      <c r="E162">
        <v>20220.191920000001</v>
      </c>
    </row>
    <row r="163" spans="2:5" x14ac:dyDescent="0.25">
      <c r="B163">
        <v>14</v>
      </c>
      <c r="C163">
        <v>1</v>
      </c>
      <c r="D163">
        <v>2016</v>
      </c>
      <c r="E163">
        <v>35610.017780000002</v>
      </c>
    </row>
    <row r="164" spans="2:5" x14ac:dyDescent="0.25">
      <c r="B164">
        <v>14</v>
      </c>
      <c r="C164">
        <v>1</v>
      </c>
      <c r="D164">
        <v>2017</v>
      </c>
      <c r="E164">
        <v>15185.06321</v>
      </c>
    </row>
    <row r="165" spans="2:5" x14ac:dyDescent="0.25">
      <c r="B165">
        <v>14</v>
      </c>
      <c r="C165">
        <v>1</v>
      </c>
      <c r="D165">
        <v>2018</v>
      </c>
      <c r="E165">
        <v>71619.648260000002</v>
      </c>
    </row>
    <row r="166" spans="2:5" x14ac:dyDescent="0.25">
      <c r="B166">
        <v>14</v>
      </c>
      <c r="C166">
        <v>1</v>
      </c>
      <c r="D166">
        <v>2020</v>
      </c>
      <c r="E166">
        <v>68526.709069999997</v>
      </c>
    </row>
    <row r="167" spans="2:5" x14ac:dyDescent="0.25">
      <c r="B167">
        <v>14</v>
      </c>
      <c r="C167">
        <v>1</v>
      </c>
      <c r="D167">
        <v>2021</v>
      </c>
      <c r="E167">
        <v>32901.621509999997</v>
      </c>
    </row>
    <row r="168" spans="2:5" x14ac:dyDescent="0.25">
      <c r="B168">
        <v>14</v>
      </c>
      <c r="C168">
        <v>1</v>
      </c>
      <c r="D168">
        <v>2019</v>
      </c>
      <c r="E168">
        <v>33969.702109999998</v>
      </c>
    </row>
    <row r="169" spans="2:5" x14ac:dyDescent="0.25">
      <c r="B169">
        <v>14</v>
      </c>
      <c r="C169">
        <v>2</v>
      </c>
      <c r="D169">
        <v>2015</v>
      </c>
      <c r="E169">
        <v>2530.79</v>
      </c>
    </row>
    <row r="170" spans="2:5" x14ac:dyDescent="0.25">
      <c r="B170">
        <v>14</v>
      </c>
      <c r="C170">
        <v>2</v>
      </c>
      <c r="D170">
        <v>2016</v>
      </c>
      <c r="E170">
        <v>4591.5730000000003</v>
      </c>
    </row>
    <row r="171" spans="2:5" x14ac:dyDescent="0.25">
      <c r="B171">
        <v>14</v>
      </c>
      <c r="C171">
        <v>2</v>
      </c>
      <c r="D171">
        <v>2017</v>
      </c>
      <c r="E171">
        <v>4088.683</v>
      </c>
    </row>
    <row r="172" spans="2:5" x14ac:dyDescent="0.25">
      <c r="B172">
        <v>14</v>
      </c>
      <c r="C172">
        <v>2</v>
      </c>
      <c r="D172">
        <v>2018</v>
      </c>
      <c r="E172">
        <v>7873.433</v>
      </c>
    </row>
    <row r="173" spans="2:5" x14ac:dyDescent="0.25">
      <c r="B173">
        <v>14</v>
      </c>
      <c r="C173">
        <v>2</v>
      </c>
      <c r="D173">
        <v>2019</v>
      </c>
      <c r="E173">
        <v>9215.5249999999996</v>
      </c>
    </row>
    <row r="174" spans="2:5" x14ac:dyDescent="0.25">
      <c r="B174">
        <v>14</v>
      </c>
      <c r="C174">
        <v>2</v>
      </c>
      <c r="D174">
        <v>2020</v>
      </c>
      <c r="E174">
        <v>9648.8790000000008</v>
      </c>
    </row>
    <row r="175" spans="2:5" x14ac:dyDescent="0.25">
      <c r="B175">
        <v>14</v>
      </c>
      <c r="C175">
        <v>2</v>
      </c>
      <c r="D175">
        <v>2021</v>
      </c>
      <c r="E175">
        <v>8582.9599999999991</v>
      </c>
    </row>
    <row r="176" spans="2:5" x14ac:dyDescent="0.25">
      <c r="B176">
        <v>14</v>
      </c>
      <c r="C176">
        <v>1</v>
      </c>
      <c r="D176">
        <v>2014</v>
      </c>
      <c r="E176">
        <v>90084.223209999996</v>
      </c>
    </row>
    <row r="177" spans="2:5" x14ac:dyDescent="0.25">
      <c r="B177">
        <v>14</v>
      </c>
      <c r="C177">
        <v>2</v>
      </c>
      <c r="D177">
        <v>2014</v>
      </c>
      <c r="E177">
        <v>2661.7339999999999</v>
      </c>
    </row>
    <row r="178" spans="2:5" x14ac:dyDescent="0.25">
      <c r="B178">
        <v>17</v>
      </c>
      <c r="C178">
        <v>2</v>
      </c>
      <c r="D178">
        <v>2014</v>
      </c>
      <c r="E178">
        <v>0</v>
      </c>
    </row>
    <row r="179" spans="2:5" x14ac:dyDescent="0.25">
      <c r="B179">
        <v>17</v>
      </c>
      <c r="C179">
        <v>2</v>
      </c>
      <c r="D179">
        <v>2015</v>
      </c>
      <c r="E179">
        <v>0</v>
      </c>
    </row>
    <row r="180" spans="2:5" x14ac:dyDescent="0.25">
      <c r="B180">
        <v>17</v>
      </c>
      <c r="C180">
        <v>2</v>
      </c>
      <c r="D180">
        <v>2017</v>
      </c>
      <c r="E180">
        <v>0</v>
      </c>
    </row>
    <row r="181" spans="2:5" x14ac:dyDescent="0.25">
      <c r="B181">
        <v>17</v>
      </c>
      <c r="C181">
        <v>2</v>
      </c>
      <c r="D181">
        <v>2018</v>
      </c>
      <c r="E181">
        <v>0</v>
      </c>
    </row>
    <row r="182" spans="2:5" x14ac:dyDescent="0.25">
      <c r="B182">
        <v>17</v>
      </c>
      <c r="C182">
        <v>2</v>
      </c>
      <c r="D182">
        <v>2019</v>
      </c>
      <c r="E182">
        <v>0</v>
      </c>
    </row>
    <row r="183" spans="2:5" x14ac:dyDescent="0.25">
      <c r="B183">
        <v>17</v>
      </c>
      <c r="C183">
        <v>2</v>
      </c>
      <c r="D183">
        <v>2020</v>
      </c>
      <c r="E183">
        <v>0</v>
      </c>
    </row>
    <row r="184" spans="2:5" x14ac:dyDescent="0.25">
      <c r="B184">
        <v>17</v>
      </c>
      <c r="C184">
        <v>2</v>
      </c>
      <c r="D184">
        <v>2021</v>
      </c>
      <c r="E184">
        <v>0</v>
      </c>
    </row>
    <row r="185" spans="2:5" x14ac:dyDescent="0.25">
      <c r="B185">
        <v>17</v>
      </c>
      <c r="C185">
        <v>2</v>
      </c>
      <c r="D185">
        <v>2016</v>
      </c>
      <c r="E185">
        <v>0.3</v>
      </c>
    </row>
    <row r="186" spans="2:5" x14ac:dyDescent="0.25">
      <c r="B186">
        <v>17</v>
      </c>
      <c r="C186">
        <v>1</v>
      </c>
      <c r="D186">
        <v>2015</v>
      </c>
      <c r="E186">
        <v>0</v>
      </c>
    </row>
    <row r="187" spans="2:5" x14ac:dyDescent="0.25">
      <c r="B187">
        <v>17</v>
      </c>
      <c r="C187">
        <v>1</v>
      </c>
      <c r="D187">
        <v>2016</v>
      </c>
      <c r="E187">
        <v>0</v>
      </c>
    </row>
    <row r="188" spans="2:5" x14ac:dyDescent="0.25">
      <c r="B188">
        <v>17</v>
      </c>
      <c r="C188">
        <v>1</v>
      </c>
      <c r="D188">
        <v>2017</v>
      </c>
      <c r="E188">
        <v>0</v>
      </c>
    </row>
    <row r="189" spans="2:5" x14ac:dyDescent="0.25">
      <c r="B189">
        <v>17</v>
      </c>
      <c r="C189">
        <v>1</v>
      </c>
      <c r="D189">
        <v>2018</v>
      </c>
      <c r="E189">
        <v>0</v>
      </c>
    </row>
    <row r="190" spans="2:5" x14ac:dyDescent="0.25">
      <c r="B190">
        <v>17</v>
      </c>
      <c r="C190">
        <v>1</v>
      </c>
      <c r="D190">
        <v>2019</v>
      </c>
      <c r="E190">
        <v>0</v>
      </c>
    </row>
    <row r="191" spans="2:5" x14ac:dyDescent="0.25">
      <c r="B191">
        <v>17</v>
      </c>
      <c r="C191">
        <v>1</v>
      </c>
      <c r="D191">
        <v>2020</v>
      </c>
      <c r="E191">
        <v>0</v>
      </c>
    </row>
    <row r="192" spans="2:5" x14ac:dyDescent="0.25">
      <c r="B192">
        <v>17</v>
      </c>
      <c r="C192">
        <v>1</v>
      </c>
      <c r="D192">
        <v>2021</v>
      </c>
      <c r="E192">
        <v>0</v>
      </c>
    </row>
    <row r="193" spans="2:5" x14ac:dyDescent="0.25">
      <c r="B193">
        <v>17</v>
      </c>
      <c r="C193">
        <v>1</v>
      </c>
      <c r="D193">
        <v>2014</v>
      </c>
      <c r="E193">
        <v>50.050566410000002</v>
      </c>
    </row>
    <row r="194" spans="2:5" x14ac:dyDescent="0.25">
      <c r="B194">
        <v>18</v>
      </c>
      <c r="C194">
        <v>1</v>
      </c>
      <c r="D194">
        <v>2015</v>
      </c>
      <c r="E194">
        <v>10511.584000000001</v>
      </c>
    </row>
    <row r="195" spans="2:5" x14ac:dyDescent="0.25">
      <c r="B195">
        <v>18</v>
      </c>
      <c r="C195">
        <v>1</v>
      </c>
      <c r="D195">
        <v>2016</v>
      </c>
      <c r="E195">
        <v>21038.710999999999</v>
      </c>
    </row>
    <row r="196" spans="2:5" x14ac:dyDescent="0.25">
      <c r="B196">
        <v>18</v>
      </c>
      <c r="C196">
        <v>1</v>
      </c>
      <c r="D196">
        <v>2017</v>
      </c>
      <c r="E196">
        <v>40289.396439999997</v>
      </c>
    </row>
    <row r="197" spans="2:5" x14ac:dyDescent="0.25">
      <c r="B197">
        <v>18</v>
      </c>
      <c r="C197">
        <v>1</v>
      </c>
      <c r="D197">
        <v>2018</v>
      </c>
      <c r="E197">
        <v>11092.52376</v>
      </c>
    </row>
    <row r="198" spans="2:5" x14ac:dyDescent="0.25">
      <c r="B198">
        <v>18</v>
      </c>
      <c r="C198">
        <v>1</v>
      </c>
      <c r="D198">
        <v>2019</v>
      </c>
      <c r="E198">
        <v>13266.448109999999</v>
      </c>
    </row>
    <row r="199" spans="2:5" x14ac:dyDescent="0.25">
      <c r="B199">
        <v>18</v>
      </c>
      <c r="C199">
        <v>1</v>
      </c>
      <c r="D199">
        <v>2020</v>
      </c>
      <c r="E199">
        <v>39438.189440000002</v>
      </c>
    </row>
    <row r="200" spans="2:5" x14ac:dyDescent="0.25">
      <c r="B200">
        <v>18</v>
      </c>
      <c r="C200">
        <v>1</v>
      </c>
      <c r="D200">
        <v>2021</v>
      </c>
      <c r="E200">
        <v>48762.158860000003</v>
      </c>
    </row>
    <row r="201" spans="2:5" x14ac:dyDescent="0.25">
      <c r="B201">
        <v>18</v>
      </c>
      <c r="C201">
        <v>1</v>
      </c>
      <c r="D201">
        <v>2014</v>
      </c>
      <c r="E201">
        <v>13043.412</v>
      </c>
    </row>
    <row r="202" spans="2:5" x14ac:dyDescent="0.25">
      <c r="B202">
        <v>21</v>
      </c>
      <c r="C202">
        <v>1</v>
      </c>
      <c r="D202">
        <v>2015</v>
      </c>
      <c r="E202">
        <v>7546.6864869999999</v>
      </c>
    </row>
    <row r="203" spans="2:5" x14ac:dyDescent="0.25">
      <c r="B203">
        <v>21</v>
      </c>
      <c r="C203">
        <v>1</v>
      </c>
      <c r="D203">
        <v>2016</v>
      </c>
      <c r="E203">
        <v>17097.60543</v>
      </c>
    </row>
    <row r="204" spans="2:5" x14ac:dyDescent="0.25">
      <c r="B204">
        <v>21</v>
      </c>
      <c r="C204">
        <v>1</v>
      </c>
      <c r="D204">
        <v>2017</v>
      </c>
      <c r="E204">
        <v>14083.33567</v>
      </c>
    </row>
    <row r="205" spans="2:5" x14ac:dyDescent="0.25">
      <c r="B205">
        <v>21</v>
      </c>
      <c r="C205">
        <v>1</v>
      </c>
      <c r="D205">
        <v>2018</v>
      </c>
      <c r="E205">
        <v>38744.947679999997</v>
      </c>
    </row>
    <row r="206" spans="2:5" x14ac:dyDescent="0.25">
      <c r="B206">
        <v>21</v>
      </c>
      <c r="C206">
        <v>1</v>
      </c>
      <c r="D206">
        <v>2019</v>
      </c>
      <c r="E206">
        <v>11787.323539999999</v>
      </c>
    </row>
    <row r="207" spans="2:5" x14ac:dyDescent="0.25">
      <c r="B207">
        <v>21</v>
      </c>
      <c r="C207">
        <v>2</v>
      </c>
      <c r="D207">
        <v>2015</v>
      </c>
      <c r="E207">
        <v>15141.493</v>
      </c>
    </row>
    <row r="208" spans="2:5" x14ac:dyDescent="0.25">
      <c r="B208">
        <v>21</v>
      </c>
      <c r="C208">
        <v>2</v>
      </c>
      <c r="D208">
        <v>2016</v>
      </c>
      <c r="E208">
        <v>18825.210999999999</v>
      </c>
    </row>
    <row r="209" spans="2:5" x14ac:dyDescent="0.25">
      <c r="B209">
        <v>21</v>
      </c>
      <c r="C209">
        <v>2</v>
      </c>
      <c r="D209">
        <v>2017</v>
      </c>
      <c r="E209">
        <v>14188.243</v>
      </c>
    </row>
    <row r="210" spans="2:5" x14ac:dyDescent="0.25">
      <c r="B210">
        <v>21</v>
      </c>
      <c r="C210">
        <v>2</v>
      </c>
      <c r="D210">
        <v>2018</v>
      </c>
      <c r="E210">
        <v>15221.221</v>
      </c>
    </row>
    <row r="211" spans="2:5" x14ac:dyDescent="0.25">
      <c r="B211">
        <v>21</v>
      </c>
      <c r="C211">
        <v>2</v>
      </c>
      <c r="D211">
        <v>2019</v>
      </c>
      <c r="E211">
        <v>16804.55</v>
      </c>
    </row>
    <row r="212" spans="2:5" x14ac:dyDescent="0.25">
      <c r="B212">
        <v>21</v>
      </c>
      <c r="C212">
        <v>2</v>
      </c>
      <c r="D212">
        <v>2020</v>
      </c>
      <c r="E212">
        <v>22528.814999999999</v>
      </c>
    </row>
    <row r="213" spans="2:5" x14ac:dyDescent="0.25">
      <c r="B213">
        <v>21</v>
      </c>
      <c r="C213">
        <v>2</v>
      </c>
      <c r="D213">
        <v>2021</v>
      </c>
      <c r="E213">
        <v>24889.902999999998</v>
      </c>
    </row>
    <row r="214" spans="2:5" x14ac:dyDescent="0.25">
      <c r="B214">
        <v>21</v>
      </c>
      <c r="C214">
        <v>1</v>
      </c>
      <c r="D214">
        <v>2020</v>
      </c>
      <c r="E214">
        <v>48156.074119999997</v>
      </c>
    </row>
    <row r="215" spans="2:5" x14ac:dyDescent="0.25">
      <c r="B215">
        <v>21</v>
      </c>
      <c r="C215">
        <v>1</v>
      </c>
      <c r="D215">
        <v>2021</v>
      </c>
      <c r="E215">
        <v>12883.645280000001</v>
      </c>
    </row>
    <row r="216" spans="2:5" x14ac:dyDescent="0.25">
      <c r="B216">
        <v>21</v>
      </c>
      <c r="C216">
        <v>1</v>
      </c>
      <c r="D216">
        <v>2014</v>
      </c>
      <c r="E216">
        <v>60088.172500000001</v>
      </c>
    </row>
    <row r="217" spans="2:5" x14ac:dyDescent="0.25">
      <c r="B217">
        <v>21</v>
      </c>
      <c r="C217">
        <v>2</v>
      </c>
      <c r="D217">
        <v>2014</v>
      </c>
      <c r="E217">
        <v>10766.308999999999</v>
      </c>
    </row>
    <row r="218" spans="2:5" x14ac:dyDescent="0.25">
      <c r="B218">
        <v>22</v>
      </c>
      <c r="C218">
        <v>1</v>
      </c>
      <c r="D218">
        <v>2014</v>
      </c>
      <c r="E218">
        <v>0</v>
      </c>
    </row>
    <row r="219" spans="2:5" x14ac:dyDescent="0.25">
      <c r="B219">
        <v>22</v>
      </c>
      <c r="C219">
        <v>1</v>
      </c>
      <c r="D219">
        <v>2015</v>
      </c>
      <c r="E219">
        <v>0</v>
      </c>
    </row>
    <row r="220" spans="2:5" x14ac:dyDescent="0.25">
      <c r="B220">
        <v>22</v>
      </c>
      <c r="C220">
        <v>1</v>
      </c>
      <c r="D220">
        <v>2016</v>
      </c>
      <c r="E220">
        <v>0</v>
      </c>
    </row>
    <row r="221" spans="2:5" x14ac:dyDescent="0.25">
      <c r="B221">
        <v>22</v>
      </c>
      <c r="C221">
        <v>1</v>
      </c>
      <c r="D221">
        <v>2017</v>
      </c>
      <c r="E221">
        <v>0</v>
      </c>
    </row>
    <row r="222" spans="2:5" x14ac:dyDescent="0.25">
      <c r="B222">
        <v>22</v>
      </c>
      <c r="C222">
        <v>1</v>
      </c>
      <c r="D222">
        <v>2018</v>
      </c>
      <c r="E222">
        <v>0</v>
      </c>
    </row>
    <row r="223" spans="2:5" x14ac:dyDescent="0.25">
      <c r="B223">
        <v>22</v>
      </c>
      <c r="C223">
        <v>1</v>
      </c>
      <c r="D223">
        <v>2020</v>
      </c>
      <c r="E223">
        <v>0</v>
      </c>
    </row>
    <row r="224" spans="2:5" x14ac:dyDescent="0.25">
      <c r="B224">
        <v>22</v>
      </c>
      <c r="C224">
        <v>1</v>
      </c>
      <c r="D224">
        <v>2021</v>
      </c>
      <c r="E224">
        <v>9390.5237099999995</v>
      </c>
    </row>
    <row r="225" spans="2:5" x14ac:dyDescent="0.25">
      <c r="B225">
        <v>22</v>
      </c>
      <c r="C225">
        <v>1</v>
      </c>
      <c r="D225">
        <v>2019</v>
      </c>
      <c r="E225">
        <v>1432.7547850000001</v>
      </c>
    </row>
    <row r="226" spans="2:5" x14ac:dyDescent="0.25">
      <c r="B226">
        <v>22</v>
      </c>
      <c r="C226">
        <v>2</v>
      </c>
      <c r="D226">
        <v>2015</v>
      </c>
      <c r="E226">
        <v>35.200000000000003</v>
      </c>
    </row>
    <row r="227" spans="2:5" x14ac:dyDescent="0.25">
      <c r="B227">
        <v>22</v>
      </c>
      <c r="C227">
        <v>2</v>
      </c>
      <c r="D227">
        <v>2016</v>
      </c>
      <c r="E227">
        <v>40.72</v>
      </c>
    </row>
    <row r="228" spans="2:5" x14ac:dyDescent="0.25">
      <c r="B228">
        <v>22</v>
      </c>
      <c r="C228">
        <v>2</v>
      </c>
      <c r="D228">
        <v>2017</v>
      </c>
      <c r="E228">
        <v>148.07</v>
      </c>
    </row>
    <row r="229" spans="2:5" x14ac:dyDescent="0.25">
      <c r="B229">
        <v>22</v>
      </c>
      <c r="C229">
        <v>2</v>
      </c>
      <c r="D229">
        <v>2018</v>
      </c>
      <c r="E229">
        <v>50.05</v>
      </c>
    </row>
    <row r="230" spans="2:5" x14ac:dyDescent="0.25">
      <c r="B230">
        <v>22</v>
      </c>
      <c r="C230">
        <v>2</v>
      </c>
      <c r="D230">
        <v>2019</v>
      </c>
      <c r="E230">
        <v>5.52</v>
      </c>
    </row>
    <row r="231" spans="2:5" x14ac:dyDescent="0.25">
      <c r="B231">
        <v>22</v>
      </c>
      <c r="C231">
        <v>2</v>
      </c>
      <c r="D231">
        <v>2020</v>
      </c>
      <c r="E231">
        <v>0</v>
      </c>
    </row>
    <row r="232" spans="2:5" x14ac:dyDescent="0.25">
      <c r="B232">
        <v>22</v>
      </c>
      <c r="C232">
        <v>2</v>
      </c>
      <c r="D232">
        <v>2021</v>
      </c>
      <c r="E232">
        <v>0</v>
      </c>
    </row>
    <row r="233" spans="2:5" x14ac:dyDescent="0.25">
      <c r="B233">
        <v>22</v>
      </c>
      <c r="C233">
        <v>2</v>
      </c>
      <c r="D233">
        <v>2014</v>
      </c>
      <c r="E233">
        <v>34.64</v>
      </c>
    </row>
    <row r="234" spans="2:5" x14ac:dyDescent="0.25">
      <c r="B234">
        <v>23</v>
      </c>
      <c r="C234">
        <v>1</v>
      </c>
      <c r="D234">
        <v>2015</v>
      </c>
      <c r="E234">
        <v>9270.9609999999993</v>
      </c>
    </row>
    <row r="235" spans="2:5" x14ac:dyDescent="0.25">
      <c r="B235">
        <v>23</v>
      </c>
      <c r="C235">
        <v>1</v>
      </c>
      <c r="D235">
        <v>2016</v>
      </c>
      <c r="E235">
        <v>16885.280999999999</v>
      </c>
    </row>
    <row r="236" spans="2:5" x14ac:dyDescent="0.25">
      <c r="B236">
        <v>23</v>
      </c>
      <c r="C236">
        <v>1</v>
      </c>
      <c r="D236">
        <v>2017</v>
      </c>
      <c r="E236">
        <v>7483.9378660000002</v>
      </c>
    </row>
    <row r="237" spans="2:5" x14ac:dyDescent="0.25">
      <c r="B237">
        <v>23</v>
      </c>
      <c r="C237">
        <v>1</v>
      </c>
      <c r="D237">
        <v>2018</v>
      </c>
      <c r="E237">
        <v>39567.653339999997</v>
      </c>
    </row>
    <row r="238" spans="2:5" x14ac:dyDescent="0.25">
      <c r="B238">
        <v>23</v>
      </c>
      <c r="C238">
        <v>1</v>
      </c>
      <c r="D238">
        <v>2019</v>
      </c>
      <c r="E238">
        <v>6678.6472839999997</v>
      </c>
    </row>
    <row r="239" spans="2:5" x14ac:dyDescent="0.25">
      <c r="B239">
        <v>23</v>
      </c>
      <c r="C239">
        <v>1</v>
      </c>
      <c r="D239">
        <v>2020</v>
      </c>
      <c r="E239">
        <v>10797.11181</v>
      </c>
    </row>
    <row r="240" spans="2:5" x14ac:dyDescent="0.25">
      <c r="B240">
        <v>23</v>
      </c>
      <c r="C240">
        <v>1</v>
      </c>
      <c r="D240">
        <v>2021</v>
      </c>
      <c r="E240">
        <v>24954.498800000001</v>
      </c>
    </row>
    <row r="241" spans="2:5" x14ac:dyDescent="0.25">
      <c r="B241">
        <v>23</v>
      </c>
      <c r="C241">
        <v>1</v>
      </c>
      <c r="D241">
        <v>2014</v>
      </c>
      <c r="E241">
        <v>2734.3530000000001</v>
      </c>
    </row>
    <row r="242" spans="2:5" x14ac:dyDescent="0.25">
      <c r="B242">
        <v>24</v>
      </c>
      <c r="C242">
        <v>1</v>
      </c>
      <c r="D242">
        <v>2015</v>
      </c>
      <c r="E242">
        <v>17169.90595</v>
      </c>
    </row>
    <row r="243" spans="2:5" x14ac:dyDescent="0.25">
      <c r="B243">
        <v>24</v>
      </c>
      <c r="C243">
        <v>1</v>
      </c>
      <c r="D243">
        <v>2016</v>
      </c>
      <c r="E243">
        <v>0</v>
      </c>
    </row>
    <row r="244" spans="2:5" x14ac:dyDescent="0.25">
      <c r="B244">
        <v>24</v>
      </c>
      <c r="C244">
        <v>1</v>
      </c>
      <c r="D244">
        <v>2017</v>
      </c>
      <c r="E244">
        <v>24668.654419999999</v>
      </c>
    </row>
    <row r="245" spans="2:5" x14ac:dyDescent="0.25">
      <c r="B245">
        <v>24</v>
      </c>
      <c r="C245">
        <v>1</v>
      </c>
      <c r="D245">
        <v>2018</v>
      </c>
      <c r="E245">
        <v>0</v>
      </c>
    </row>
    <row r="246" spans="2:5" x14ac:dyDescent="0.25">
      <c r="B246">
        <v>24</v>
      </c>
      <c r="C246">
        <v>1</v>
      </c>
      <c r="D246">
        <v>2019</v>
      </c>
      <c r="E246">
        <v>21904.09836</v>
      </c>
    </row>
    <row r="247" spans="2:5" x14ac:dyDescent="0.25">
      <c r="B247">
        <v>24</v>
      </c>
      <c r="C247">
        <v>2</v>
      </c>
      <c r="D247">
        <v>2015</v>
      </c>
      <c r="E247">
        <v>14013.946</v>
      </c>
    </row>
    <row r="248" spans="2:5" x14ac:dyDescent="0.25">
      <c r="B248">
        <v>24</v>
      </c>
      <c r="C248">
        <v>2</v>
      </c>
      <c r="D248">
        <v>2016</v>
      </c>
      <c r="E248">
        <v>19284.425999999999</v>
      </c>
    </row>
    <row r="249" spans="2:5" x14ac:dyDescent="0.25">
      <c r="B249">
        <v>24</v>
      </c>
      <c r="C249">
        <v>2</v>
      </c>
      <c r="D249">
        <v>2017</v>
      </c>
      <c r="E249">
        <v>28697.901999999998</v>
      </c>
    </row>
    <row r="250" spans="2:5" x14ac:dyDescent="0.25">
      <c r="B250">
        <v>24</v>
      </c>
      <c r="C250">
        <v>2</v>
      </c>
      <c r="D250">
        <v>2018</v>
      </c>
      <c r="E250">
        <v>24910.401000000002</v>
      </c>
    </row>
    <row r="251" spans="2:5" x14ac:dyDescent="0.25">
      <c r="B251">
        <v>24</v>
      </c>
      <c r="C251">
        <v>2</v>
      </c>
      <c r="D251">
        <v>2019</v>
      </c>
      <c r="E251">
        <v>29204.47</v>
      </c>
    </row>
    <row r="252" spans="2:5" x14ac:dyDescent="0.25">
      <c r="B252">
        <v>24</v>
      </c>
      <c r="C252">
        <v>2</v>
      </c>
      <c r="D252">
        <v>2020</v>
      </c>
      <c r="E252">
        <v>36259.01</v>
      </c>
    </row>
    <row r="253" spans="2:5" x14ac:dyDescent="0.25">
      <c r="B253">
        <v>24</v>
      </c>
      <c r="C253">
        <v>2</v>
      </c>
      <c r="D253">
        <v>2021</v>
      </c>
      <c r="E253">
        <v>40276.061999999998</v>
      </c>
    </row>
    <row r="254" spans="2:5" x14ac:dyDescent="0.25">
      <c r="B254">
        <v>24</v>
      </c>
      <c r="C254">
        <v>1</v>
      </c>
      <c r="D254">
        <v>2020</v>
      </c>
      <c r="E254">
        <v>21130.836350000001</v>
      </c>
    </row>
    <row r="255" spans="2:5" x14ac:dyDescent="0.25">
      <c r="B255">
        <v>24</v>
      </c>
      <c r="C255">
        <v>1</v>
      </c>
      <c r="D255">
        <v>2021</v>
      </c>
      <c r="E255">
        <v>15336.99049</v>
      </c>
    </row>
    <row r="256" spans="2:5" x14ac:dyDescent="0.25">
      <c r="B256">
        <v>24</v>
      </c>
      <c r="C256">
        <v>1</v>
      </c>
      <c r="D256">
        <v>2014</v>
      </c>
      <c r="E256">
        <v>21621.861799999999</v>
      </c>
    </row>
    <row r="257" spans="2:5" x14ac:dyDescent="0.25">
      <c r="B257">
        <v>24</v>
      </c>
      <c r="C257">
        <v>2</v>
      </c>
      <c r="D257">
        <v>2014</v>
      </c>
      <c r="E257">
        <v>8945.8780000000006</v>
      </c>
    </row>
    <row r="258" spans="2:5" x14ac:dyDescent="0.25">
      <c r="B258">
        <v>26</v>
      </c>
      <c r="C258">
        <v>1</v>
      </c>
      <c r="D258">
        <v>2015</v>
      </c>
      <c r="E258">
        <v>34152.870609999998</v>
      </c>
    </row>
    <row r="259" spans="2:5" x14ac:dyDescent="0.25">
      <c r="B259">
        <v>26</v>
      </c>
      <c r="C259">
        <v>1</v>
      </c>
      <c r="D259">
        <v>2016</v>
      </c>
      <c r="E259">
        <v>2274.2444559999999</v>
      </c>
    </row>
    <row r="260" spans="2:5" x14ac:dyDescent="0.25">
      <c r="B260">
        <v>26</v>
      </c>
      <c r="C260">
        <v>1</v>
      </c>
      <c r="D260">
        <v>2017</v>
      </c>
      <c r="E260">
        <v>44530.869140000003</v>
      </c>
    </row>
    <row r="261" spans="2:5" x14ac:dyDescent="0.25">
      <c r="B261">
        <v>26</v>
      </c>
      <c r="C261">
        <v>1</v>
      </c>
      <c r="D261">
        <v>2018</v>
      </c>
      <c r="E261">
        <v>5871.0055650000004</v>
      </c>
    </row>
    <row r="262" spans="2:5" x14ac:dyDescent="0.25">
      <c r="B262">
        <v>26</v>
      </c>
      <c r="C262">
        <v>1</v>
      </c>
      <c r="D262">
        <v>2019</v>
      </c>
      <c r="E262">
        <v>42345.93116</v>
      </c>
    </row>
    <row r="263" spans="2:5" x14ac:dyDescent="0.25">
      <c r="B263">
        <v>26</v>
      </c>
      <c r="C263">
        <v>2</v>
      </c>
      <c r="D263">
        <v>2015</v>
      </c>
      <c r="E263">
        <v>8100.4120000000003</v>
      </c>
    </row>
    <row r="264" spans="2:5" x14ac:dyDescent="0.25">
      <c r="B264">
        <v>26</v>
      </c>
      <c r="C264">
        <v>2</v>
      </c>
      <c r="D264">
        <v>2016</v>
      </c>
      <c r="E264">
        <v>7710.3680000000004</v>
      </c>
    </row>
    <row r="265" spans="2:5" x14ac:dyDescent="0.25">
      <c r="B265">
        <v>26</v>
      </c>
      <c r="C265">
        <v>2</v>
      </c>
      <c r="D265">
        <v>2017</v>
      </c>
      <c r="E265">
        <v>7450.1469999999999</v>
      </c>
    </row>
    <row r="266" spans="2:5" x14ac:dyDescent="0.25">
      <c r="B266">
        <v>26</v>
      </c>
      <c r="C266">
        <v>2</v>
      </c>
      <c r="D266">
        <v>2018</v>
      </c>
      <c r="E266">
        <v>12378.034</v>
      </c>
    </row>
    <row r="267" spans="2:5" x14ac:dyDescent="0.25">
      <c r="B267">
        <v>26</v>
      </c>
      <c r="C267">
        <v>2</v>
      </c>
      <c r="D267">
        <v>2019</v>
      </c>
      <c r="E267">
        <v>10592.593999999999</v>
      </c>
    </row>
    <row r="268" spans="2:5" x14ac:dyDescent="0.25">
      <c r="B268">
        <v>26</v>
      </c>
      <c r="C268">
        <v>2</v>
      </c>
      <c r="D268">
        <v>2020</v>
      </c>
      <c r="E268">
        <v>11188</v>
      </c>
    </row>
    <row r="269" spans="2:5" x14ac:dyDescent="0.25">
      <c r="B269">
        <v>26</v>
      </c>
      <c r="C269">
        <v>2</v>
      </c>
      <c r="D269">
        <v>2021</v>
      </c>
      <c r="E269">
        <v>10300.25</v>
      </c>
    </row>
    <row r="270" spans="2:5" x14ac:dyDescent="0.25">
      <c r="B270">
        <v>26</v>
      </c>
      <c r="C270">
        <v>1</v>
      </c>
      <c r="D270">
        <v>2020</v>
      </c>
      <c r="E270">
        <v>11867.884690000001</v>
      </c>
    </row>
    <row r="271" spans="2:5" x14ac:dyDescent="0.25">
      <c r="B271">
        <v>26</v>
      </c>
      <c r="C271">
        <v>1</v>
      </c>
      <c r="D271">
        <v>2021</v>
      </c>
      <c r="E271">
        <v>40833.423329999998</v>
      </c>
    </row>
    <row r="272" spans="2:5" x14ac:dyDescent="0.25">
      <c r="B272">
        <v>26</v>
      </c>
      <c r="C272">
        <v>1</v>
      </c>
      <c r="D272">
        <v>2014</v>
      </c>
      <c r="E272">
        <v>15624.68879</v>
      </c>
    </row>
    <row r="273" spans="2:5" x14ac:dyDescent="0.25">
      <c r="B273">
        <v>26</v>
      </c>
      <c r="C273">
        <v>2</v>
      </c>
      <c r="D273">
        <v>2014</v>
      </c>
      <c r="E273">
        <v>7028.0839999999998</v>
      </c>
    </row>
    <row r="274" spans="2:5" x14ac:dyDescent="0.25">
      <c r="B274">
        <v>27</v>
      </c>
      <c r="C274">
        <v>1</v>
      </c>
      <c r="D274">
        <v>2015</v>
      </c>
      <c r="E274">
        <v>54084.371870000003</v>
      </c>
    </row>
    <row r="275" spans="2:5" x14ac:dyDescent="0.25">
      <c r="B275">
        <v>27</v>
      </c>
      <c r="C275">
        <v>1</v>
      </c>
      <c r="D275">
        <v>2016</v>
      </c>
      <c r="E275">
        <v>14498.194939999999</v>
      </c>
    </row>
    <row r="276" spans="2:5" x14ac:dyDescent="0.25">
      <c r="B276">
        <v>27</v>
      </c>
      <c r="C276">
        <v>1</v>
      </c>
      <c r="D276">
        <v>2017</v>
      </c>
      <c r="E276">
        <v>26587.90553</v>
      </c>
    </row>
    <row r="277" spans="2:5" x14ac:dyDescent="0.25">
      <c r="B277">
        <v>27</v>
      </c>
      <c r="C277">
        <v>1</v>
      </c>
      <c r="D277">
        <v>2018</v>
      </c>
      <c r="E277">
        <v>21824.437880000001</v>
      </c>
    </row>
    <row r="278" spans="2:5" x14ac:dyDescent="0.25">
      <c r="B278">
        <v>27</v>
      </c>
      <c r="C278">
        <v>1</v>
      </c>
      <c r="D278">
        <v>2019</v>
      </c>
      <c r="E278">
        <v>28260.569329999998</v>
      </c>
    </row>
    <row r="279" spans="2:5" x14ac:dyDescent="0.25">
      <c r="B279">
        <v>27</v>
      </c>
      <c r="C279">
        <v>2</v>
      </c>
      <c r="D279">
        <v>2015</v>
      </c>
      <c r="E279">
        <v>23298.055</v>
      </c>
    </row>
    <row r="280" spans="2:5" x14ac:dyDescent="0.25">
      <c r="B280">
        <v>27</v>
      </c>
      <c r="C280">
        <v>2</v>
      </c>
      <c r="D280">
        <v>2016</v>
      </c>
      <c r="E280">
        <v>23708.258000000002</v>
      </c>
    </row>
    <row r="281" spans="2:5" x14ac:dyDescent="0.25">
      <c r="B281">
        <v>27</v>
      </c>
      <c r="C281">
        <v>2</v>
      </c>
      <c r="D281">
        <v>2017</v>
      </c>
      <c r="E281">
        <v>16630.316999999999</v>
      </c>
    </row>
    <row r="282" spans="2:5" x14ac:dyDescent="0.25">
      <c r="B282">
        <v>27</v>
      </c>
      <c r="C282">
        <v>2</v>
      </c>
      <c r="D282">
        <v>2018</v>
      </c>
      <c r="E282">
        <v>36915.641000000003</v>
      </c>
    </row>
    <row r="283" spans="2:5" x14ac:dyDescent="0.25">
      <c r="B283">
        <v>27</v>
      </c>
      <c r="C283">
        <v>2</v>
      </c>
      <c r="D283">
        <v>2019</v>
      </c>
      <c r="E283">
        <v>16121.735000000001</v>
      </c>
    </row>
    <row r="284" spans="2:5" x14ac:dyDescent="0.25">
      <c r="B284">
        <v>27</v>
      </c>
      <c r="C284">
        <v>2</v>
      </c>
      <c r="D284">
        <v>2020</v>
      </c>
      <c r="E284">
        <v>18880.198</v>
      </c>
    </row>
    <row r="285" spans="2:5" x14ac:dyDescent="0.25">
      <c r="B285">
        <v>27</v>
      </c>
      <c r="C285">
        <v>2</v>
      </c>
      <c r="D285">
        <v>2021</v>
      </c>
      <c r="E285">
        <v>13118.91512</v>
      </c>
    </row>
    <row r="286" spans="2:5" x14ac:dyDescent="0.25">
      <c r="B286">
        <v>27</v>
      </c>
      <c r="C286">
        <v>1</v>
      </c>
      <c r="D286">
        <v>2020</v>
      </c>
      <c r="E286">
        <v>31817.391879999999</v>
      </c>
    </row>
    <row r="287" spans="2:5" x14ac:dyDescent="0.25">
      <c r="B287">
        <v>27</v>
      </c>
      <c r="C287">
        <v>1</v>
      </c>
      <c r="D287">
        <v>2021</v>
      </c>
      <c r="E287">
        <v>27538.299220000001</v>
      </c>
    </row>
    <row r="288" spans="2:5" x14ac:dyDescent="0.25">
      <c r="B288">
        <v>27</v>
      </c>
      <c r="C288">
        <v>1</v>
      </c>
      <c r="D288">
        <v>2014</v>
      </c>
      <c r="E288">
        <v>19840.76093</v>
      </c>
    </row>
    <row r="289" spans="2:5" x14ac:dyDescent="0.25">
      <c r="B289">
        <v>27</v>
      </c>
      <c r="C289">
        <v>2</v>
      </c>
      <c r="D289">
        <v>2014</v>
      </c>
      <c r="E289">
        <v>19937.001</v>
      </c>
    </row>
    <row r="290" spans="2:5" x14ac:dyDescent="0.25">
      <c r="B290">
        <v>28</v>
      </c>
      <c r="C290">
        <v>1</v>
      </c>
      <c r="D290">
        <v>2015</v>
      </c>
      <c r="E290">
        <v>37391.053140000004</v>
      </c>
    </row>
    <row r="291" spans="2:5" x14ac:dyDescent="0.25">
      <c r="B291">
        <v>28</v>
      </c>
      <c r="C291">
        <v>1</v>
      </c>
      <c r="D291">
        <v>2016</v>
      </c>
      <c r="E291">
        <v>15560.668799999999</v>
      </c>
    </row>
    <row r="292" spans="2:5" x14ac:dyDescent="0.25">
      <c r="B292">
        <v>28</v>
      </c>
      <c r="C292">
        <v>1</v>
      </c>
      <c r="D292">
        <v>2017</v>
      </c>
      <c r="E292">
        <v>25932.38394</v>
      </c>
    </row>
    <row r="293" spans="2:5" x14ac:dyDescent="0.25">
      <c r="B293">
        <v>28</v>
      </c>
      <c r="C293">
        <v>1</v>
      </c>
      <c r="D293">
        <v>2018</v>
      </c>
      <c r="E293">
        <v>47669.091979999997</v>
      </c>
    </row>
    <row r="294" spans="2:5" x14ac:dyDescent="0.25">
      <c r="B294">
        <v>28</v>
      </c>
      <c r="C294">
        <v>1</v>
      </c>
      <c r="D294">
        <v>2019</v>
      </c>
      <c r="E294">
        <v>22789.731370000001</v>
      </c>
    </row>
    <row r="295" spans="2:5" x14ac:dyDescent="0.25">
      <c r="B295">
        <v>28</v>
      </c>
      <c r="C295">
        <v>2</v>
      </c>
      <c r="D295">
        <v>2015</v>
      </c>
      <c r="E295">
        <v>10756.335999999999</v>
      </c>
    </row>
    <row r="296" spans="2:5" x14ac:dyDescent="0.25">
      <c r="B296">
        <v>28</v>
      </c>
      <c r="C296">
        <v>2</v>
      </c>
      <c r="D296">
        <v>2016</v>
      </c>
      <c r="E296">
        <v>15553.619000000001</v>
      </c>
    </row>
    <row r="297" spans="2:5" x14ac:dyDescent="0.25">
      <c r="B297">
        <v>28</v>
      </c>
      <c r="C297">
        <v>2</v>
      </c>
      <c r="D297">
        <v>2017</v>
      </c>
      <c r="E297">
        <v>15273.853999999999</v>
      </c>
    </row>
    <row r="298" spans="2:5" x14ac:dyDescent="0.25">
      <c r="B298">
        <v>28</v>
      </c>
      <c r="C298">
        <v>2</v>
      </c>
      <c r="D298">
        <v>2018</v>
      </c>
      <c r="E298">
        <v>18857.41</v>
      </c>
    </row>
    <row r="299" spans="2:5" x14ac:dyDescent="0.25">
      <c r="B299">
        <v>28</v>
      </c>
      <c r="C299">
        <v>2</v>
      </c>
      <c r="D299">
        <v>2019</v>
      </c>
      <c r="E299">
        <v>18260.509999999998</v>
      </c>
    </row>
    <row r="300" spans="2:5" x14ac:dyDescent="0.25">
      <c r="B300">
        <v>28</v>
      </c>
      <c r="C300">
        <v>2</v>
      </c>
      <c r="D300">
        <v>2020</v>
      </c>
      <c r="E300">
        <v>15755.004000000001</v>
      </c>
    </row>
    <row r="301" spans="2:5" x14ac:dyDescent="0.25">
      <c r="B301">
        <v>28</v>
      </c>
      <c r="C301">
        <v>2</v>
      </c>
      <c r="D301">
        <v>2021</v>
      </c>
      <c r="E301">
        <v>16612.411499999998</v>
      </c>
    </row>
    <row r="302" spans="2:5" x14ac:dyDescent="0.25">
      <c r="B302">
        <v>28</v>
      </c>
      <c r="C302">
        <v>1</v>
      </c>
      <c r="D302">
        <v>2020</v>
      </c>
      <c r="E302">
        <v>43825.125670000001</v>
      </c>
    </row>
    <row r="303" spans="2:5" x14ac:dyDescent="0.25">
      <c r="B303">
        <v>28</v>
      </c>
      <c r="C303">
        <v>1</v>
      </c>
      <c r="D303">
        <v>2021</v>
      </c>
      <c r="E303">
        <v>9736.638567</v>
      </c>
    </row>
    <row r="304" spans="2:5" x14ac:dyDescent="0.25">
      <c r="B304">
        <v>28</v>
      </c>
      <c r="C304">
        <v>1</v>
      </c>
      <c r="D304">
        <v>2014</v>
      </c>
      <c r="E304">
        <v>24195.39026</v>
      </c>
    </row>
    <row r="305" spans="2:5" x14ac:dyDescent="0.25">
      <c r="B305">
        <v>28</v>
      </c>
      <c r="C305">
        <v>2</v>
      </c>
      <c r="D305">
        <v>2014</v>
      </c>
      <c r="E305">
        <v>20984.544999999998</v>
      </c>
    </row>
    <row r="306" spans="2:5" x14ac:dyDescent="0.25">
      <c r="B306">
        <v>29</v>
      </c>
      <c r="C306">
        <v>1</v>
      </c>
      <c r="D306">
        <v>2015</v>
      </c>
      <c r="E306">
        <v>28611.816330000001</v>
      </c>
    </row>
    <row r="307" spans="2:5" x14ac:dyDescent="0.25">
      <c r="B307">
        <v>29</v>
      </c>
      <c r="C307">
        <v>1</v>
      </c>
      <c r="D307">
        <v>2016</v>
      </c>
      <c r="E307">
        <v>31865.478879999999</v>
      </c>
    </row>
    <row r="308" spans="2:5" x14ac:dyDescent="0.25">
      <c r="B308">
        <v>29</v>
      </c>
      <c r="C308">
        <v>1</v>
      </c>
      <c r="D308">
        <v>2017</v>
      </c>
      <c r="E308">
        <v>23438.928820000001</v>
      </c>
    </row>
    <row r="309" spans="2:5" x14ac:dyDescent="0.25">
      <c r="B309">
        <v>29</v>
      </c>
      <c r="C309">
        <v>1</v>
      </c>
      <c r="D309">
        <v>2018</v>
      </c>
      <c r="E309">
        <v>33506.038919999999</v>
      </c>
    </row>
    <row r="310" spans="2:5" x14ac:dyDescent="0.25">
      <c r="B310">
        <v>29</v>
      </c>
      <c r="C310">
        <v>1</v>
      </c>
      <c r="D310">
        <v>2019</v>
      </c>
      <c r="E310">
        <v>19655.599600000001</v>
      </c>
    </row>
    <row r="311" spans="2:5" x14ac:dyDescent="0.25">
      <c r="B311">
        <v>29</v>
      </c>
      <c r="C311">
        <v>2</v>
      </c>
      <c r="D311">
        <v>2015</v>
      </c>
      <c r="E311">
        <v>36263.625</v>
      </c>
    </row>
    <row r="312" spans="2:5" x14ac:dyDescent="0.25">
      <c r="B312">
        <v>29</v>
      </c>
      <c r="C312">
        <v>2</v>
      </c>
      <c r="D312">
        <v>2016</v>
      </c>
      <c r="E312">
        <v>29935.379000000001</v>
      </c>
    </row>
    <row r="313" spans="2:5" x14ac:dyDescent="0.25">
      <c r="B313">
        <v>29</v>
      </c>
      <c r="C313">
        <v>2</v>
      </c>
      <c r="D313">
        <v>2017</v>
      </c>
      <c r="E313">
        <v>50908.758999999998</v>
      </c>
    </row>
    <row r="314" spans="2:5" x14ac:dyDescent="0.25">
      <c r="B314">
        <v>29</v>
      </c>
      <c r="C314">
        <v>2</v>
      </c>
      <c r="D314">
        <v>2018</v>
      </c>
      <c r="E314">
        <v>40640.614000000001</v>
      </c>
    </row>
    <row r="315" spans="2:5" x14ac:dyDescent="0.25">
      <c r="B315">
        <v>29</v>
      </c>
      <c r="C315">
        <v>2</v>
      </c>
      <c r="D315">
        <v>2019</v>
      </c>
      <c r="E315">
        <v>37071.81</v>
      </c>
    </row>
    <row r="316" spans="2:5" x14ac:dyDescent="0.25">
      <c r="B316">
        <v>29</v>
      </c>
      <c r="C316">
        <v>2</v>
      </c>
      <c r="D316">
        <v>2020</v>
      </c>
      <c r="E316">
        <v>52076.175000000003</v>
      </c>
    </row>
    <row r="317" spans="2:5" x14ac:dyDescent="0.25">
      <c r="B317">
        <v>29</v>
      </c>
      <c r="C317">
        <v>2</v>
      </c>
      <c r="D317">
        <v>2021</v>
      </c>
      <c r="E317">
        <v>54149.4</v>
      </c>
    </row>
    <row r="318" spans="2:5" x14ac:dyDescent="0.25">
      <c r="B318">
        <v>29</v>
      </c>
      <c r="C318">
        <v>1</v>
      </c>
      <c r="D318">
        <v>2020</v>
      </c>
      <c r="E318">
        <v>41709.853770000002</v>
      </c>
    </row>
    <row r="319" spans="2:5" x14ac:dyDescent="0.25">
      <c r="B319">
        <v>29</v>
      </c>
      <c r="C319">
        <v>1</v>
      </c>
      <c r="D319">
        <v>2021</v>
      </c>
      <c r="E319">
        <v>31735.523990000002</v>
      </c>
    </row>
    <row r="320" spans="2:5" x14ac:dyDescent="0.25">
      <c r="B320">
        <v>29</v>
      </c>
      <c r="C320">
        <v>1</v>
      </c>
      <c r="D320">
        <v>2014</v>
      </c>
      <c r="E320">
        <v>42764.800369999997</v>
      </c>
    </row>
    <row r="321" spans="2:5" x14ac:dyDescent="0.25">
      <c r="B321">
        <v>29</v>
      </c>
      <c r="C321">
        <v>2</v>
      </c>
      <c r="D321">
        <v>2014</v>
      </c>
      <c r="E321">
        <v>24357.328000000001</v>
      </c>
    </row>
    <row r="322" spans="2:5" x14ac:dyDescent="0.25">
      <c r="B322">
        <v>31</v>
      </c>
      <c r="C322">
        <v>1</v>
      </c>
      <c r="D322">
        <v>2015</v>
      </c>
      <c r="E322">
        <v>12184.522999999999</v>
      </c>
    </row>
    <row r="323" spans="2:5" x14ac:dyDescent="0.25">
      <c r="B323">
        <v>31</v>
      </c>
      <c r="C323">
        <v>1</v>
      </c>
      <c r="D323">
        <v>2016</v>
      </c>
      <c r="E323">
        <v>14550.308999999999</v>
      </c>
    </row>
    <row r="324" spans="2:5" x14ac:dyDescent="0.25">
      <c r="B324">
        <v>31</v>
      </c>
      <c r="C324">
        <v>1</v>
      </c>
      <c r="D324">
        <v>2017</v>
      </c>
      <c r="E324">
        <v>20531.727569999999</v>
      </c>
    </row>
    <row r="325" spans="2:5" x14ac:dyDescent="0.25">
      <c r="B325">
        <v>31</v>
      </c>
      <c r="C325">
        <v>1</v>
      </c>
      <c r="D325">
        <v>2018</v>
      </c>
      <c r="E325">
        <v>18538.10454</v>
      </c>
    </row>
    <row r="326" spans="2:5" x14ac:dyDescent="0.25">
      <c r="B326">
        <v>31</v>
      </c>
      <c r="C326">
        <v>1</v>
      </c>
      <c r="D326">
        <v>2019</v>
      </c>
      <c r="E326">
        <v>56628.108540000001</v>
      </c>
    </row>
    <row r="327" spans="2:5" x14ac:dyDescent="0.25">
      <c r="B327">
        <v>31</v>
      </c>
      <c r="C327">
        <v>1</v>
      </c>
      <c r="D327">
        <v>2020</v>
      </c>
      <c r="E327">
        <v>53456.87139</v>
      </c>
    </row>
    <row r="328" spans="2:5" x14ac:dyDescent="0.25">
      <c r="B328">
        <v>31</v>
      </c>
      <c r="C328">
        <v>1</v>
      </c>
      <c r="D328">
        <v>2021</v>
      </c>
      <c r="E328">
        <v>58720.761899999998</v>
      </c>
    </row>
    <row r="329" spans="2:5" x14ac:dyDescent="0.25">
      <c r="B329">
        <v>31</v>
      </c>
      <c r="C329">
        <v>1</v>
      </c>
      <c r="D329">
        <v>2014</v>
      </c>
      <c r="E329">
        <v>6398.7190000000001</v>
      </c>
    </row>
  </sheetData>
  <sortState xmlns:xlrd2="http://schemas.microsoft.com/office/spreadsheetml/2017/richdata2" ref="B2:E329">
    <sortCondition ref="B1:B3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Arcos Aguilar</dc:creator>
  <cp:lastModifiedBy>Jonathan Arcos Aguilar</cp:lastModifiedBy>
  <dcterms:created xsi:type="dcterms:W3CDTF">2015-06-05T18:19:34Z</dcterms:created>
  <dcterms:modified xsi:type="dcterms:W3CDTF">2022-09-27T17:51:54Z</dcterms:modified>
</cp:coreProperties>
</file>