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2"/>
    <sheet name="Meta" sheetId="2" state="visible" r:id="rId3"/>
    <sheet name="Proporcion turismo" sheetId="3" state="visible" r:id="rId4"/>
    <sheet name="Categorías SII" sheetId="4" state="visible" r:id="rId5"/>
    <sheet name="Factor Susten" sheetId="5" state="visible" r:id="rId6"/>
    <sheet name="factor turimo coster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<sst xmlns="http://schemas.openxmlformats.org/spreadsheetml/2006/main" count="207" uniqueCount="88">
  <si>
    <t xml:space="preserve">rgn_id</t>
  </si>
  <si>
    <t xml:space="preserve">fact_tur</t>
  </si>
  <si>
    <t xml:space="preserve">Viejo</t>
  </si>
  <si>
    <t xml:space="preserve">Nuevo</t>
  </si>
  <si>
    <t xml:space="preserve">Vieja</t>
  </si>
  <si>
    <t xml:space="preserve">Nueva</t>
  </si>
  <si>
    <t xml:space="preserve">rgn_name</t>
  </si>
  <si>
    <t xml:space="preserve">Empleos Turismo (Et)</t>
  </si>
  <si>
    <t xml:space="preserve">Factor de sustentabilidad (FS)</t>
  </si>
  <si>
    <t xml:space="preserve">Factor de turismo costero  (FC)</t>
  </si>
  <si>
    <t xml:space="preserve">Puntaje meta</t>
  </si>
  <si>
    <t xml:space="preserve">Nuevo pje meta</t>
  </si>
  <si>
    <t xml:space="preserve">Normalizado</t>
  </si>
  <si>
    <t xml:space="preserve">Proporción de empleos de las categorías de SII seleccionadas como turísticas con respecto al total comunal</t>
  </si>
  <si>
    <t xml:space="preserve">Factor de sustentabilidad calculado por la proporción de prestadores con sello de sustentabilidad de Sernatur</t>
  </si>
  <si>
    <t xml:space="preserve">Mínimo = 0,1; Restaurante = 0,25; Paseo Naútico = 0,5; Buceo = 0,75; Hotel = 1</t>
  </si>
  <si>
    <t xml:space="preserve">Multiplicación de Et * FS</t>
  </si>
  <si>
    <t xml:space="preserve">Multiplicación de Et * FS * FC</t>
  </si>
  <si>
    <t xml:space="preserve">De 0 a 1</t>
  </si>
  <si>
    <t xml:space="preserve">Ancud</t>
  </si>
  <si>
    <t xml:space="preserve">Restaurante = 0,25</t>
  </si>
  <si>
    <t xml:space="preserve">Aysen</t>
  </si>
  <si>
    <t xml:space="preserve">Paseo Naútico = 0,5</t>
  </si>
  <si>
    <t xml:space="preserve">Cabo de Hornos</t>
  </si>
  <si>
    <t xml:space="preserve">Buceo = 0,75</t>
  </si>
  <si>
    <t xml:space="preserve">Calbuco</t>
  </si>
  <si>
    <t xml:space="preserve">Hotel = 1</t>
  </si>
  <si>
    <t xml:space="preserve">Castro</t>
  </si>
  <si>
    <t xml:space="preserve">Chaiten</t>
  </si>
  <si>
    <t xml:space="preserve">Chonchi</t>
  </si>
  <si>
    <t xml:space="preserve">Cisnes</t>
  </si>
  <si>
    <t xml:space="preserve">Cochamo</t>
  </si>
  <si>
    <t xml:space="preserve">Curaco de Velez</t>
  </si>
  <si>
    <t xml:space="preserve">Dalcahue</t>
  </si>
  <si>
    <t xml:space="preserve">Fresia</t>
  </si>
  <si>
    <t xml:space="preserve">Guaitecas</t>
  </si>
  <si>
    <t xml:space="preserve">Hualaihue</t>
  </si>
  <si>
    <t xml:space="preserve">Laguna Blanca</t>
  </si>
  <si>
    <t xml:space="preserve">Los Muermos</t>
  </si>
  <si>
    <t xml:space="preserve">Maullin</t>
  </si>
  <si>
    <t xml:space="preserve">Natales</t>
  </si>
  <si>
    <t xml:space="preserve">Porvenir</t>
  </si>
  <si>
    <t xml:space="preserve">Primavera</t>
  </si>
  <si>
    <t xml:space="preserve">Puerto Montt</t>
  </si>
  <si>
    <t xml:space="preserve">Puerto Varas</t>
  </si>
  <si>
    <t xml:space="preserve">Punta Arenas</t>
  </si>
  <si>
    <t xml:space="preserve">Puqueldon</t>
  </si>
  <si>
    <t xml:space="preserve">Purranque</t>
  </si>
  <si>
    <t xml:space="preserve">Queilen </t>
  </si>
  <si>
    <t xml:space="preserve">Quellon</t>
  </si>
  <si>
    <t xml:space="preserve">Quemchi</t>
  </si>
  <si>
    <t xml:space="preserve">Quinchao</t>
  </si>
  <si>
    <t xml:space="preserve">Rio Negro</t>
  </si>
  <si>
    <t xml:space="preserve">Rio Verde</t>
  </si>
  <si>
    <t xml:space="preserve">San Gregorio</t>
  </si>
  <si>
    <t xml:space="preserve">San Juan de la Costa</t>
  </si>
  <si>
    <t xml:space="preserve">Timaukel</t>
  </si>
  <si>
    <t xml:space="preserve">Torres del Paine</t>
  </si>
  <si>
    <t xml:space="preserve">Tortel</t>
  </si>
  <si>
    <t xml:space="preserve">Min</t>
  </si>
  <si>
    <t xml:space="preserve">Max</t>
  </si>
  <si>
    <t xml:space="preserve">Promedio</t>
  </si>
  <si>
    <t xml:space="preserve">DeSt</t>
  </si>
  <si>
    <t xml:space="preserve">Proporción de trabajadores (con contrato u honorarios) en empresas turísticas por comuna</t>
  </si>
  <si>
    <t xml:space="preserve">Fuente:</t>
  </si>
  <si>
    <t xml:space="preserve">https://www.sii.cl/sobre_el_sii/estadisticas_de_empresas.html</t>
  </si>
  <si>
    <t xml:space="preserve">Tendencia</t>
  </si>
  <si>
    <t xml:space="preserve">Categorías SII incluidas como de servicios turísticos</t>
  </si>
  <si>
    <t xml:space="preserve">476 - Venta al por menor de productos culturales y recreativos en comercios especializados</t>
  </si>
  <si>
    <t xml:space="preserve">551 - Actividades de alojamiento para estancias cortas</t>
  </si>
  <si>
    <t xml:space="preserve">552 - Actividades de campamentos, parques de vehículos de recreo y parques de caravanas</t>
  </si>
  <si>
    <t xml:space="preserve">559 - Otras actividades de alojamiento</t>
  </si>
  <si>
    <t xml:space="preserve">561 - Actividades de restaurantes y de servicio móvil de comidas</t>
  </si>
  <si>
    <t xml:space="preserve">791 - Actividades de agencias de viajes y operadores turísticos</t>
  </si>
  <si>
    <t xml:space="preserve">799 - Otros servicios de reservas y actividades conexas</t>
  </si>
  <si>
    <t xml:space="preserve">Proporción de prestadores turísticos con sello de sustentabilidada y factor de sutentabilidad por comuna</t>
  </si>
  <si>
    <t xml:space="preserve">https://serviciosturisticos.sernatur.cl/index.php</t>
  </si>
  <si>
    <t xml:space="preserve">Prestadores</t>
  </si>
  <si>
    <t xml:space="preserve">Prestadores acumulados</t>
  </si>
  <si>
    <t xml:space="preserve">Sello S</t>
  </si>
  <si>
    <t xml:space="preserve">Porción</t>
  </si>
  <si>
    <t xml:space="preserve">Factor</t>
  </si>
  <si>
    <t xml:space="preserve">Comuna</t>
  </si>
  <si>
    <t xml:space="preserve">N° Actividades</t>
  </si>
  <si>
    <t xml:space="preserve">Factor de turismo costero</t>
  </si>
  <si>
    <t xml:space="preserve">Paseo Naútico</t>
  </si>
  <si>
    <t xml:space="preserve">Buceo</t>
  </si>
  <si>
    <t xml:space="preserve">Hotel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</si>
</sst>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%"/>
    <numFmt numFmtId="167" formatCode="0.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D9D9D9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/>
      <right/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n">
        <v>1</v>
      </c>
      <c r="B2" s="0" t="n">
        <v>0.5</v>
      </c>
    </row>
    <row r="3" customFormat="false" ht="13.8" hidden="false" customHeight="false" outlineLevel="0" collapsed="false">
      <c r="A3" s="3" t="n">
        <v>2</v>
      </c>
      <c r="B3" s="0" t="n">
        <v>1</v>
      </c>
    </row>
    <row r="4" customFormat="false" ht="13.8" hidden="false" customHeight="false" outlineLevel="0" collapsed="false">
      <c r="A4" s="4" t="n">
        <v>3</v>
      </c>
      <c r="B4" s="0" t="n">
        <v>0.5</v>
      </c>
    </row>
    <row r="5" customFormat="false" ht="13.8" hidden="false" customHeight="false" outlineLevel="0" collapsed="false">
      <c r="A5" s="3" t="n">
        <v>4</v>
      </c>
      <c r="B5" s="0" t="n">
        <v>0.25</v>
      </c>
    </row>
    <row r="6" customFormat="false" ht="13.8" hidden="false" customHeight="false" outlineLevel="0" collapsed="false">
      <c r="A6" s="4" t="n">
        <v>5</v>
      </c>
      <c r="B6" s="0" t="n">
        <v>0.5</v>
      </c>
    </row>
    <row r="7" customFormat="false" ht="13.8" hidden="false" customHeight="false" outlineLevel="0" collapsed="false">
      <c r="A7" s="3" t="n">
        <v>6</v>
      </c>
      <c r="B7" s="0" t="n">
        <v>0.25</v>
      </c>
    </row>
    <row r="8" customFormat="false" ht="13.8" hidden="false" customHeight="false" outlineLevel="0" collapsed="false">
      <c r="A8" s="4" t="n">
        <v>7</v>
      </c>
      <c r="B8" s="0" t="n">
        <v>0.25</v>
      </c>
    </row>
    <row r="9" customFormat="false" ht="13.8" hidden="false" customHeight="false" outlineLevel="0" collapsed="false">
      <c r="A9" s="3" t="n">
        <v>8</v>
      </c>
      <c r="B9" s="0" t="n">
        <v>1</v>
      </c>
    </row>
    <row r="10" customFormat="false" ht="13.8" hidden="false" customHeight="false" outlineLevel="0" collapsed="false">
      <c r="A10" s="4" t="n">
        <v>9</v>
      </c>
      <c r="B10" s="0" t="n">
        <v>0.5</v>
      </c>
    </row>
    <row r="11" customFormat="false" ht="13.8" hidden="false" customHeight="false" outlineLevel="0" collapsed="false">
      <c r="A11" s="3" t="n">
        <v>10</v>
      </c>
      <c r="B11" s="0" t="n">
        <v>0.25</v>
      </c>
    </row>
    <row r="12" customFormat="false" ht="13.8" hidden="false" customHeight="false" outlineLevel="0" collapsed="false">
      <c r="A12" s="4" t="n">
        <v>11</v>
      </c>
      <c r="B12" s="0" t="n">
        <v>0.25</v>
      </c>
    </row>
    <row r="13" customFormat="false" ht="13.8" hidden="false" customHeight="false" outlineLevel="0" collapsed="false">
      <c r="A13" s="3" t="n">
        <v>12</v>
      </c>
      <c r="B13" s="0" t="n">
        <v>0.25</v>
      </c>
    </row>
    <row r="14" customFormat="false" ht="13.8" hidden="false" customHeight="false" outlineLevel="0" collapsed="false">
      <c r="A14" s="4" t="n">
        <v>13</v>
      </c>
      <c r="B14" s="0" t="n">
        <v>0.25</v>
      </c>
    </row>
    <row r="15" customFormat="false" ht="13.8" hidden="false" customHeight="false" outlineLevel="0" collapsed="false">
      <c r="A15" s="3" t="n">
        <v>14</v>
      </c>
      <c r="B15" s="0" t="n">
        <v>0.5</v>
      </c>
    </row>
    <row r="16" customFormat="false" ht="13.8" hidden="false" customHeight="false" outlineLevel="0" collapsed="false">
      <c r="A16" s="4" t="n">
        <v>15</v>
      </c>
      <c r="B16" s="0" t="n">
        <v>0.1</v>
      </c>
    </row>
    <row r="17" customFormat="false" ht="13.8" hidden="false" customHeight="false" outlineLevel="0" collapsed="false">
      <c r="A17" s="3" t="n">
        <v>16</v>
      </c>
      <c r="B17" s="0" t="n">
        <v>0.25</v>
      </c>
    </row>
    <row r="18" customFormat="false" ht="13.8" hidden="false" customHeight="false" outlineLevel="0" collapsed="false">
      <c r="A18" s="4" t="n">
        <v>17</v>
      </c>
      <c r="B18" s="0" t="n">
        <v>0.25</v>
      </c>
    </row>
    <row r="19" customFormat="false" ht="13.8" hidden="false" customHeight="false" outlineLevel="0" collapsed="false">
      <c r="A19" s="3" t="n">
        <v>18</v>
      </c>
      <c r="B19" s="0" t="n">
        <v>0.5</v>
      </c>
    </row>
    <row r="20" customFormat="false" ht="13.8" hidden="false" customHeight="false" outlineLevel="0" collapsed="false">
      <c r="A20" s="4" t="n">
        <v>19</v>
      </c>
      <c r="B20" s="0" t="n">
        <v>0.25</v>
      </c>
    </row>
    <row r="21" customFormat="false" ht="13.8" hidden="false" customHeight="false" outlineLevel="0" collapsed="false">
      <c r="A21" s="3" t="n">
        <v>20</v>
      </c>
      <c r="B21" s="0" t="n">
        <v>0.25</v>
      </c>
    </row>
    <row r="22" customFormat="false" ht="13.8" hidden="false" customHeight="false" outlineLevel="0" collapsed="false">
      <c r="A22" s="4" t="n">
        <v>21</v>
      </c>
      <c r="B22" s="0" t="n">
        <v>1</v>
      </c>
    </row>
    <row r="23" customFormat="false" ht="13.8" hidden="false" customHeight="false" outlineLevel="0" collapsed="false">
      <c r="A23" s="3" t="n">
        <v>22</v>
      </c>
      <c r="B23" s="0" t="n">
        <v>0.5</v>
      </c>
    </row>
    <row r="24" customFormat="false" ht="13.8" hidden="false" customHeight="false" outlineLevel="0" collapsed="false">
      <c r="A24" s="4" t="n">
        <v>23</v>
      </c>
      <c r="B24" s="0" t="n">
        <v>1</v>
      </c>
    </row>
    <row r="25" customFormat="false" ht="13.8" hidden="false" customHeight="false" outlineLevel="0" collapsed="false">
      <c r="A25" s="3" t="n">
        <v>24</v>
      </c>
      <c r="B25" s="0" t="n">
        <v>0.25</v>
      </c>
    </row>
    <row r="26" customFormat="false" ht="13.8" hidden="false" customHeight="false" outlineLevel="0" collapsed="false">
      <c r="A26" s="4" t="n">
        <v>25</v>
      </c>
      <c r="B26" s="0" t="n">
        <v>0.25</v>
      </c>
    </row>
    <row r="27" customFormat="false" ht="13.8" hidden="false" customHeight="false" outlineLevel="0" collapsed="false">
      <c r="A27" s="3" t="n">
        <v>26</v>
      </c>
      <c r="B27" s="0" t="n">
        <v>0.5</v>
      </c>
    </row>
    <row r="28" customFormat="false" ht="13.8" hidden="false" customHeight="false" outlineLevel="0" collapsed="false">
      <c r="A28" s="4" t="n">
        <v>27</v>
      </c>
      <c r="B28" s="0" t="n">
        <v>0.5</v>
      </c>
    </row>
    <row r="29" customFormat="false" ht="13.8" hidden="false" customHeight="false" outlineLevel="0" collapsed="false">
      <c r="A29" s="3" t="n">
        <v>28</v>
      </c>
      <c r="B29" s="0" t="n">
        <v>0.25</v>
      </c>
    </row>
    <row r="30" customFormat="false" ht="13.8" hidden="false" customHeight="false" outlineLevel="0" collapsed="false">
      <c r="A30" s="4" t="n">
        <v>29</v>
      </c>
      <c r="B30" s="0" t="n">
        <v>0.25</v>
      </c>
    </row>
    <row r="31" customFormat="false" ht="13.8" hidden="false" customHeight="false" outlineLevel="0" collapsed="false">
      <c r="A31" s="3" t="n">
        <v>30</v>
      </c>
      <c r="B31" s="0" t="n">
        <v>0.25</v>
      </c>
    </row>
    <row r="32" customFormat="false" ht="13.8" hidden="false" customHeight="false" outlineLevel="0" collapsed="false">
      <c r="A32" s="4" t="n">
        <v>31</v>
      </c>
      <c r="B32" s="0" t="n">
        <v>0.1</v>
      </c>
    </row>
    <row r="33" customFormat="false" ht="13.8" hidden="false" customHeight="false" outlineLevel="0" collapsed="false">
      <c r="A33" s="3" t="n">
        <v>32</v>
      </c>
      <c r="B33" s="0" t="n">
        <v>0.25</v>
      </c>
    </row>
    <row r="34" customFormat="false" ht="13.8" hidden="false" customHeight="false" outlineLevel="0" collapsed="false">
      <c r="A34" s="4" t="n">
        <v>33</v>
      </c>
      <c r="B34" s="0" t="n">
        <v>0.25</v>
      </c>
    </row>
    <row r="35" customFormat="false" ht="13.8" hidden="false" customHeight="false" outlineLevel="0" collapsed="false">
      <c r="A35" s="3" t="n">
        <v>34</v>
      </c>
      <c r="B35" s="0" t="n">
        <v>0.1</v>
      </c>
    </row>
    <row r="36" customFormat="false" ht="13.8" hidden="false" customHeight="false" outlineLevel="0" collapsed="false">
      <c r="A36" s="4" t="n">
        <v>35</v>
      </c>
      <c r="B36" s="0" t="n">
        <v>0.5</v>
      </c>
    </row>
    <row r="37" customFormat="false" ht="13.8" hidden="false" customHeight="false" outlineLevel="0" collapsed="false">
      <c r="A37" s="5" t="n">
        <v>36</v>
      </c>
      <c r="B3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8.28"/>
    <col collapsed="false" customWidth="true" hidden="false" outlineLevel="0" max="5" min="4" style="0" width="24.43"/>
    <col collapsed="false" customWidth="true" hidden="false" outlineLevel="0" max="7" min="6" style="0" width="15.28"/>
    <col collapsed="false" customWidth="true" hidden="false" outlineLevel="0" max="8" min="8" style="0" width="12.57"/>
    <col collapsed="false" customWidth="true" hidden="false" outlineLevel="0" max="1025" min="9" style="0" width="10.53"/>
  </cols>
  <sheetData>
    <row r="1" customFormat="false" ht="15" hidden="false" customHeight="false" outlineLevel="0" collapsed="false">
      <c r="C1" s="6" t="s">
        <v>2</v>
      </c>
      <c r="D1" s="6"/>
      <c r="E1" s="7" t="s">
        <v>3</v>
      </c>
      <c r="F1" s="8" t="s">
        <v>4</v>
      </c>
      <c r="G1" s="7" t="s">
        <v>5</v>
      </c>
      <c r="H1" s="8"/>
    </row>
    <row r="2" customFormat="false" ht="15" hidden="false" customHeight="false" outlineLevel="0" collapsed="false">
      <c r="A2" s="1" t="s">
        <v>0</v>
      </c>
      <c r="B2" s="1" t="s">
        <v>6</v>
      </c>
      <c r="C2" s="9" t="s">
        <v>7</v>
      </c>
      <c r="D2" s="9" t="s">
        <v>8</v>
      </c>
      <c r="E2" s="0" t="s">
        <v>9</v>
      </c>
      <c r="F2" s="9" t="s">
        <v>10</v>
      </c>
      <c r="G2" s="9" t="s">
        <v>11</v>
      </c>
      <c r="H2" s="9" t="s">
        <v>12</v>
      </c>
      <c r="I2" s="10" t="s">
        <v>12</v>
      </c>
    </row>
    <row r="3" customFormat="false" ht="105" hidden="false" customHeight="false" outlineLevel="0" collapsed="false">
      <c r="A3" s="1"/>
      <c r="B3" s="1"/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</row>
    <row r="4" customFormat="false" ht="15" hidden="false" customHeight="false" outlineLevel="0" collapsed="false">
      <c r="A4" s="2" t="n">
        <v>1</v>
      </c>
      <c r="B4" s="2" t="s">
        <v>19</v>
      </c>
      <c r="C4" s="12" t="n">
        <v>0.0484573254571992</v>
      </c>
      <c r="D4" s="13" t="n">
        <v>1.00921658986175</v>
      </c>
      <c r="E4" s="0" t="n">
        <v>0.5</v>
      </c>
      <c r="F4" s="12" t="n">
        <f aca="false">C4*D4</f>
        <v>0.0489039367517356</v>
      </c>
      <c r="G4" s="12" t="n">
        <f aca="false">F4*E4</f>
        <v>0.0244519683758678</v>
      </c>
      <c r="H4" s="12" t="n">
        <f aca="false">(F4-F$40)/(F$41-F$40)</f>
        <v>0.135690399114437</v>
      </c>
      <c r="I4" s="12" t="n">
        <f aca="false">(G4-G$40)/(G$41-G$40)</f>
        <v>0.136113261033391</v>
      </c>
      <c r="K4" s="0" t="s">
        <v>20</v>
      </c>
    </row>
    <row r="5" customFormat="false" ht="15" hidden="false" customHeight="false" outlineLevel="0" collapsed="false">
      <c r="A5" s="3" t="n">
        <v>2</v>
      </c>
      <c r="B5" s="3" t="s">
        <v>21</v>
      </c>
      <c r="C5" s="14" t="n">
        <v>0.0499385477268435</v>
      </c>
      <c r="D5" s="15" t="n">
        <v>1</v>
      </c>
      <c r="E5" s="0" t="n">
        <v>1</v>
      </c>
      <c r="F5" s="14" t="n">
        <f aca="false">C5*D5</f>
        <v>0.0499385477268435</v>
      </c>
      <c r="G5" s="12" t="n">
        <f aca="false">F5*E5</f>
        <v>0.0499385477268435</v>
      </c>
      <c r="H5" s="14" t="n">
        <f aca="false">(F5-F$40)/(F$41-F$40)</f>
        <v>0.138574007718767</v>
      </c>
      <c r="I5" s="12" t="n">
        <f aca="false">(G5-G$40)/(G$41-G$40)</f>
        <v>0.278113229725505</v>
      </c>
      <c r="K5" s="0" t="s">
        <v>22</v>
      </c>
    </row>
    <row r="6" customFormat="false" ht="15" hidden="false" customHeight="false" outlineLevel="0" collapsed="false">
      <c r="A6" s="4" t="n">
        <v>3</v>
      </c>
      <c r="B6" s="4" t="s">
        <v>23</v>
      </c>
      <c r="C6" s="14" t="n">
        <v>0.210236725424846</v>
      </c>
      <c r="D6" s="15" t="n">
        <v>1.01492537313433</v>
      </c>
      <c r="E6" s="0" t="n">
        <v>0.5</v>
      </c>
      <c r="F6" s="14" t="n">
        <f aca="false">C6*D6</f>
        <v>0.213374586998351</v>
      </c>
      <c r="G6" s="12" t="n">
        <f aca="false">F6*E6</f>
        <v>0.106687293499175</v>
      </c>
      <c r="H6" s="14" t="n">
        <f aca="false">(F6-F$40)/(F$41-F$40)</f>
        <v>0.594093599565148</v>
      </c>
      <c r="I6" s="12" t="n">
        <f aca="false">(G6-G$40)/(G$41-G$40)</f>
        <v>0.594292188542093</v>
      </c>
      <c r="K6" s="0" t="s">
        <v>24</v>
      </c>
    </row>
    <row r="7" customFormat="false" ht="15" hidden="false" customHeight="false" outlineLevel="0" collapsed="false">
      <c r="A7" s="3" t="n">
        <v>4</v>
      </c>
      <c r="B7" s="3" t="s">
        <v>25</v>
      </c>
      <c r="C7" s="14" t="n">
        <v>0.013027783125503</v>
      </c>
      <c r="D7" s="15" t="n">
        <v>1</v>
      </c>
      <c r="E7" s="0" t="n">
        <v>0.25</v>
      </c>
      <c r="F7" s="14" t="n">
        <f aca="false">C7*D7</f>
        <v>0.013027783125503</v>
      </c>
      <c r="G7" s="12" t="n">
        <f aca="false">F7*E7</f>
        <v>0.00325694578137575</v>
      </c>
      <c r="H7" s="14" t="n">
        <f aca="false">(F7-F$40)/(F$41-F$40)</f>
        <v>0.0356984332684522</v>
      </c>
      <c r="I7" s="12" t="n">
        <f aca="false">(G7-G$40)/(G$41-G$40)</f>
        <v>0.0180239520131407</v>
      </c>
      <c r="K7" s="0" t="s">
        <v>26</v>
      </c>
    </row>
    <row r="8" customFormat="false" ht="15" hidden="false" customHeight="false" outlineLevel="0" collapsed="false">
      <c r="A8" s="4" t="n">
        <v>5</v>
      </c>
      <c r="B8" s="4" t="s">
        <v>27</v>
      </c>
      <c r="C8" s="14" t="n">
        <v>0.0553808645737188</v>
      </c>
      <c r="D8" s="15" t="n">
        <v>1.01183431952663</v>
      </c>
      <c r="E8" s="0" t="n">
        <v>0.5</v>
      </c>
      <c r="F8" s="14" t="n">
        <f aca="false">C8*D8</f>
        <v>0.0560362594207451</v>
      </c>
      <c r="G8" s="12" t="n">
        <f aca="false">F8*E8</f>
        <v>0.0280181297103725</v>
      </c>
      <c r="H8" s="14" t="n">
        <f aca="false">(F8-F$40)/(F$41-F$40)</f>
        <v>0.155569201400551</v>
      </c>
      <c r="I8" s="12" t="n">
        <f aca="false">(G8-G$40)/(G$41-G$40)</f>
        <v>0.155982337651212</v>
      </c>
    </row>
    <row r="9" customFormat="false" ht="15" hidden="false" customHeight="false" outlineLevel="0" collapsed="false">
      <c r="A9" s="3" t="n">
        <v>6</v>
      </c>
      <c r="B9" s="3" t="s">
        <v>28</v>
      </c>
      <c r="C9" s="14" t="n">
        <v>0.15481600913354</v>
      </c>
      <c r="D9" s="15" t="n">
        <v>1.01190476190476</v>
      </c>
      <c r="E9" s="0" t="n">
        <v>0.25</v>
      </c>
      <c r="F9" s="14" t="n">
        <f aca="false">C9*D9</f>
        <v>0.156659056861321</v>
      </c>
      <c r="G9" s="12" t="n">
        <f aca="false">F9*E9</f>
        <v>0.0391647642153302</v>
      </c>
      <c r="H9" s="14" t="n">
        <f aca="false">(F9-F$40)/(F$41-F$40)</f>
        <v>0.436019314024902</v>
      </c>
      <c r="I9" s="12" t="n">
        <f aca="false">(G9-G$40)/(G$41-G$40)</f>
        <v>0.218086464255625</v>
      </c>
    </row>
    <row r="10" customFormat="false" ht="15" hidden="false" customHeight="false" outlineLevel="0" collapsed="false">
      <c r="A10" s="4" t="n">
        <v>7</v>
      </c>
      <c r="B10" s="4" t="s">
        <v>29</v>
      </c>
      <c r="C10" s="14" t="n">
        <v>0.00953789973321673</v>
      </c>
      <c r="D10" s="15" t="n">
        <v>1</v>
      </c>
      <c r="E10" s="0" t="n">
        <v>0.25</v>
      </c>
      <c r="F10" s="14" t="n">
        <f aca="false">C10*D10</f>
        <v>0.00953789973321673</v>
      </c>
      <c r="G10" s="12" t="n">
        <f aca="false">F10*E10</f>
        <v>0.00238447493330418</v>
      </c>
      <c r="H10" s="14" t="n">
        <f aca="false">(F10-F$40)/(F$41-F$40)</f>
        <v>0.0259716296483228</v>
      </c>
      <c r="I10" s="12" t="n">
        <f aca="false">(G10-G$40)/(G$41-G$40)</f>
        <v>0.0131629296136714</v>
      </c>
    </row>
    <row r="11" customFormat="false" ht="15" hidden="false" customHeight="false" outlineLevel="0" collapsed="false">
      <c r="A11" s="3" t="n">
        <v>8</v>
      </c>
      <c r="B11" s="3" t="s">
        <v>30</v>
      </c>
      <c r="C11" s="14" t="n">
        <v>0.109619165183496</v>
      </c>
      <c r="D11" s="15" t="n">
        <v>1</v>
      </c>
      <c r="E11" s="0" t="n">
        <v>1</v>
      </c>
      <c r="F11" s="14" t="n">
        <f aca="false">C11*D11</f>
        <v>0.109619165183496</v>
      </c>
      <c r="G11" s="12" t="n">
        <f aca="false">F11*E11</f>
        <v>0.109619165183496</v>
      </c>
      <c r="H11" s="14" t="n">
        <f aca="false">(F11-F$40)/(F$41-F$40)</f>
        <v>0.304912415246082</v>
      </c>
      <c r="I11" s="12" t="n">
        <f aca="false">(G11-G$40)/(G$41-G$40)</f>
        <v>0.610627283246234</v>
      </c>
    </row>
    <row r="12" customFormat="false" ht="15" hidden="false" customHeight="false" outlineLevel="0" collapsed="false">
      <c r="A12" s="4" t="n">
        <v>9</v>
      </c>
      <c r="B12" s="4" t="s">
        <v>31</v>
      </c>
      <c r="C12" s="14" t="n">
        <v>0.122244699868393</v>
      </c>
      <c r="D12" s="15" t="n">
        <v>1</v>
      </c>
      <c r="E12" s="0" t="n">
        <v>0.5</v>
      </c>
      <c r="F12" s="14" t="n">
        <f aca="false">C12*D12</f>
        <v>0.122244699868393</v>
      </c>
      <c r="G12" s="12" t="n">
        <f aca="false">F12*E12</f>
        <v>0.0611223499341964</v>
      </c>
      <c r="H12" s="14" t="n">
        <f aca="false">(F12-F$40)/(F$41-F$40)</f>
        <v>0.340101584245414</v>
      </c>
      <c r="I12" s="12" t="n">
        <f aca="false">(G12-G$40)/(G$41-G$40)</f>
        <v>0.340424438359398</v>
      </c>
    </row>
    <row r="13" customFormat="false" ht="15" hidden="false" customHeight="false" outlineLevel="0" collapsed="false">
      <c r="A13" s="3" t="n">
        <v>10</v>
      </c>
      <c r="B13" s="3" t="s">
        <v>32</v>
      </c>
      <c r="C13" s="14" t="n">
        <v>0.00996880750522087</v>
      </c>
      <c r="D13" s="15" t="n">
        <v>1</v>
      </c>
      <c r="E13" s="0" t="n">
        <v>0.25</v>
      </c>
      <c r="F13" s="14" t="n">
        <f aca="false">C13*D13</f>
        <v>0.00996880750522087</v>
      </c>
      <c r="G13" s="12" t="n">
        <f aca="false">F13*E13</f>
        <v>0.00249220187630522</v>
      </c>
      <c r="H13" s="14" t="n">
        <f aca="false">(F13-F$40)/(F$41-F$40)</f>
        <v>0.0271726311734557</v>
      </c>
      <c r="I13" s="12" t="n">
        <f aca="false">(G13-G$40)/(G$41-G$40)</f>
        <v>0.0137631365823189</v>
      </c>
    </row>
    <row r="14" customFormat="false" ht="15" hidden="false" customHeight="false" outlineLevel="0" collapsed="false">
      <c r="A14" s="4" t="n">
        <v>11</v>
      </c>
      <c r="B14" s="4" t="s">
        <v>33</v>
      </c>
      <c r="C14" s="14" t="n">
        <v>0.0443118304716048</v>
      </c>
      <c r="D14" s="15" t="n">
        <v>1</v>
      </c>
      <c r="E14" s="0" t="n">
        <v>0.25</v>
      </c>
      <c r="F14" s="14" t="n">
        <f aca="false">C14*D14</f>
        <v>0.0443118304716048</v>
      </c>
      <c r="G14" s="12" t="n">
        <f aca="false">F14*E14</f>
        <v>0.0110779576179012</v>
      </c>
      <c r="H14" s="14" t="n">
        <f aca="false">(F14-F$40)/(F$41-F$40)</f>
        <v>0.122891542829347</v>
      </c>
      <c r="I14" s="12" t="n">
        <f aca="false">(G14-G$40)/(G$41-G$40)</f>
        <v>0.0615991772575103</v>
      </c>
    </row>
    <row r="15" customFormat="false" ht="15" hidden="false" customHeight="false" outlineLevel="0" collapsed="false">
      <c r="A15" s="3" t="n">
        <v>12</v>
      </c>
      <c r="B15" s="3" t="s">
        <v>34</v>
      </c>
      <c r="C15" s="14" t="n">
        <v>0.0199497401879309</v>
      </c>
      <c r="D15" s="15" t="n">
        <v>1</v>
      </c>
      <c r="E15" s="0" t="n">
        <v>0.25</v>
      </c>
      <c r="F15" s="14" t="n">
        <f aca="false">C15*D15</f>
        <v>0.0199497401879309</v>
      </c>
      <c r="G15" s="12" t="n">
        <f aca="false">F15*E15</f>
        <v>0.00498743504698274</v>
      </c>
      <c r="H15" s="14" t="n">
        <f aca="false">(F15-F$40)/(F$41-F$40)</f>
        <v>0.0549909165537165</v>
      </c>
      <c r="I15" s="12" t="n">
        <f aca="false">(G15-G$40)/(G$41-G$40)</f>
        <v>0.0276654742493848</v>
      </c>
    </row>
    <row r="16" customFormat="false" ht="15" hidden="false" customHeight="false" outlineLevel="0" collapsed="false">
      <c r="A16" s="4" t="n">
        <v>13</v>
      </c>
      <c r="B16" s="4" t="s">
        <v>35</v>
      </c>
      <c r="C16" s="14" t="n">
        <v>0.0451368266413603</v>
      </c>
      <c r="D16" s="15" t="n">
        <v>1</v>
      </c>
      <c r="E16" s="0" t="n">
        <v>0.25</v>
      </c>
      <c r="F16" s="14" t="n">
        <f aca="false">C16*D16</f>
        <v>0.0451368266413603</v>
      </c>
      <c r="G16" s="12" t="n">
        <f aca="false">F16*E16</f>
        <v>0.0112842066603401</v>
      </c>
      <c r="H16" s="14" t="n">
        <f aca="false">(F16-F$40)/(F$41-F$40)</f>
        <v>0.125190925023121</v>
      </c>
      <c r="I16" s="12" t="n">
        <f aca="false">(G16-G$40)/(G$41-G$40)</f>
        <v>0.0627483058700943</v>
      </c>
    </row>
    <row r="17" customFormat="false" ht="15" hidden="false" customHeight="false" outlineLevel="0" collapsed="false">
      <c r="A17" s="3" t="n">
        <v>14</v>
      </c>
      <c r="B17" s="3" t="s">
        <v>36</v>
      </c>
      <c r="C17" s="14" t="n">
        <v>0.0668141601321519</v>
      </c>
      <c r="D17" s="15" t="n">
        <v>1.04444444444444</v>
      </c>
      <c r="E17" s="0" t="n">
        <v>0.5</v>
      </c>
      <c r="F17" s="14" t="n">
        <f aca="false">C17*D17</f>
        <v>0.0697836783602476</v>
      </c>
      <c r="G17" s="12" t="n">
        <f aca="false">F17*E17</f>
        <v>0.0348918391801238</v>
      </c>
      <c r="H17" s="14" t="n">
        <f aca="false">(F17-F$40)/(F$41-F$40)</f>
        <v>0.193885222103061</v>
      </c>
      <c r="I17" s="12" t="n">
        <f aca="false">(G17-G$40)/(G$41-G$40)</f>
        <v>0.194279612309453</v>
      </c>
    </row>
    <row r="18" customFormat="false" ht="15" hidden="false" customHeight="false" outlineLevel="0" collapsed="false">
      <c r="A18" s="4" t="n">
        <v>15</v>
      </c>
      <c r="B18" s="4" t="s">
        <v>37</v>
      </c>
      <c r="C18" s="14" t="n">
        <v>0.00635729435938259</v>
      </c>
      <c r="D18" s="15" t="n">
        <v>1</v>
      </c>
      <c r="E18" s="0" t="n">
        <v>0.1</v>
      </c>
      <c r="F18" s="14" t="n">
        <f aca="false">C18*D18</f>
        <v>0.00635729435938259</v>
      </c>
      <c r="G18" s="12" t="n">
        <f aca="false">F18*E18</f>
        <v>0.000635729435938259</v>
      </c>
      <c r="H18" s="14" t="n">
        <f aca="false">(F18-F$40)/(F$41-F$40)</f>
        <v>0.0171068280527183</v>
      </c>
      <c r="I18" s="12" t="n">
        <f aca="false">(G18-G$40)/(G$41-G$40)</f>
        <v>0.00341969171356735</v>
      </c>
    </row>
    <row r="19" customFormat="false" ht="15" hidden="false" customHeight="false" outlineLevel="0" collapsed="false">
      <c r="A19" s="3" t="n">
        <v>16</v>
      </c>
      <c r="B19" s="3" t="s">
        <v>38</v>
      </c>
      <c r="C19" s="14" t="n">
        <v>0.0714725438987145</v>
      </c>
      <c r="D19" s="15" t="n">
        <v>1</v>
      </c>
      <c r="E19" s="0" t="n">
        <v>0.25</v>
      </c>
      <c r="F19" s="14" t="n">
        <f aca="false">C19*D19</f>
        <v>0.0714725438987145</v>
      </c>
      <c r="G19" s="12" t="n">
        <f aca="false">F19*E19</f>
        <v>0.0178681359746786</v>
      </c>
      <c r="H19" s="14" t="n">
        <f aca="false">(F19-F$40)/(F$41-F$40)</f>
        <v>0.198592331649982</v>
      </c>
      <c r="I19" s="12" t="n">
        <f aca="false">(G19-G$40)/(G$41-G$40)</f>
        <v>0.0994310534303851</v>
      </c>
    </row>
    <row r="20" customFormat="false" ht="15" hidden="false" customHeight="false" outlineLevel="0" collapsed="false">
      <c r="A20" s="4" t="n">
        <v>17</v>
      </c>
      <c r="B20" s="4" t="s">
        <v>39</v>
      </c>
      <c r="C20" s="14" t="n">
        <v>0.0275237240488444</v>
      </c>
      <c r="D20" s="15" t="n">
        <v>1</v>
      </c>
      <c r="E20" s="0" t="n">
        <v>0.25</v>
      </c>
      <c r="F20" s="14" t="n">
        <f aca="false">C20*D20</f>
        <v>0.0275237240488444</v>
      </c>
      <c r="G20" s="12" t="n">
        <f aca="false">F20*E20</f>
        <v>0.0068809310122111</v>
      </c>
      <c r="H20" s="14" t="n">
        <f aca="false">(F20-F$40)/(F$41-F$40)</f>
        <v>0.0761006916825846</v>
      </c>
      <c r="I20" s="12" t="n">
        <f aca="false">(G20-G$40)/(G$41-G$40)</f>
        <v>0.0382151978540464</v>
      </c>
    </row>
    <row r="21" customFormat="false" ht="15" hidden="false" customHeight="false" outlineLevel="0" collapsed="false">
      <c r="A21" s="3" t="n">
        <v>18</v>
      </c>
      <c r="B21" s="3" t="s">
        <v>40</v>
      </c>
      <c r="C21" s="14" t="n">
        <v>0.315878023753974</v>
      </c>
      <c r="D21" s="15" t="n">
        <v>1.01824817518248</v>
      </c>
      <c r="E21" s="0" t="n">
        <v>0.5</v>
      </c>
      <c r="F21" s="14" t="n">
        <f aca="false">C21*D21</f>
        <v>0.321642221267733</v>
      </c>
      <c r="G21" s="12" t="n">
        <f aca="false">F21*E21</f>
        <v>0.160821110633867</v>
      </c>
      <c r="H21" s="14" t="n">
        <f aca="false">(F21-F$40)/(F$41-F$40)</f>
        <v>0.895850964662775</v>
      </c>
      <c r="I21" s="12" t="n">
        <f aca="false">(G21-G$40)/(G$41-G$40)</f>
        <v>0.895901919391144</v>
      </c>
    </row>
    <row r="22" customFormat="false" ht="15" hidden="false" customHeight="false" outlineLevel="0" collapsed="false">
      <c r="A22" s="4" t="n">
        <v>19</v>
      </c>
      <c r="B22" s="4" t="s">
        <v>41</v>
      </c>
      <c r="C22" s="14" t="n">
        <v>0.0485347112996148</v>
      </c>
      <c r="D22" s="15" t="n">
        <v>1</v>
      </c>
      <c r="E22" s="0" t="n">
        <v>0.25</v>
      </c>
      <c r="F22" s="14" t="n">
        <f aca="false">C22*D22</f>
        <v>0.0485347112996148</v>
      </c>
      <c r="G22" s="12" t="n">
        <f aca="false">F22*E22</f>
        <v>0.0121336778249037</v>
      </c>
      <c r="H22" s="14" t="n">
        <f aca="false">(F22-F$40)/(F$41-F$40)</f>
        <v>0.134661315027481</v>
      </c>
      <c r="I22" s="12" t="n">
        <f aca="false">(G22-G$40)/(G$41-G$40)</f>
        <v>0.0674811841866296</v>
      </c>
    </row>
    <row r="23" customFormat="false" ht="15" hidden="false" customHeight="false" outlineLevel="0" collapsed="false">
      <c r="A23" s="3" t="n">
        <v>20</v>
      </c>
      <c r="B23" s="3" t="s">
        <v>42</v>
      </c>
      <c r="C23" s="14" t="n">
        <v>0.103020489567399</v>
      </c>
      <c r="D23" s="15" t="n">
        <v>1</v>
      </c>
      <c r="E23" s="0" t="n">
        <v>0.25</v>
      </c>
      <c r="F23" s="14" t="n">
        <f aca="false">C23*D23</f>
        <v>0.103020489567399</v>
      </c>
      <c r="G23" s="12" t="n">
        <f aca="false">F23*E23</f>
        <v>0.0257551223918497</v>
      </c>
      <c r="H23" s="14" t="n">
        <f aca="false">(F23-F$40)/(F$41-F$40)</f>
        <v>0.286520963539536</v>
      </c>
      <c r="I23" s="12" t="n">
        <f aca="false">(G23-G$40)/(G$41-G$40)</f>
        <v>0.143373859912596</v>
      </c>
    </row>
    <row r="24" customFormat="false" ht="15" hidden="false" customHeight="false" outlineLevel="0" collapsed="false">
      <c r="A24" s="4" t="n">
        <v>21</v>
      </c>
      <c r="B24" s="4" t="s">
        <v>43</v>
      </c>
      <c r="C24" s="14" t="n">
        <v>0.0190095487971469</v>
      </c>
      <c r="D24" s="15" t="n">
        <v>1</v>
      </c>
      <c r="E24" s="0" t="n">
        <v>1</v>
      </c>
      <c r="F24" s="14" t="n">
        <f aca="false">C24*D24</f>
        <v>0.0190095487971469</v>
      </c>
      <c r="G24" s="12" t="n">
        <f aca="false">F24*E24</f>
        <v>0.0190095487971469</v>
      </c>
      <c r="H24" s="14" t="n">
        <f aca="false">(F24-F$40)/(F$41-F$40)</f>
        <v>0.0523704688207904</v>
      </c>
      <c r="I24" s="12" t="n">
        <f aca="false">(G24-G$40)/(G$41-G$40)</f>
        <v>0.105790501782526</v>
      </c>
    </row>
    <row r="25" customFormat="false" ht="15" hidden="false" customHeight="false" outlineLevel="0" collapsed="false">
      <c r="A25" s="3" t="n">
        <v>22</v>
      </c>
      <c r="B25" s="3" t="s">
        <v>44</v>
      </c>
      <c r="C25" s="14" t="n">
        <v>0.102093389271946</v>
      </c>
      <c r="D25" s="15" t="n">
        <v>1.02028397565923</v>
      </c>
      <c r="E25" s="0" t="n">
        <v>0.5</v>
      </c>
      <c r="F25" s="14" t="n">
        <f aca="false">C25*D25</f>
        <v>0.104164249094907</v>
      </c>
      <c r="G25" s="12" t="n">
        <f aca="false">F25*E25</f>
        <v>0.0520821245474533</v>
      </c>
      <c r="H25" s="14" t="n">
        <f aca="false">(F25-F$40)/(F$41-F$40)</f>
        <v>0.289708784753651</v>
      </c>
      <c r="I25" s="12" t="n">
        <f aca="false">(G25-G$40)/(G$41-G$40)</f>
        <v>0.290056293454223</v>
      </c>
    </row>
    <row r="26" customFormat="false" ht="15" hidden="false" customHeight="false" outlineLevel="0" collapsed="false">
      <c r="A26" s="4" t="n">
        <v>23</v>
      </c>
      <c r="B26" s="4" t="s">
        <v>45</v>
      </c>
      <c r="C26" s="14" t="n">
        <v>0.0772242327199568</v>
      </c>
      <c r="D26" s="15" t="n">
        <v>1.00200400801603</v>
      </c>
      <c r="E26" s="0" t="n">
        <v>1</v>
      </c>
      <c r="F26" s="14" t="n">
        <f aca="false">C26*D26</f>
        <v>0.0773789907013595</v>
      </c>
      <c r="G26" s="12" t="n">
        <f aca="false">F26*E26</f>
        <v>0.0773789907013595</v>
      </c>
      <c r="H26" s="14" t="n">
        <f aca="false">(F26-F$40)/(F$41-F$40)</f>
        <v>0.21505444275348</v>
      </c>
      <c r="I26" s="12" t="n">
        <f aca="false">(G26-G$40)/(G$41-G$40)</f>
        <v>0.430999263964142</v>
      </c>
    </row>
    <row r="27" customFormat="false" ht="15" hidden="false" customHeight="false" outlineLevel="0" collapsed="false">
      <c r="A27" s="3" t="n">
        <v>24</v>
      </c>
      <c r="B27" s="3" t="s">
        <v>46</v>
      </c>
      <c r="C27" s="14" t="n">
        <v>0.0120586685862607</v>
      </c>
      <c r="D27" s="15" t="n">
        <v>1</v>
      </c>
      <c r="E27" s="0" t="n">
        <v>0.25</v>
      </c>
      <c r="F27" s="14" t="n">
        <f aca="false">C27*D27</f>
        <v>0.0120586685862607</v>
      </c>
      <c r="G27" s="12" t="n">
        <f aca="false">F27*E27</f>
        <v>0.00301466714656518</v>
      </c>
      <c r="H27" s="14" t="n">
        <f aca="false">(F27-F$40)/(F$41-F$40)</f>
        <v>0.0329973725884715</v>
      </c>
      <c r="I27" s="12" t="n">
        <f aca="false">(G27-G$40)/(G$41-G$40)</f>
        <v>0.0166740824176921</v>
      </c>
    </row>
    <row r="28" customFormat="false" ht="15" hidden="false" customHeight="false" outlineLevel="0" collapsed="false">
      <c r="A28" s="4" t="n">
        <v>25</v>
      </c>
      <c r="B28" s="4" t="s">
        <v>47</v>
      </c>
      <c r="C28" s="14" t="n">
        <v>0.0157958778645206</v>
      </c>
      <c r="D28" s="15" t="n">
        <v>1</v>
      </c>
      <c r="E28" s="0" t="n">
        <v>0.25</v>
      </c>
      <c r="F28" s="14" t="n">
        <f aca="false">C28*D28</f>
        <v>0.0157958778645206</v>
      </c>
      <c r="G28" s="12" t="n">
        <f aca="false">F28*E28</f>
        <v>0.00394896946613016</v>
      </c>
      <c r="H28" s="14" t="n">
        <f aca="false">(F28-F$40)/(F$41-F$40)</f>
        <v>0.0434135087886973</v>
      </c>
      <c r="I28" s="12" t="n">
        <f aca="false">(G28-G$40)/(G$41-G$40)</f>
        <v>0.0218796024798466</v>
      </c>
    </row>
    <row r="29" customFormat="false" ht="15" hidden="false" customHeight="false" outlineLevel="0" collapsed="false">
      <c r="A29" s="3" t="n">
        <v>26</v>
      </c>
      <c r="B29" s="3" t="s">
        <v>48</v>
      </c>
      <c r="C29" s="14" t="n">
        <v>0.0890574154720198</v>
      </c>
      <c r="D29" s="15" t="n">
        <v>1</v>
      </c>
      <c r="E29" s="0" t="n">
        <v>0.5</v>
      </c>
      <c r="F29" s="14" t="n">
        <f aca="false">C29*D29</f>
        <v>0.0890574154720198</v>
      </c>
      <c r="G29" s="12" t="n">
        <f aca="false">F29*E29</f>
        <v>0.0445287077360099</v>
      </c>
      <c r="H29" s="14" t="n">
        <f aca="false">(F29-F$40)/(F$41-F$40)</f>
        <v>0.247603881106563</v>
      </c>
      <c r="I29" s="12" t="n">
        <f aca="false">(G29-G$40)/(G$41-G$40)</f>
        <v>0.247971989555576</v>
      </c>
    </row>
    <row r="30" customFormat="false" ht="15" hidden="false" customHeight="false" outlineLevel="0" collapsed="false">
      <c r="A30" s="4" t="n">
        <v>27</v>
      </c>
      <c r="B30" s="4" t="s">
        <v>49</v>
      </c>
      <c r="C30" s="14" t="n">
        <v>0.0365530050282183</v>
      </c>
      <c r="D30" s="15" t="n">
        <v>1</v>
      </c>
      <c r="E30" s="0" t="n">
        <v>0.5</v>
      </c>
      <c r="F30" s="14" t="n">
        <f aca="false">C30*D30</f>
        <v>0.0365530050282183</v>
      </c>
      <c r="G30" s="12" t="n">
        <f aca="false">F30*E30</f>
        <v>0.0182765025141092</v>
      </c>
      <c r="H30" s="14" t="n">
        <f aca="false">(F30-F$40)/(F$41-F$40)</f>
        <v>0.101266587801482</v>
      </c>
      <c r="I30" s="12" t="n">
        <f aca="false">(G30-G$40)/(G$41-G$40)</f>
        <v>0.101706291508257</v>
      </c>
    </row>
    <row r="31" customFormat="false" ht="15" hidden="false" customHeight="false" outlineLevel="0" collapsed="false">
      <c r="A31" s="3" t="n">
        <v>28</v>
      </c>
      <c r="B31" s="3" t="s">
        <v>50</v>
      </c>
      <c r="C31" s="14" t="n">
        <v>0.0175844110170673</v>
      </c>
      <c r="D31" s="15" t="n">
        <v>1</v>
      </c>
      <c r="E31" s="0" t="n">
        <v>0.25</v>
      </c>
      <c r="F31" s="14" t="n">
        <f aca="false">C31*D31</f>
        <v>0.0175844110170673</v>
      </c>
      <c r="G31" s="12" t="n">
        <f aca="false">F31*E31</f>
        <v>0.00439610275426683</v>
      </c>
      <c r="H31" s="14" t="n">
        <f aca="false">(F31-F$40)/(F$41-F$40)</f>
        <v>0.0483984062157473</v>
      </c>
      <c r="I31" s="12" t="n">
        <f aca="false">(G31-G$40)/(G$41-G$40)</f>
        <v>0.0243708317673178</v>
      </c>
    </row>
    <row r="32" customFormat="false" ht="15" hidden="false" customHeight="false" outlineLevel="0" collapsed="false">
      <c r="A32" s="4" t="n">
        <v>29</v>
      </c>
      <c r="B32" s="4" t="s">
        <v>51</v>
      </c>
      <c r="C32" s="14" t="n">
        <v>0.0296591309024268</v>
      </c>
      <c r="D32" s="15" t="n">
        <v>1</v>
      </c>
      <c r="E32" s="0" t="n">
        <v>0.25</v>
      </c>
      <c r="F32" s="14" t="n">
        <f aca="false">C32*D32</f>
        <v>0.0296591309024268</v>
      </c>
      <c r="G32" s="12" t="n">
        <f aca="false">F32*E32</f>
        <v>0.00741478272560669</v>
      </c>
      <c r="H32" s="14" t="n">
        <f aca="false">(F32-F$40)/(F$41-F$40)</f>
        <v>0.0820523756728817</v>
      </c>
      <c r="I32" s="12" t="n">
        <f aca="false">(G32-G$40)/(G$41-G$40)</f>
        <v>0.0411895839238469</v>
      </c>
    </row>
    <row r="33" customFormat="false" ht="15" hidden="false" customHeight="false" outlineLevel="0" collapsed="false">
      <c r="A33" s="3" t="n">
        <v>30</v>
      </c>
      <c r="B33" s="3" t="s">
        <v>52</v>
      </c>
      <c r="C33" s="14" t="n">
        <v>0.0115751002135922</v>
      </c>
      <c r="D33" s="15" t="n">
        <v>1</v>
      </c>
      <c r="E33" s="0" t="n">
        <v>0.25</v>
      </c>
      <c r="F33" s="14" t="n">
        <f aca="false">C33*D33</f>
        <v>0.0115751002135922</v>
      </c>
      <c r="G33" s="12" t="n">
        <f aca="false">F33*E33</f>
        <v>0.00289377505339805</v>
      </c>
      <c r="H33" s="14" t="n">
        <f aca="false">(F33-F$40)/(F$41-F$40)</f>
        <v>0.0316495984455736</v>
      </c>
      <c r="I33" s="12" t="n">
        <f aca="false">(G33-G$40)/(G$41-G$40)</f>
        <v>0.0160005250442818</v>
      </c>
    </row>
    <row r="34" customFormat="false" ht="15" hidden="false" customHeight="false" outlineLevel="0" collapsed="false">
      <c r="A34" s="4" t="n">
        <v>31</v>
      </c>
      <c r="B34" s="4" t="s">
        <v>53</v>
      </c>
      <c r="C34" s="14" t="n">
        <v>0.000219529329118284</v>
      </c>
      <c r="D34" s="15" t="n">
        <v>1</v>
      </c>
      <c r="E34" s="0" t="n">
        <v>0.1</v>
      </c>
      <c r="F34" s="14" t="n">
        <f aca="false">C34*D34</f>
        <v>0.000219529329118284</v>
      </c>
      <c r="G34" s="12" t="n">
        <f aca="false">F34*E34</f>
        <v>2.19529329118284E-005</v>
      </c>
      <c r="H34" s="14" t="n">
        <f aca="false">(F34-F$40)/(F$41-F$40)</f>
        <v>0</v>
      </c>
      <c r="I34" s="12" t="n">
        <f aca="false">(G34-G$40)/(G$41-G$40)</f>
        <v>0</v>
      </c>
    </row>
    <row r="35" customFormat="false" ht="15" hidden="false" customHeight="false" outlineLevel="0" collapsed="false">
      <c r="A35" s="3" t="n">
        <v>32</v>
      </c>
      <c r="B35" s="3" t="s">
        <v>54</v>
      </c>
      <c r="C35" s="14" t="n">
        <v>0.101056582523199</v>
      </c>
      <c r="D35" s="15" t="n">
        <v>1</v>
      </c>
      <c r="E35" s="0" t="n">
        <v>0.25</v>
      </c>
      <c r="F35" s="14" t="n">
        <f aca="false">C35*D35</f>
        <v>0.101056582523199</v>
      </c>
      <c r="G35" s="12" t="n">
        <f aca="false">F35*E35</f>
        <v>0.0252641456307998</v>
      </c>
      <c r="H35" s="14" t="n">
        <f aca="false">(F35-F$40)/(F$41-F$40)</f>
        <v>0.28104727402047</v>
      </c>
      <c r="I35" s="12" t="n">
        <f aca="false">(G35-G$40)/(G$41-G$40)</f>
        <v>0.140638354149443</v>
      </c>
    </row>
    <row r="36" customFormat="false" ht="15" hidden="false" customHeight="false" outlineLevel="0" collapsed="false">
      <c r="A36" s="4" t="n">
        <v>33</v>
      </c>
      <c r="B36" s="4" t="s">
        <v>55</v>
      </c>
      <c r="C36" s="14" t="n">
        <v>0.00389657846404923</v>
      </c>
      <c r="D36" s="15" t="n">
        <v>1.09677419354839</v>
      </c>
      <c r="E36" s="0" t="n">
        <v>0.25</v>
      </c>
      <c r="F36" s="14" t="n">
        <f aca="false">C36*D36</f>
        <v>0.0042736667025056</v>
      </c>
      <c r="G36" s="12" t="n">
        <f aca="false">F36*E36</f>
        <v>0.0010684166756264</v>
      </c>
      <c r="H36" s="14" t="n">
        <f aca="false">(F36-F$40)/(F$41-F$40)</f>
        <v>0.0112994600814247</v>
      </c>
      <c r="I36" s="12" t="n">
        <f aca="false">(G36-G$40)/(G$41-G$40)</f>
        <v>0.00583043399651875</v>
      </c>
    </row>
    <row r="37" customFormat="false" ht="15" hidden="false" customHeight="false" outlineLevel="0" collapsed="false">
      <c r="A37" s="3" t="n">
        <v>34</v>
      </c>
      <c r="B37" s="3" t="s">
        <v>56</v>
      </c>
      <c r="C37" s="14" t="n">
        <v>0.168862205839062</v>
      </c>
      <c r="D37" s="15" t="n">
        <v>1</v>
      </c>
      <c r="E37" s="0" t="n">
        <v>0.1</v>
      </c>
      <c r="F37" s="14" t="n">
        <f aca="false">C37*D37</f>
        <v>0.168862205839062</v>
      </c>
      <c r="G37" s="12" t="n">
        <f aca="false">F37*E37</f>
        <v>0.0168862205839062</v>
      </c>
      <c r="H37" s="14" t="n">
        <f aca="false">(F37-F$40)/(F$41-F$40)</f>
        <v>0.470031233711397</v>
      </c>
      <c r="I37" s="12" t="n">
        <f aca="false">(G37-G$40)/(G$41-G$40)</f>
        <v>0.0939602543550024</v>
      </c>
    </row>
    <row r="38" customFormat="false" ht="15" hidden="false" customHeight="false" outlineLevel="0" collapsed="false">
      <c r="A38" s="4" t="n">
        <v>35</v>
      </c>
      <c r="B38" s="4" t="s">
        <v>57</v>
      </c>
      <c r="C38" s="14" t="n">
        <v>0.359009891361723</v>
      </c>
      <c r="D38" s="15" t="n">
        <v>1</v>
      </c>
      <c r="E38" s="0" t="n">
        <v>0.5</v>
      </c>
      <c r="F38" s="14" t="n">
        <f aca="false">C38*D38</f>
        <v>0.359009891361723</v>
      </c>
      <c r="G38" s="12" t="n">
        <f aca="false">F38*E38</f>
        <v>0.179504945680861</v>
      </c>
      <c r="H38" s="14" t="n">
        <f aca="false">(F38-F$40)/(F$41-F$40)</f>
        <v>1</v>
      </c>
      <c r="I38" s="12" t="n">
        <f aca="false">(G38-G$40)/(G$41-G$40)</f>
        <v>1</v>
      </c>
    </row>
    <row r="39" customFormat="false" ht="15" hidden="false" customHeight="false" outlineLevel="0" collapsed="false">
      <c r="A39" s="5" t="n">
        <v>36</v>
      </c>
      <c r="B39" s="5" t="s">
        <v>58</v>
      </c>
      <c r="C39" s="16" t="n">
        <v>0.0611868452721467</v>
      </c>
      <c r="D39" s="17" t="n">
        <v>1</v>
      </c>
      <c r="E39" s="0" t="n">
        <v>0.5</v>
      </c>
      <c r="F39" s="14" t="n">
        <f aca="false">C39*D39</f>
        <v>0.0611868452721467</v>
      </c>
      <c r="G39" s="12" t="n">
        <f aca="false">F39*E39</f>
        <v>0.0305934226360733</v>
      </c>
      <c r="H39" s="14" t="n">
        <f aca="false">(F39-F$40)/(F$41-F$40)</f>
        <v>0.169924620041739</v>
      </c>
      <c r="I39" s="12" t="n">
        <f aca="false">(G39-G$40)/(G$41-G$40)</f>
        <v>0.170330732929629</v>
      </c>
    </row>
    <row r="40" customFormat="false" ht="15" hidden="false" customHeight="false" outlineLevel="0" collapsed="false">
      <c r="D40" s="9" t="s">
        <v>59</v>
      </c>
      <c r="E40" s="9"/>
      <c r="F40" s="9" t="n">
        <f aca="false">MIN(F4:F39)</f>
        <v>0.000219529329118284</v>
      </c>
      <c r="G40" s="9" t="n">
        <f aca="false">MIN(G4:G39)</f>
        <v>2.19529329118284E-005</v>
      </c>
      <c r="H40" s="18" t="n">
        <v>0</v>
      </c>
    </row>
    <row r="41" customFormat="false" ht="15" hidden="false" customHeight="false" outlineLevel="0" collapsed="false">
      <c r="D41" s="9" t="s">
        <v>60</v>
      </c>
      <c r="E41" s="9"/>
      <c r="F41" s="9" t="n">
        <f aca="false">MAX(F4:F39)</f>
        <v>0.359009891361723</v>
      </c>
      <c r="G41" s="9" t="n">
        <f aca="false">MAX(G4:G39)</f>
        <v>0.179504945680861</v>
      </c>
      <c r="H41" s="5" t="n">
        <v>1</v>
      </c>
    </row>
    <row r="42" customFormat="false" ht="15" hidden="false" customHeight="false" outlineLevel="0" collapsed="false">
      <c r="D42" s="9" t="s">
        <v>61</v>
      </c>
      <c r="E42" s="9"/>
      <c r="F42" s="9" t="n">
        <f aca="false">AVERAGE(F4:F39)</f>
        <v>0.0737358033884147</v>
      </c>
      <c r="G42" s="9" t="n">
        <f aca="false">AVERAGE(G4:G39)</f>
        <v>0.0333265350721469</v>
      </c>
    </row>
    <row r="43" customFormat="false" ht="15" hidden="false" customHeight="false" outlineLevel="0" collapsed="false">
      <c r="D43" s="9" t="s">
        <v>62</v>
      </c>
      <c r="E43" s="9"/>
      <c r="F43" s="9" t="n">
        <f aca="false">_xlfn.STDEV.S(F4:F39)</f>
        <v>0.0829534128285827</v>
      </c>
      <c r="G43" s="9" t="n">
        <f aca="false">_xlfn.STDEV.S(G4:G39)</f>
        <v>0.0436497383576921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63</v>
      </c>
    </row>
    <row r="2" customFormat="false" ht="15.75" hidden="false" customHeight="false" outlineLevel="0" collapsed="false">
      <c r="A2" s="0" t="s">
        <v>64</v>
      </c>
      <c r="B2" s="0" t="s">
        <v>65</v>
      </c>
      <c r="G2" s="0" t="s">
        <v>66</v>
      </c>
    </row>
    <row r="3" customFormat="false" ht="15.75" hidden="false" customHeight="false" outlineLevel="0" collapsed="false">
      <c r="A3" s="19" t="s">
        <v>0</v>
      </c>
      <c r="B3" s="19" t="s">
        <v>6</v>
      </c>
      <c r="C3" s="20" t="n">
        <v>2017</v>
      </c>
      <c r="D3" s="21" t="n">
        <v>2018</v>
      </c>
      <c r="E3" s="21" t="n">
        <v>2019</v>
      </c>
      <c r="F3" s="21" t="n">
        <v>2020</v>
      </c>
      <c r="G3" s="22" t="n">
        <v>2021</v>
      </c>
    </row>
    <row r="4" customFormat="false" ht="15" hidden="false" customHeight="false" outlineLevel="0" collapsed="false">
      <c r="A4" s="23" t="n">
        <v>1</v>
      </c>
      <c r="B4" s="23" t="s">
        <v>19</v>
      </c>
      <c r="C4" s="24" t="n">
        <v>0.0421252887620601</v>
      </c>
      <c r="D4" s="25" t="n">
        <v>0.0474028921600415</v>
      </c>
      <c r="E4" s="25" t="n">
        <v>0.0497425954402621</v>
      </c>
      <c r="F4" s="25" t="n">
        <v>0.0446486721180983</v>
      </c>
      <c r="G4" s="26" t="n">
        <f aca="false" t="array" ref="G4:G4">TREND(C4:F4,C$3:F$3,2021)</f>
        <v>0.0484573254571992</v>
      </c>
    </row>
    <row r="5" customFormat="false" ht="15" hidden="false" customHeight="false" outlineLevel="0" collapsed="false">
      <c r="A5" s="0" t="n">
        <v>2</v>
      </c>
      <c r="B5" s="0" t="s">
        <v>21</v>
      </c>
      <c r="C5" s="24" t="n">
        <v>0.0436316971446904</v>
      </c>
      <c r="D5" s="25" t="n">
        <v>0.0641470180305132</v>
      </c>
      <c r="E5" s="25" t="n">
        <v>0.057149388501543</v>
      </c>
      <c r="F5" s="25" t="n">
        <v>0.0431797020484171</v>
      </c>
      <c r="G5" s="26" t="n">
        <f aca="false" t="array" ref="G5:G5">TREND(C5:F5,C$3:F$3,2021)</f>
        <v>0.0499385477268435</v>
      </c>
    </row>
    <row r="6" customFormat="false" ht="15" hidden="false" customHeight="false" outlineLevel="0" collapsed="false">
      <c r="A6" s="23" t="n">
        <v>3</v>
      </c>
      <c r="B6" s="23" t="s">
        <v>23</v>
      </c>
      <c r="C6" s="24" t="n">
        <v>0.138033763654419</v>
      </c>
      <c r="D6" s="25" t="n">
        <v>0.196956132497762</v>
      </c>
      <c r="E6" s="25" t="n">
        <v>0.203074433656958</v>
      </c>
      <c r="F6" s="25" t="n">
        <v>0.177716390423573</v>
      </c>
      <c r="G6" s="26" t="n">
        <f aca="false" t="array" ref="G6:G6">TREND(C6:F6,C$3:F$3,2021)</f>
        <v>0.210236725424846</v>
      </c>
    </row>
    <row r="7" customFormat="false" ht="15" hidden="false" customHeight="false" outlineLevel="0" collapsed="false">
      <c r="A7" s="0" t="n">
        <v>4</v>
      </c>
      <c r="B7" s="0" t="s">
        <v>25</v>
      </c>
      <c r="C7" s="24" t="n">
        <v>0.00865356409504253</v>
      </c>
      <c r="D7" s="25" t="n">
        <v>0.0123559627932806</v>
      </c>
      <c r="E7" s="25" t="n">
        <v>0.0139272106162134</v>
      </c>
      <c r="F7" s="25" t="n">
        <v>0.0103909598649175</v>
      </c>
      <c r="G7" s="26" t="n">
        <f aca="false" t="array" ref="G7:G7">TREND(C7:F7,C$3:F$3,2021)</f>
        <v>0.013027783125503</v>
      </c>
    </row>
    <row r="8" customFormat="false" ht="15" hidden="false" customHeight="false" outlineLevel="0" collapsed="false">
      <c r="A8" s="23" t="n">
        <v>5</v>
      </c>
      <c r="B8" s="23" t="s">
        <v>27</v>
      </c>
      <c r="C8" s="24" t="n">
        <v>0.0690866510538642</v>
      </c>
      <c r="D8" s="25" t="n">
        <v>0.0706814580031696</v>
      </c>
      <c r="E8" s="25" t="n">
        <v>0.0717540743029273</v>
      </c>
      <c r="F8" s="25" t="n">
        <v>0.0540471529491872</v>
      </c>
      <c r="G8" s="26" t="n">
        <f aca="false" t="array" ref="G8:G8">TREND(C8:F8,C$3:F$3,2021)</f>
        <v>0.0553808645737188</v>
      </c>
    </row>
    <row r="9" customFormat="false" ht="15" hidden="false" customHeight="false" outlineLevel="0" collapsed="false">
      <c r="A9" s="0" t="n">
        <v>6</v>
      </c>
      <c r="B9" s="0" t="s">
        <v>28</v>
      </c>
      <c r="C9" s="24" t="n">
        <v>0.0833333333333333</v>
      </c>
      <c r="D9" s="25" t="n">
        <v>0.159716060337178</v>
      </c>
      <c r="E9" s="25" t="n">
        <v>0.162956366874443</v>
      </c>
      <c r="F9" s="25" t="n">
        <v>0.115004492362983</v>
      </c>
      <c r="G9" s="26" t="n">
        <f aca="false" t="array" ref="G9:G9">TREND(C9:F9,C$3:F$3,2021)</f>
        <v>0.15481600913354</v>
      </c>
    </row>
    <row r="10" customFormat="false" ht="15" hidden="false" customHeight="false" outlineLevel="0" collapsed="false">
      <c r="A10" s="23" t="n">
        <v>7</v>
      </c>
      <c r="B10" s="23" t="s">
        <v>29</v>
      </c>
      <c r="C10" s="24" t="n">
        <v>0.0122976534069519</v>
      </c>
      <c r="D10" s="25" t="n">
        <v>0.0144690781796966</v>
      </c>
      <c r="E10" s="25" t="n">
        <v>0.0132687204338295</v>
      </c>
      <c r="F10" s="25" t="n">
        <v>0.0090523662197777</v>
      </c>
      <c r="G10" s="26" t="n">
        <f aca="false" t="array" ref="G10:G10">TREND(C10:F10,C$3:F$3,2021)</f>
        <v>0.00953789973321673</v>
      </c>
    </row>
    <row r="11" customFormat="false" ht="15" hidden="false" customHeight="false" outlineLevel="0" collapsed="false">
      <c r="A11" s="0" t="n">
        <v>8</v>
      </c>
      <c r="B11" s="0" t="s">
        <v>30</v>
      </c>
      <c r="C11" s="24" t="n">
        <v>0.0625</v>
      </c>
      <c r="D11" s="25" t="n">
        <v>0.106032045240339</v>
      </c>
      <c r="E11" s="25" t="n">
        <v>0.0936051899907322</v>
      </c>
      <c r="F11" s="25" t="n">
        <v>0.0940665701881331</v>
      </c>
      <c r="G11" s="26" t="n">
        <f aca="false" t="array" ref="G11:G11">TREND(C11:F11,C$3:F$3,2021)</f>
        <v>0.109619165183496</v>
      </c>
    </row>
    <row r="12" customFormat="false" ht="15" hidden="false" customHeight="false" outlineLevel="0" collapsed="false">
      <c r="A12" s="23" t="n">
        <v>9</v>
      </c>
      <c r="B12" s="23" t="s">
        <v>31</v>
      </c>
      <c r="C12" s="24" t="n">
        <v>0.0695364238410596</v>
      </c>
      <c r="D12" s="25" t="n">
        <v>0.0607476635514019</v>
      </c>
      <c r="E12" s="25" t="n">
        <v>0.0938215102974828</v>
      </c>
      <c r="F12" s="25" t="n">
        <v>0.110102156640182</v>
      </c>
      <c r="G12" s="26" t="n">
        <f aca="false" t="array" ref="G12:G12">TREND(C12:F12,C$3:F$3,2021)</f>
        <v>0.122244699868393</v>
      </c>
    </row>
    <row r="13" customFormat="false" ht="15" hidden="false" customHeight="false" outlineLevel="0" collapsed="false">
      <c r="A13" s="0" t="n">
        <v>10</v>
      </c>
      <c r="B13" s="0" t="s">
        <v>32</v>
      </c>
      <c r="C13" s="24" t="n">
        <v>0.0129310344827586</v>
      </c>
      <c r="D13" s="25" t="n">
        <v>0.00482315112540193</v>
      </c>
      <c r="E13" s="25" t="n">
        <v>0.010797342192691</v>
      </c>
      <c r="F13" s="25" t="n">
        <v>0.0110356536502547</v>
      </c>
      <c r="G13" s="26" t="n">
        <f aca="false" t="array" ref="G13:G13">TREND(C13:F13,C$3:F$3,2021)</f>
        <v>0.00996880750522087</v>
      </c>
    </row>
    <row r="14" customFormat="false" ht="15" hidden="false" customHeight="false" outlineLevel="0" collapsed="false">
      <c r="A14" s="23" t="n">
        <v>11</v>
      </c>
      <c r="B14" s="23" t="s">
        <v>33</v>
      </c>
      <c r="C14" s="24" t="n">
        <v>0.0154213328437672</v>
      </c>
      <c r="D14" s="25" t="n">
        <v>0.0329711502435369</v>
      </c>
      <c r="E14" s="25" t="n">
        <v>0.0364823348694316</v>
      </c>
      <c r="F14" s="25" t="n">
        <v>0.0337813294587722</v>
      </c>
      <c r="G14" s="26" t="n">
        <f aca="false" t="array" ref="G14:G14">TREND(C14:F14,C$3:F$3,2021)</f>
        <v>0.0443118304716048</v>
      </c>
    </row>
    <row r="15" customFormat="false" ht="15" hidden="false" customHeight="false" outlineLevel="0" collapsed="false">
      <c r="A15" s="0" t="n">
        <v>12</v>
      </c>
      <c r="B15" s="0" t="s">
        <v>34</v>
      </c>
      <c r="C15" s="24" t="n">
        <v>0.0110249081257656</v>
      </c>
      <c r="D15" s="25" t="n">
        <v>0.0212244897959184</v>
      </c>
      <c r="E15" s="25" t="n">
        <v>0.0171189979123173</v>
      </c>
      <c r="F15" s="25" t="n">
        <v>0.0169026952946551</v>
      </c>
      <c r="G15" s="26" t="n">
        <f aca="false" t="array" ref="G15:G15">TREND(C15:F15,C$3:F$3,2021)</f>
        <v>0.0199497401879309</v>
      </c>
    </row>
    <row r="16" customFormat="false" ht="15" hidden="false" customHeight="false" outlineLevel="0" collapsed="false">
      <c r="A16" s="23" t="n">
        <v>13</v>
      </c>
      <c r="B16" s="23" t="s">
        <v>35</v>
      </c>
      <c r="C16" s="24" t="n">
        <v>0.0412249705535925</v>
      </c>
      <c r="D16" s="25" t="n">
        <v>0.0534246575342466</v>
      </c>
      <c r="E16" s="25" t="n">
        <v>0.0594855305466238</v>
      </c>
      <c r="F16" s="25" t="n">
        <v>0.0360065466448445</v>
      </c>
      <c r="G16" s="26" t="n">
        <f aca="false" t="array" ref="G16:G16">TREND(C16:F16,C$3:F$3,2021)</f>
        <v>0.0451368266413603</v>
      </c>
    </row>
    <row r="17" customFormat="false" ht="15" hidden="false" customHeight="false" outlineLevel="0" collapsed="false">
      <c r="A17" s="0" t="n">
        <v>14</v>
      </c>
      <c r="B17" s="0" t="s">
        <v>36</v>
      </c>
      <c r="C17" s="24" t="n">
        <v>0.0358917725013805</v>
      </c>
      <c r="D17" s="25" t="n">
        <v>0.0678513731825525</v>
      </c>
      <c r="E17" s="25" t="n">
        <v>0.0645638245441104</v>
      </c>
      <c r="F17" s="25" t="n">
        <v>0.0524781341107872</v>
      </c>
      <c r="G17" s="26" t="n">
        <f aca="false" t="array" ref="G17:G17">TREND(C17:F17,C$3:F$3,2021)</f>
        <v>0.0668141601321537</v>
      </c>
    </row>
    <row r="18" customFormat="false" ht="15" hidden="false" customHeight="false" outlineLevel="0" collapsed="false">
      <c r="A18" s="23" t="n">
        <v>15</v>
      </c>
      <c r="B18" s="23" t="s">
        <v>37</v>
      </c>
      <c r="C18" s="24" t="n">
        <v>0.0382978723404255</v>
      </c>
      <c r="D18" s="25" t="n">
        <v>0.00425531914893617</v>
      </c>
      <c r="E18" s="25" t="n">
        <v>0.00934579439252336</v>
      </c>
      <c r="F18" s="25" t="n">
        <v>0.0208333333333333</v>
      </c>
      <c r="G18" s="26" t="n">
        <f aca="false" t="array" ref="G18:G18">TREND(C18:F18,C$3:F$3,2021)</f>
        <v>0.00635729435938259</v>
      </c>
    </row>
    <row r="19" customFormat="false" ht="15" hidden="false" customHeight="false" outlineLevel="0" collapsed="false">
      <c r="A19" s="0" t="n">
        <v>16</v>
      </c>
      <c r="B19" s="0" t="s">
        <v>38</v>
      </c>
      <c r="C19" s="24" t="n">
        <v>0.0216901408450704</v>
      </c>
      <c r="D19" s="25" t="n">
        <v>0.0359858084135834</v>
      </c>
      <c r="E19" s="25" t="n">
        <v>0.054912583107609</v>
      </c>
      <c r="F19" s="25" t="n">
        <v>0.054861322767449</v>
      </c>
      <c r="G19" s="26" t="n">
        <f aca="false" t="array" ref="G19:G19">TREND(C19:F19,C$3:F$3,2021)</f>
        <v>0.071472543898718</v>
      </c>
    </row>
    <row r="20" customFormat="false" ht="15" hidden="false" customHeight="false" outlineLevel="0" collapsed="false">
      <c r="A20" s="23" t="n">
        <v>17</v>
      </c>
      <c r="B20" s="23" t="s">
        <v>39</v>
      </c>
      <c r="C20" s="24" t="n">
        <v>0.01301261829653</v>
      </c>
      <c r="D20" s="25" t="n">
        <v>0.0287878787878788</v>
      </c>
      <c r="E20" s="25" t="n">
        <v>0.0238611713665944</v>
      </c>
      <c r="F20" s="25" t="n">
        <v>0.0220994475138122</v>
      </c>
      <c r="G20" s="26" t="n">
        <f aca="false" t="array" ref="G20:G20">TREND(C20:F20,C$3:F$3,2021)</f>
        <v>0.0275237240488444</v>
      </c>
    </row>
    <row r="21" customFormat="false" ht="15" hidden="false" customHeight="false" outlineLevel="0" collapsed="false">
      <c r="A21" s="0" t="n">
        <v>18</v>
      </c>
      <c r="B21" s="0" t="s">
        <v>40</v>
      </c>
      <c r="C21" s="24" t="n">
        <v>0.153941076662039</v>
      </c>
      <c r="D21" s="25" t="n">
        <v>0.292779783393502</v>
      </c>
      <c r="E21" s="25" t="n">
        <v>0.323428340408328</v>
      </c>
      <c r="F21" s="25" t="n">
        <v>0.231134391880832</v>
      </c>
      <c r="G21" s="26" t="n">
        <f aca="false" t="array" ref="G21:G21">TREND(C21:F21,C$3:F$3,2021)</f>
        <v>0.315878023753974</v>
      </c>
    </row>
    <row r="22" customFormat="false" ht="15" hidden="false" customHeight="false" outlineLevel="0" collapsed="false">
      <c r="A22" s="23" t="n">
        <v>19</v>
      </c>
      <c r="B22" s="23" t="s">
        <v>41</v>
      </c>
      <c r="C22" s="24" t="n">
        <v>0.0245176848874598</v>
      </c>
      <c r="D22" s="25" t="n">
        <v>0.0331163859111792</v>
      </c>
      <c r="E22" s="25" t="n">
        <v>0.0433748169838946</v>
      </c>
      <c r="F22" s="25" t="n">
        <v>0.0391061452513966</v>
      </c>
      <c r="G22" s="26" t="n">
        <f aca="false" t="array" ref="G22:G22">TREND(C22:F22,C$3:F$3,2021)</f>
        <v>0.0485347112996148</v>
      </c>
    </row>
    <row r="23" customFormat="false" ht="15" hidden="false" customHeight="false" outlineLevel="0" collapsed="false">
      <c r="A23" s="0" t="n">
        <v>20</v>
      </c>
      <c r="B23" s="0" t="s">
        <v>42</v>
      </c>
      <c r="C23" s="24" t="n">
        <v>0.187692307692308</v>
      </c>
      <c r="D23" s="25" t="n">
        <v>0.157377049180328</v>
      </c>
      <c r="E23" s="25" t="n">
        <v>0.156028368794326</v>
      </c>
      <c r="F23" s="25" t="n">
        <v>0.118852459016393</v>
      </c>
      <c r="G23" s="26" t="n">
        <f aca="false" t="array" ref="G23:G23">TREND(C23:F23,C$3:F$3,2021)</f>
        <v>0.103020489567399</v>
      </c>
    </row>
    <row r="24" customFormat="false" ht="15" hidden="false" customHeight="false" outlineLevel="0" collapsed="false">
      <c r="A24" s="23" t="n">
        <v>21</v>
      </c>
      <c r="B24" s="23" t="s">
        <v>43</v>
      </c>
      <c r="C24" s="24" t="n">
        <v>0.0229129203248593</v>
      </c>
      <c r="D24" s="25" t="n">
        <v>0.0260389386053872</v>
      </c>
      <c r="E24" s="25" t="n">
        <v>0.0245429194503836</v>
      </c>
      <c r="F24" s="25" t="n">
        <v>0.0181945492343851</v>
      </c>
      <c r="G24" s="26" t="n">
        <f aca="false" t="array" ref="G24:G24">TREND(C24:F24,C$3:F$3,2021)</f>
        <v>0.0190095487971469</v>
      </c>
    </row>
    <row r="25" customFormat="false" ht="15" hidden="false" customHeight="false" outlineLevel="0" collapsed="false">
      <c r="A25" s="0" t="n">
        <v>22</v>
      </c>
      <c r="B25" s="0" t="s">
        <v>44</v>
      </c>
      <c r="C25" s="24" t="n">
        <v>0.0885542492081387</v>
      </c>
      <c r="D25" s="25" t="n">
        <v>0.140830027464144</v>
      </c>
      <c r="E25" s="25" t="n">
        <v>0.130525399661033</v>
      </c>
      <c r="F25" s="25" t="n">
        <v>0.0811078140454995</v>
      </c>
      <c r="G25" s="26" t="n">
        <f aca="false" t="array" ref="G25:G25">TREND(C25:F25,C$3:F$3,2021)</f>
        <v>0.102093389271946</v>
      </c>
    </row>
    <row r="26" customFormat="false" ht="15" hidden="false" customHeight="false" outlineLevel="0" collapsed="false">
      <c r="A26" s="23" t="n">
        <v>23</v>
      </c>
      <c r="B26" s="23" t="s">
        <v>45</v>
      </c>
      <c r="C26" s="24" t="n">
        <v>0.0738744061246092</v>
      </c>
      <c r="D26" s="25" t="n">
        <v>0.0913341004057409</v>
      </c>
      <c r="E26" s="25" t="n">
        <v>0.0920080428304949</v>
      </c>
      <c r="F26" s="25" t="n">
        <v>0.0681574143670138</v>
      </c>
      <c r="G26" s="26" t="n">
        <f aca="false" t="array" ref="G26:G26">TREND(C26:F26,C$3:F$3,2021)</f>
        <v>0.0772242327199568</v>
      </c>
    </row>
    <row r="27" customFormat="false" ht="15" hidden="false" customHeight="false" outlineLevel="0" collapsed="false">
      <c r="A27" s="0" t="n">
        <v>24</v>
      </c>
      <c r="B27" s="0" t="s">
        <v>46</v>
      </c>
      <c r="C27" s="24" t="n">
        <v>0.00806451612903226</v>
      </c>
      <c r="D27" s="25" t="n">
        <v>0.0099403578528827</v>
      </c>
      <c r="E27" s="25" t="n">
        <v>0.00989208633093525</v>
      </c>
      <c r="F27" s="25" t="n">
        <v>0.011144883485309</v>
      </c>
      <c r="G27" s="26" t="n">
        <f aca="false" t="array" ref="G27:G27">TREND(C27:F27,C$3:F$3,2021)</f>
        <v>0.0120586685862607</v>
      </c>
    </row>
    <row r="28" customFormat="false" ht="15" hidden="false" customHeight="false" outlineLevel="0" collapsed="false">
      <c r="A28" s="23" t="n">
        <v>25</v>
      </c>
      <c r="B28" s="23" t="s">
        <v>47</v>
      </c>
      <c r="C28" s="24" t="n">
        <v>0.00875848478213269</v>
      </c>
      <c r="D28" s="25" t="n">
        <v>0.014277869302581</v>
      </c>
      <c r="E28" s="25" t="n">
        <v>0.0203891257995736</v>
      </c>
      <c r="F28" s="25" t="n">
        <v>0.00998055735580039</v>
      </c>
      <c r="G28" s="26" t="n">
        <f aca="false" t="array" ref="G28:G28">TREND(C28:F28,C$3:F$3,2021)</f>
        <v>0.0157958778645206</v>
      </c>
    </row>
    <row r="29" customFormat="false" ht="15" hidden="false" customHeight="false" outlineLevel="0" collapsed="false">
      <c r="A29" s="0" t="n">
        <v>26</v>
      </c>
      <c r="B29" s="0" t="s">
        <v>48</v>
      </c>
      <c r="C29" s="24" t="n">
        <v>0.00537221795855718</v>
      </c>
      <c r="D29" s="25" t="n">
        <v>0.0110935023771791</v>
      </c>
      <c r="E29" s="25" t="n">
        <v>0.0833976833976834</v>
      </c>
      <c r="F29" s="25" t="n">
        <v>0.0500446827524576</v>
      </c>
      <c r="G29" s="26" t="n">
        <f aca="false" t="array" ref="G29:G29">TREND(C29:F29,C$3:F$3,2021)</f>
        <v>0.0890574154720198</v>
      </c>
    </row>
    <row r="30" customFormat="false" ht="15" hidden="false" customHeight="false" outlineLevel="0" collapsed="false">
      <c r="A30" s="23" t="n">
        <v>27</v>
      </c>
      <c r="B30" s="23" t="s">
        <v>49</v>
      </c>
      <c r="C30" s="24" t="n">
        <v>0.0199079401611047</v>
      </c>
      <c r="D30" s="25" t="n">
        <v>0.0371434888348441</v>
      </c>
      <c r="E30" s="25" t="n">
        <v>0.0385156030362665</v>
      </c>
      <c r="F30" s="25" t="n">
        <v>0.027249173590637</v>
      </c>
      <c r="G30" s="26" t="n">
        <f aca="false" t="array" ref="G30:G30">TREND(C30:F30,C$3:F$3,2021)</f>
        <v>0.0365530050282183</v>
      </c>
    </row>
    <row r="31" customFormat="false" ht="15" hidden="false" customHeight="false" outlineLevel="0" collapsed="false">
      <c r="A31" s="0" t="n">
        <v>28</v>
      </c>
      <c r="B31" s="0" t="s">
        <v>50</v>
      </c>
      <c r="C31" s="24" t="n">
        <v>0.0103507763082231</v>
      </c>
      <c r="D31" s="25" t="n">
        <v>0.0138077535847053</v>
      </c>
      <c r="E31" s="25" t="n">
        <v>0.0124700239808153</v>
      </c>
      <c r="F31" s="25" t="n">
        <v>0.0165247871807712</v>
      </c>
      <c r="G31" s="26" t="n">
        <f aca="false" t="array" ref="G31:G31">TREND(C31:F31,C$3:F$3,2021)</f>
        <v>0.0175844110170673</v>
      </c>
    </row>
    <row r="32" customFormat="false" ht="15" hidden="false" customHeight="false" outlineLevel="0" collapsed="false">
      <c r="A32" s="23" t="n">
        <v>29</v>
      </c>
      <c r="B32" s="23" t="s">
        <v>51</v>
      </c>
      <c r="C32" s="24" t="n">
        <v>0.0219957081545064</v>
      </c>
      <c r="D32" s="25" t="n">
        <v>0.0290697674418605</v>
      </c>
      <c r="E32" s="25" t="n">
        <v>0.0237304224015187</v>
      </c>
      <c r="F32" s="25" t="n">
        <v>0.0287917737789203</v>
      </c>
      <c r="G32" s="26" t="n">
        <f aca="false" t="array" ref="G32:G32">TREND(C32:F32,C$3:F$3,2021)</f>
        <v>0.0296591309024268</v>
      </c>
    </row>
    <row r="33" customFormat="false" ht="15" hidden="false" customHeight="false" outlineLevel="0" collapsed="false">
      <c r="A33" s="0" t="n">
        <v>30</v>
      </c>
      <c r="B33" s="0" t="s">
        <v>52</v>
      </c>
      <c r="C33" s="24" t="n">
        <v>0.00340014316392269</v>
      </c>
      <c r="D33" s="25" t="n">
        <v>0.00759493670886076</v>
      </c>
      <c r="E33" s="25" t="n">
        <v>0.00870028409090909</v>
      </c>
      <c r="F33" s="25" t="n">
        <v>0.00892502975009917</v>
      </c>
      <c r="G33" s="26" t="n">
        <f aca="false" t="array" ref="G33:G33">TREND(C33:F33,C$3:F$3,2021)</f>
        <v>0.0115751002135922</v>
      </c>
    </row>
    <row r="34" customFormat="false" ht="15" hidden="false" customHeight="false" outlineLevel="0" collapsed="false">
      <c r="A34" s="23" t="n">
        <v>31</v>
      </c>
      <c r="B34" s="23" t="s">
        <v>53</v>
      </c>
      <c r="C34" s="24" t="n">
        <v>0.00641025641025641</v>
      </c>
      <c r="D34" s="25" t="n">
        <v>0.00671140939597315</v>
      </c>
      <c r="E34" s="25" t="n">
        <v>0.00684931506849315</v>
      </c>
      <c r="F34" s="25" t="n">
        <v>0</v>
      </c>
      <c r="G34" s="26" t="n">
        <f aca="false" t="array" ref="G34:G34">TREND(C34:F34,C$3:F$3,2021)</f>
        <v>0.000219529329118284</v>
      </c>
    </row>
    <row r="35" customFormat="false" ht="15" hidden="false" customHeight="false" outlineLevel="0" collapsed="false">
      <c r="A35" s="0" t="n">
        <v>32</v>
      </c>
      <c r="B35" s="0" t="s">
        <v>54</v>
      </c>
      <c r="C35" s="24" t="n">
        <v>0.126637554585153</v>
      </c>
      <c r="D35" s="25" t="n">
        <v>0.155660377358491</v>
      </c>
      <c r="E35" s="25" t="n">
        <v>0.142222222222222</v>
      </c>
      <c r="F35" s="25" t="n">
        <v>0.0932642487046632</v>
      </c>
      <c r="G35" s="26" t="n">
        <f aca="false" t="array" ref="G35:G35">TREND(C35:F35,C$3:F$3,2021)</f>
        <v>0.101056582523199</v>
      </c>
    </row>
    <row r="36" customFormat="false" ht="15" hidden="false" customHeight="false" outlineLevel="0" collapsed="false">
      <c r="A36" s="23" t="n">
        <v>33</v>
      </c>
      <c r="B36" s="23" t="s">
        <v>55</v>
      </c>
      <c r="C36" s="24" t="n">
        <v>0.040983606557377</v>
      </c>
      <c r="D36" s="25" t="n">
        <v>0.0174129353233831</v>
      </c>
      <c r="E36" s="25" t="n">
        <v>0.0215767634854772</v>
      </c>
      <c r="F36" s="25" t="n">
        <v>0.0136</v>
      </c>
      <c r="G36" s="26" t="n">
        <f aca="false" t="array" ref="G36:G36">TREND(C36:F36,C$3:F$3,2021)</f>
        <v>0.00389657846404923</v>
      </c>
    </row>
    <row r="37" customFormat="false" ht="15" hidden="false" customHeight="false" outlineLevel="0" collapsed="false">
      <c r="A37" s="0" t="n">
        <v>34</v>
      </c>
      <c r="B37" s="0" t="s">
        <v>56</v>
      </c>
      <c r="C37" s="24" t="n">
        <v>0.0115273775216138</v>
      </c>
      <c r="D37" s="25" t="n">
        <v>0.0758426966292135</v>
      </c>
      <c r="E37" s="25" t="n">
        <v>0.137931034482759</v>
      </c>
      <c r="F37" s="25" t="n">
        <v>0.105660377358491</v>
      </c>
      <c r="G37" s="26" t="n">
        <f aca="false" t="array" ref="G37:G37">TREND(C37:F37,C$3:F$3,2021)</f>
        <v>0.168862205839062</v>
      </c>
    </row>
    <row r="38" customFormat="false" ht="15" hidden="false" customHeight="false" outlineLevel="0" collapsed="false">
      <c r="A38" s="23" t="n">
        <v>35</v>
      </c>
      <c r="B38" s="23" t="s">
        <v>57</v>
      </c>
      <c r="C38" s="24" t="n">
        <v>0.101851851851852</v>
      </c>
      <c r="D38" s="25" t="n">
        <v>0.178191489361702</v>
      </c>
      <c r="E38" s="25" t="n">
        <v>0.289405684754522</v>
      </c>
      <c r="F38" s="25" t="n">
        <v>0.265232974910394</v>
      </c>
      <c r="G38" s="26" t="n">
        <f aca="false" t="array" ref="G38:G38">TREND(C38:F38,C$3:F$3,2021)</f>
        <v>0.359009891361723</v>
      </c>
    </row>
    <row r="39" customFormat="false" ht="15.75" hidden="false" customHeight="false" outlineLevel="0" collapsed="false">
      <c r="A39" s="27" t="n">
        <v>36</v>
      </c>
      <c r="B39" s="27" t="s">
        <v>58</v>
      </c>
      <c r="C39" s="28" t="n">
        <v>0</v>
      </c>
      <c r="D39" s="29" t="n">
        <v>0.028391167192429</v>
      </c>
      <c r="E39" s="29" t="n">
        <v>0.0404624277456647</v>
      </c>
      <c r="F39" s="29" t="n">
        <v>0.0409556313993174</v>
      </c>
      <c r="G39" s="30" t="n">
        <f aca="false" t="array" ref="G39:G39">TREND(C39:F39,C$3:F$3,2021)</f>
        <v>0.0611868452721467</v>
      </c>
    </row>
    <row r="40" customFormat="false" ht="15" hidden="false" customHeight="false" outlineLevel="0" collapsed="false">
      <c r="C40" s="0" t="n">
        <v>0.0457393661226957</v>
      </c>
      <c r="D40" s="0" t="n">
        <v>0.061915304024947</v>
      </c>
      <c r="E40" s="0" t="n">
        <v>0.0629094528233789</v>
      </c>
      <c r="F40" s="0" t="n">
        <v>0.0446324717468737</v>
      </c>
      <c r="G40" s="0" t="n">
        <f aca="false" t="array" ref="G40:G40">TREND(C40:F40,C$3:F$3,2021)</f>
        <v>0.0532175150972153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67</v>
      </c>
    </row>
    <row r="2" customFormat="false" ht="15" hidden="false" customHeight="false" outlineLevel="0" collapsed="false">
      <c r="A2" s="31" t="s">
        <v>68</v>
      </c>
    </row>
    <row r="3" customFormat="false" ht="15" hidden="false" customHeight="false" outlineLevel="0" collapsed="false">
      <c r="A3" s="31" t="s">
        <v>69</v>
      </c>
    </row>
    <row r="4" customFormat="false" ht="15" hidden="false" customHeight="false" outlineLevel="0" collapsed="false">
      <c r="A4" s="31" t="s">
        <v>70</v>
      </c>
    </row>
    <row r="5" customFormat="false" ht="15" hidden="false" customHeight="false" outlineLevel="0" collapsed="false">
      <c r="A5" s="31" t="s">
        <v>71</v>
      </c>
    </row>
    <row r="6" customFormat="false" ht="15" hidden="false" customHeight="false" outlineLevel="0" collapsed="false">
      <c r="A6" s="31" t="s">
        <v>72</v>
      </c>
    </row>
    <row r="7" customFormat="false" ht="15" hidden="false" customHeight="false" outlineLevel="0" collapsed="false">
      <c r="A7" s="32" t="s">
        <v>73</v>
      </c>
    </row>
    <row r="8" customFormat="false" ht="15" hidden="false" customHeight="false" outlineLevel="0" collapsed="false">
      <c r="A8" s="31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P4" activePane="bottomRight" state="frozen"/>
      <selection pane="topLeft" activeCell="A1" activeCellId="0" sqref="A1"/>
      <selection pane="topRight" activeCell="P1" activeCellId="0" sqref="P1"/>
      <selection pane="bottomLeft" activeCell="A4" activeCellId="0" sqref="A4"/>
      <selection pane="bottomRight" activeCell="AA1" activeCellId="0" sqref="A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75</v>
      </c>
    </row>
    <row r="2" customFormat="false" ht="15.75" hidden="false" customHeight="false" outlineLevel="0" collapsed="false">
      <c r="A2" s="0" t="s">
        <v>64</v>
      </c>
      <c r="B2" s="0" t="s">
        <v>76</v>
      </c>
      <c r="C2" s="0" t="s">
        <v>77</v>
      </c>
      <c r="H2" s="0" t="s">
        <v>78</v>
      </c>
      <c r="M2" s="0" t="s">
        <v>79</v>
      </c>
      <c r="R2" s="0" t="s">
        <v>80</v>
      </c>
      <c r="W2" s="8" t="s">
        <v>81</v>
      </c>
    </row>
    <row r="3" customFormat="false" ht="15.75" hidden="false" customHeight="false" outlineLevel="0" collapsed="false">
      <c r="A3" s="19" t="s">
        <v>0</v>
      </c>
      <c r="B3" s="19" t="s">
        <v>6</v>
      </c>
      <c r="C3" s="0" t="n">
        <v>2017</v>
      </c>
      <c r="D3" s="0" t="n">
        <v>2018</v>
      </c>
      <c r="E3" s="0" t="n">
        <v>2019</v>
      </c>
      <c r="F3" s="0" t="n">
        <v>2020</v>
      </c>
      <c r="G3" s="0" t="n">
        <v>2021</v>
      </c>
      <c r="H3" s="0" t="n">
        <v>2017</v>
      </c>
      <c r="I3" s="0" t="n">
        <v>2018</v>
      </c>
      <c r="J3" s="0" t="n">
        <v>2019</v>
      </c>
      <c r="K3" s="0" t="n">
        <v>2020</v>
      </c>
      <c r="L3" s="0" t="n">
        <v>2021</v>
      </c>
      <c r="M3" s="0" t="n">
        <v>2017</v>
      </c>
      <c r="N3" s="0" t="n">
        <v>2018</v>
      </c>
      <c r="O3" s="0" t="n">
        <v>2019</v>
      </c>
      <c r="P3" s="0" t="n">
        <v>2020</v>
      </c>
      <c r="Q3" s="0" t="n">
        <v>2021</v>
      </c>
      <c r="R3" s="0" t="n">
        <v>2017</v>
      </c>
      <c r="S3" s="0" t="n">
        <v>2018</v>
      </c>
      <c r="T3" s="0" t="n">
        <v>2019</v>
      </c>
      <c r="U3" s="0" t="n">
        <v>2020</v>
      </c>
      <c r="V3" s="0" t="n">
        <v>2021</v>
      </c>
      <c r="W3" s="20" t="n">
        <v>2017</v>
      </c>
      <c r="X3" s="21" t="n">
        <v>2018</v>
      </c>
      <c r="Y3" s="21" t="n">
        <v>2019</v>
      </c>
      <c r="Z3" s="21" t="n">
        <v>2020</v>
      </c>
      <c r="AA3" s="33" t="n">
        <v>2021</v>
      </c>
    </row>
    <row r="4" customFormat="false" ht="15" hidden="false" customHeight="false" outlineLevel="0" collapsed="false">
      <c r="A4" s="23"/>
      <c r="B4" s="23" t="s">
        <v>19</v>
      </c>
      <c r="C4" s="0" t="n">
        <v>239</v>
      </c>
      <c r="D4" s="0" t="n">
        <v>11</v>
      </c>
      <c r="E4" s="0" t="n">
        <v>18</v>
      </c>
      <c r="F4" s="0" t="n">
        <v>31</v>
      </c>
      <c r="G4" s="0" t="n">
        <v>10</v>
      </c>
      <c r="H4" s="0" t="n">
        <f aca="false">$C4</f>
        <v>239</v>
      </c>
      <c r="I4" s="0" t="n">
        <f aca="false">H4+D4</f>
        <v>250</v>
      </c>
      <c r="J4" s="0" t="n">
        <f aca="false">I4+E4</f>
        <v>268</v>
      </c>
      <c r="K4" s="0" t="n">
        <f aca="false">J4+F4</f>
        <v>299</v>
      </c>
      <c r="L4" s="0" t="n">
        <f aca="false">K4+G4</f>
        <v>309</v>
      </c>
      <c r="M4" s="0" t="n">
        <v>0</v>
      </c>
      <c r="N4" s="0" t="n">
        <v>0</v>
      </c>
      <c r="P4" s="0" t="n">
        <v>2</v>
      </c>
      <c r="Q4" s="0" t="n">
        <v>2</v>
      </c>
      <c r="R4" s="34" t="n">
        <f aca="false">M4/H4</f>
        <v>0</v>
      </c>
      <c r="S4" s="34" t="n">
        <f aca="false">N4/I4</f>
        <v>0</v>
      </c>
      <c r="T4" s="34" t="n">
        <f aca="false">O4/J4</f>
        <v>0</v>
      </c>
      <c r="U4" s="34" t="n">
        <f aca="false">P4/K4</f>
        <v>0.00668896321070234</v>
      </c>
      <c r="V4" s="34" t="n">
        <f aca="false">Q4/L4</f>
        <v>0.00647249190938511</v>
      </c>
      <c r="W4" s="35" t="n">
        <f aca="false">1+(M4/H4)</f>
        <v>1</v>
      </c>
      <c r="X4" s="36" t="n">
        <f aca="false">1+(N4/I4)</f>
        <v>1</v>
      </c>
      <c r="Y4" s="36" t="n">
        <f aca="false">1+(O4/J4)</f>
        <v>1</v>
      </c>
      <c r="Z4" s="36" t="n">
        <f aca="false">1+(P4/K4)</f>
        <v>1.0066889632107</v>
      </c>
      <c r="AA4" s="37" t="n">
        <f aca="false">1+(Q4/L4)</f>
        <v>1.00647249190939</v>
      </c>
    </row>
    <row r="5" customFormat="false" ht="15" hidden="false" customHeight="false" outlineLevel="0" collapsed="false">
      <c r="A5" s="0" t="n">
        <v>2</v>
      </c>
      <c r="B5" s="0" t="s">
        <v>21</v>
      </c>
      <c r="C5" s="0" t="n">
        <v>93</v>
      </c>
      <c r="D5" s="0" t="n">
        <v>26</v>
      </c>
      <c r="E5" s="0" t="n">
        <v>36</v>
      </c>
      <c r="F5" s="0" t="n">
        <v>15</v>
      </c>
      <c r="G5" s="0" t="n">
        <v>21</v>
      </c>
      <c r="H5" s="0" t="n">
        <f aca="false">$C5</f>
        <v>93</v>
      </c>
      <c r="I5" s="0" t="n">
        <f aca="false">H5+D5</f>
        <v>119</v>
      </c>
      <c r="J5" s="0" t="n">
        <f aca="false">I5+E5</f>
        <v>155</v>
      </c>
      <c r="K5" s="0" t="n">
        <f aca="false">J5+F5</f>
        <v>170</v>
      </c>
      <c r="L5" s="0" t="n">
        <f aca="false">K5+G5</f>
        <v>191</v>
      </c>
      <c r="M5" s="0" t="n">
        <v>0</v>
      </c>
      <c r="N5" s="0" t="n">
        <v>0</v>
      </c>
      <c r="R5" s="34" t="n">
        <f aca="false">M5/H5</f>
        <v>0</v>
      </c>
      <c r="S5" s="34" t="n">
        <f aca="false">N5/I5</f>
        <v>0</v>
      </c>
      <c r="T5" s="34" t="n">
        <f aca="false">O5/J5</f>
        <v>0</v>
      </c>
      <c r="U5" s="34" t="n">
        <f aca="false">P5/K5</f>
        <v>0</v>
      </c>
      <c r="V5" s="34" t="n">
        <f aca="false">Q5/L5</f>
        <v>0</v>
      </c>
      <c r="W5" s="35" t="n">
        <f aca="false">1+(M5/H5)</f>
        <v>1</v>
      </c>
      <c r="X5" s="36" t="n">
        <f aca="false">1+(N5/I5)</f>
        <v>1</v>
      </c>
      <c r="Y5" s="36" t="n">
        <f aca="false">1+(O5/J5)</f>
        <v>1</v>
      </c>
      <c r="Z5" s="36" t="n">
        <f aca="false">1+(P5/K5)</f>
        <v>1</v>
      </c>
      <c r="AA5" s="37" t="n">
        <f aca="false">1+(Q5/L5)</f>
        <v>1</v>
      </c>
    </row>
    <row r="6" customFormat="false" ht="15" hidden="false" customHeight="false" outlineLevel="0" collapsed="false">
      <c r="A6" s="23" t="n">
        <v>3</v>
      </c>
      <c r="B6" s="23" t="s">
        <v>23</v>
      </c>
      <c r="C6" s="0" t="n">
        <v>49</v>
      </c>
      <c r="D6" s="0" t="n">
        <v>3</v>
      </c>
      <c r="E6" s="0" t="n">
        <v>12</v>
      </c>
      <c r="F6" s="0" t="n">
        <v>7</v>
      </c>
      <c r="G6" s="0" t="n">
        <v>1</v>
      </c>
      <c r="H6" s="0" t="n">
        <f aca="false">$C6</f>
        <v>49</v>
      </c>
      <c r="I6" s="0" t="n">
        <f aca="false">H6+D6</f>
        <v>52</v>
      </c>
      <c r="J6" s="0" t="n">
        <f aca="false">I6+E6</f>
        <v>64</v>
      </c>
      <c r="K6" s="0" t="n">
        <f aca="false">J6+F6</f>
        <v>71</v>
      </c>
      <c r="L6" s="0" t="n">
        <f aca="false">K6+G6</f>
        <v>72</v>
      </c>
      <c r="M6" s="0" t="n">
        <v>0</v>
      </c>
      <c r="N6" s="0" t="n">
        <v>0</v>
      </c>
      <c r="Q6" s="0" t="n">
        <v>1</v>
      </c>
      <c r="R6" s="34" t="n">
        <f aca="false">M6/H6</f>
        <v>0</v>
      </c>
      <c r="S6" s="34" t="n">
        <f aca="false">N6/I6</f>
        <v>0</v>
      </c>
      <c r="T6" s="34" t="n">
        <f aca="false">O6/J6</f>
        <v>0</v>
      </c>
      <c r="U6" s="34" t="n">
        <f aca="false">P6/K6</f>
        <v>0</v>
      </c>
      <c r="V6" s="34" t="n">
        <f aca="false">Q6/L6</f>
        <v>0.0138888888888889</v>
      </c>
      <c r="W6" s="35" t="n">
        <f aca="false">1+(M6/H6)</f>
        <v>1</v>
      </c>
      <c r="X6" s="36" t="n">
        <f aca="false">1+(N6/I6)</f>
        <v>1</v>
      </c>
      <c r="Y6" s="36" t="n">
        <f aca="false">1+(O6/J6)</f>
        <v>1</v>
      </c>
      <c r="Z6" s="36" t="n">
        <f aca="false">1+(P6/K6)</f>
        <v>1</v>
      </c>
      <c r="AA6" s="37" t="n">
        <f aca="false">1+(Q6/L6)</f>
        <v>1.01388888888889</v>
      </c>
    </row>
    <row r="7" customFormat="false" ht="15" hidden="false" customHeight="false" outlineLevel="0" collapsed="false">
      <c r="A7" s="0" t="n">
        <v>4</v>
      </c>
      <c r="B7" s="0" t="s">
        <v>25</v>
      </c>
      <c r="C7" s="0" t="n">
        <v>38</v>
      </c>
      <c r="D7" s="0" t="n">
        <v>14</v>
      </c>
      <c r="E7" s="0" t="n">
        <v>30</v>
      </c>
      <c r="G7" s="0" t="n">
        <v>2</v>
      </c>
      <c r="H7" s="0" t="n">
        <f aca="false">$C7</f>
        <v>38</v>
      </c>
      <c r="I7" s="0" t="n">
        <f aca="false">H7+D7</f>
        <v>52</v>
      </c>
      <c r="J7" s="0" t="n">
        <f aca="false">I7+E7</f>
        <v>82</v>
      </c>
      <c r="K7" s="0" t="n">
        <f aca="false">J7+F7</f>
        <v>82</v>
      </c>
      <c r="L7" s="0" t="n">
        <f aca="false">K7+G7</f>
        <v>84</v>
      </c>
      <c r="M7" s="0" t="n">
        <v>0</v>
      </c>
      <c r="N7" s="0" t="n">
        <v>0</v>
      </c>
      <c r="R7" s="34" t="n">
        <f aca="false">M7/H7</f>
        <v>0</v>
      </c>
      <c r="S7" s="34" t="n">
        <f aca="false">N7/I7</f>
        <v>0</v>
      </c>
      <c r="T7" s="34" t="n">
        <f aca="false">O7/J7</f>
        <v>0</v>
      </c>
      <c r="U7" s="34" t="n">
        <f aca="false">P7/K7</f>
        <v>0</v>
      </c>
      <c r="V7" s="34" t="n">
        <f aca="false">Q7/L7</f>
        <v>0</v>
      </c>
      <c r="W7" s="35" t="n">
        <f aca="false">1+(M7/H7)</f>
        <v>1</v>
      </c>
      <c r="X7" s="36" t="n">
        <f aca="false">1+(N7/I7)</f>
        <v>1</v>
      </c>
      <c r="Y7" s="36" t="n">
        <f aca="false">1+(O7/J7)</f>
        <v>1</v>
      </c>
      <c r="Z7" s="36" t="n">
        <f aca="false">1+(P7/K7)</f>
        <v>1</v>
      </c>
      <c r="AA7" s="37" t="n">
        <f aca="false">1+(Q7/L7)</f>
        <v>1</v>
      </c>
    </row>
    <row r="8" customFormat="false" ht="15" hidden="false" customHeight="false" outlineLevel="0" collapsed="false">
      <c r="A8" s="23" t="n">
        <v>5</v>
      </c>
      <c r="B8" s="23" t="s">
        <v>27</v>
      </c>
      <c r="C8" s="0" t="n">
        <v>168</v>
      </c>
      <c r="D8" s="0" t="n">
        <v>18</v>
      </c>
      <c r="E8" s="0" t="n">
        <v>19</v>
      </c>
      <c r="F8" s="0" t="n">
        <v>32</v>
      </c>
      <c r="G8" s="0" t="n">
        <v>9</v>
      </c>
      <c r="H8" s="0" t="n">
        <f aca="false">$C8</f>
        <v>168</v>
      </c>
      <c r="I8" s="0" t="n">
        <f aca="false">H8+D8</f>
        <v>186</v>
      </c>
      <c r="J8" s="0" t="n">
        <f aca="false">I8+E8</f>
        <v>205</v>
      </c>
      <c r="K8" s="0" t="n">
        <f aca="false">J8+F8</f>
        <v>237</v>
      </c>
      <c r="L8" s="0" t="n">
        <f aca="false">K8+G8</f>
        <v>246</v>
      </c>
      <c r="M8" s="0" t="n">
        <v>0</v>
      </c>
      <c r="N8" s="0" t="n">
        <v>0</v>
      </c>
      <c r="P8" s="0" t="n">
        <v>2</v>
      </c>
      <c r="Q8" s="0" t="n">
        <v>2</v>
      </c>
      <c r="R8" s="34" t="n">
        <f aca="false">M8/H8</f>
        <v>0</v>
      </c>
      <c r="S8" s="34" t="n">
        <f aca="false">N8/I8</f>
        <v>0</v>
      </c>
      <c r="T8" s="34" t="n">
        <f aca="false">O8/J8</f>
        <v>0</v>
      </c>
      <c r="U8" s="34" t="n">
        <f aca="false">P8/K8</f>
        <v>0.00843881856540084</v>
      </c>
      <c r="V8" s="34" t="n">
        <f aca="false">Q8/L8</f>
        <v>0.00813008130081301</v>
      </c>
      <c r="W8" s="35" t="n">
        <f aca="false">1+(M8/H8)</f>
        <v>1</v>
      </c>
      <c r="X8" s="36" t="n">
        <f aca="false">1+(N8/I8)</f>
        <v>1</v>
      </c>
      <c r="Y8" s="36" t="n">
        <f aca="false">1+(O8/J8)</f>
        <v>1</v>
      </c>
      <c r="Z8" s="36" t="n">
        <f aca="false">1+(P8/K8)</f>
        <v>1.0084388185654</v>
      </c>
      <c r="AA8" s="37" t="n">
        <f aca="false">1+(Q8/L8)</f>
        <v>1.00813008130081</v>
      </c>
    </row>
    <row r="9" customFormat="false" ht="15" hidden="false" customHeight="false" outlineLevel="0" collapsed="false">
      <c r="A9" s="0" t="n">
        <v>6</v>
      </c>
      <c r="B9" s="0" t="s">
        <v>28</v>
      </c>
      <c r="C9" s="0" t="n">
        <v>65</v>
      </c>
      <c r="D9" s="0" t="n">
        <v>7</v>
      </c>
      <c r="E9" s="0" t="n">
        <v>18</v>
      </c>
      <c r="F9" s="0" t="n">
        <v>11</v>
      </c>
      <c r="G9" s="0" t="n">
        <v>13</v>
      </c>
      <c r="H9" s="0" t="n">
        <f aca="false">$C9</f>
        <v>65</v>
      </c>
      <c r="I9" s="0" t="n">
        <f aca="false">H9+D9</f>
        <v>72</v>
      </c>
      <c r="J9" s="0" t="n">
        <f aca="false">I9+E9</f>
        <v>90</v>
      </c>
      <c r="K9" s="0" t="n">
        <f aca="false">J9+F9</f>
        <v>101</v>
      </c>
      <c r="L9" s="0" t="n">
        <f aca="false">K9+G9</f>
        <v>114</v>
      </c>
      <c r="M9" s="0" t="n">
        <v>0</v>
      </c>
      <c r="N9" s="0" t="n">
        <v>0</v>
      </c>
      <c r="P9" s="0" t="n">
        <v>1</v>
      </c>
      <c r="Q9" s="0" t="n">
        <v>1</v>
      </c>
      <c r="R9" s="34" t="n">
        <f aca="false">M9/H9</f>
        <v>0</v>
      </c>
      <c r="S9" s="34" t="n">
        <f aca="false">N9/I9</f>
        <v>0</v>
      </c>
      <c r="T9" s="34" t="n">
        <f aca="false">O9/J9</f>
        <v>0</v>
      </c>
      <c r="U9" s="34" t="n">
        <f aca="false">P9/K9</f>
        <v>0.0099009900990099</v>
      </c>
      <c r="V9" s="34" t="n">
        <f aca="false">Q9/L9</f>
        <v>0.0087719298245614</v>
      </c>
      <c r="W9" s="35" t="n">
        <f aca="false">1+(M9/H9)</f>
        <v>1</v>
      </c>
      <c r="X9" s="36" t="n">
        <f aca="false">1+(N9/I9)</f>
        <v>1</v>
      </c>
      <c r="Y9" s="36" t="n">
        <f aca="false">1+(O9/J9)</f>
        <v>1</v>
      </c>
      <c r="Z9" s="36" t="n">
        <f aca="false">1+(P9/K9)</f>
        <v>1.00990099009901</v>
      </c>
      <c r="AA9" s="37" t="n">
        <f aca="false">1+(Q9/L9)</f>
        <v>1.00877192982456</v>
      </c>
    </row>
    <row r="10" customFormat="false" ht="15" hidden="false" customHeight="false" outlineLevel="0" collapsed="false">
      <c r="A10" s="23" t="n">
        <v>7</v>
      </c>
      <c r="B10" s="23" t="s">
        <v>29</v>
      </c>
      <c r="C10" s="0" t="n">
        <v>51</v>
      </c>
      <c r="D10" s="0" t="n">
        <v>3</v>
      </c>
      <c r="E10" s="0" t="n">
        <v>3</v>
      </c>
      <c r="F10" s="0" t="n">
        <v>13</v>
      </c>
      <c r="G10" s="0" t="n">
        <v>6</v>
      </c>
      <c r="H10" s="0" t="n">
        <f aca="false">$C10</f>
        <v>51</v>
      </c>
      <c r="I10" s="0" t="n">
        <f aca="false">H10+D10</f>
        <v>54</v>
      </c>
      <c r="J10" s="0" t="n">
        <f aca="false">I10+E10</f>
        <v>57</v>
      </c>
      <c r="K10" s="0" t="n">
        <f aca="false">J10+F10</f>
        <v>70</v>
      </c>
      <c r="L10" s="0" t="n">
        <f aca="false">K10+G10</f>
        <v>76</v>
      </c>
      <c r="M10" s="0" t="n">
        <v>0</v>
      </c>
      <c r="N10" s="0" t="n">
        <v>0</v>
      </c>
      <c r="R10" s="34" t="n">
        <f aca="false">M10/H10</f>
        <v>0</v>
      </c>
      <c r="S10" s="34" t="n">
        <f aca="false">N10/I10</f>
        <v>0</v>
      </c>
      <c r="T10" s="34" t="n">
        <f aca="false">O10/J10</f>
        <v>0</v>
      </c>
      <c r="U10" s="34" t="n">
        <f aca="false">P10/K10</f>
        <v>0</v>
      </c>
      <c r="V10" s="34" t="n">
        <f aca="false">Q10/L10</f>
        <v>0</v>
      </c>
      <c r="W10" s="35" t="n">
        <f aca="false">1+(M10/H10)</f>
        <v>1</v>
      </c>
      <c r="X10" s="36" t="n">
        <f aca="false">1+(N10/I10)</f>
        <v>1</v>
      </c>
      <c r="Y10" s="36" t="n">
        <f aca="false">1+(O10/J10)</f>
        <v>1</v>
      </c>
      <c r="Z10" s="36" t="n">
        <f aca="false">1+(P10/K10)</f>
        <v>1</v>
      </c>
      <c r="AA10" s="37" t="n">
        <f aca="false">1+(Q10/L10)</f>
        <v>1</v>
      </c>
    </row>
    <row r="11" customFormat="false" ht="15" hidden="false" customHeight="false" outlineLevel="0" collapsed="false">
      <c r="A11" s="0" t="n">
        <v>8</v>
      </c>
      <c r="B11" s="0" t="s">
        <v>30</v>
      </c>
      <c r="C11" s="0" t="n">
        <v>181</v>
      </c>
      <c r="D11" s="0" t="n">
        <v>16</v>
      </c>
      <c r="E11" s="0" t="n">
        <v>13</v>
      </c>
      <c r="F11" s="0" t="n">
        <v>28</v>
      </c>
      <c r="G11" s="0" t="n">
        <v>11</v>
      </c>
      <c r="H11" s="0" t="n">
        <f aca="false">$C11</f>
        <v>181</v>
      </c>
      <c r="I11" s="0" t="n">
        <f aca="false">H11+D11</f>
        <v>197</v>
      </c>
      <c r="J11" s="0" t="n">
        <f aca="false">I11+E11</f>
        <v>210</v>
      </c>
      <c r="K11" s="0" t="n">
        <f aca="false">J11+F11</f>
        <v>238</v>
      </c>
      <c r="L11" s="0" t="n">
        <f aca="false">K11+G11</f>
        <v>249</v>
      </c>
      <c r="M11" s="0" t="n">
        <v>0</v>
      </c>
      <c r="N11" s="0" t="n">
        <v>0</v>
      </c>
      <c r="R11" s="34" t="n">
        <f aca="false">M11/H11</f>
        <v>0</v>
      </c>
      <c r="S11" s="34" t="n">
        <f aca="false">N11/I11</f>
        <v>0</v>
      </c>
      <c r="T11" s="34" t="n">
        <f aca="false">O11/J11</f>
        <v>0</v>
      </c>
      <c r="U11" s="34" t="n">
        <f aca="false">P11/K11</f>
        <v>0</v>
      </c>
      <c r="V11" s="34" t="n">
        <f aca="false">Q11/L11</f>
        <v>0</v>
      </c>
      <c r="W11" s="35" t="n">
        <f aca="false">1+(M11/H11)</f>
        <v>1</v>
      </c>
      <c r="X11" s="36" t="n">
        <f aca="false">1+(N11/I11)</f>
        <v>1</v>
      </c>
      <c r="Y11" s="36" t="n">
        <f aca="false">1+(O11/J11)</f>
        <v>1</v>
      </c>
      <c r="Z11" s="36" t="n">
        <f aca="false">1+(P11/K11)</f>
        <v>1</v>
      </c>
      <c r="AA11" s="37" t="n">
        <f aca="false">1+(Q11/L11)</f>
        <v>1</v>
      </c>
    </row>
    <row r="12" customFormat="false" ht="15" hidden="false" customHeight="false" outlineLevel="0" collapsed="false">
      <c r="A12" s="23" t="n">
        <v>9</v>
      </c>
      <c r="B12" s="23" t="s">
        <v>31</v>
      </c>
      <c r="C12" s="0" t="n">
        <v>19</v>
      </c>
      <c r="D12" s="0" t="n">
        <v>5</v>
      </c>
      <c r="E12" s="0" t="n">
        <v>13</v>
      </c>
      <c r="F12" s="0" t="n">
        <v>5</v>
      </c>
      <c r="G12" s="0" t="n">
        <v>7</v>
      </c>
      <c r="H12" s="0" t="n">
        <f aca="false">$C12</f>
        <v>19</v>
      </c>
      <c r="I12" s="0" t="n">
        <f aca="false">H12+D12</f>
        <v>24</v>
      </c>
      <c r="J12" s="0" t="n">
        <f aca="false">I12+E12</f>
        <v>37</v>
      </c>
      <c r="K12" s="0" t="n">
        <f aca="false">J12+F12</f>
        <v>42</v>
      </c>
      <c r="L12" s="0" t="n">
        <f aca="false">K12+G12</f>
        <v>49</v>
      </c>
      <c r="M12" s="0" t="n">
        <v>0</v>
      </c>
      <c r="N12" s="0" t="n">
        <v>0</v>
      </c>
      <c r="R12" s="34" t="n">
        <f aca="false">M12/H12</f>
        <v>0</v>
      </c>
      <c r="S12" s="34" t="n">
        <f aca="false">N12/I12</f>
        <v>0</v>
      </c>
      <c r="T12" s="34" t="n">
        <f aca="false">O12/J12</f>
        <v>0</v>
      </c>
      <c r="U12" s="34" t="n">
        <f aca="false">P12/K12</f>
        <v>0</v>
      </c>
      <c r="V12" s="34" t="n">
        <f aca="false">Q12/L12</f>
        <v>0</v>
      </c>
      <c r="W12" s="35" t="n">
        <f aca="false">1+(M12/H12)</f>
        <v>1</v>
      </c>
      <c r="X12" s="36" t="n">
        <f aca="false">1+(N12/I12)</f>
        <v>1</v>
      </c>
      <c r="Y12" s="36" t="n">
        <f aca="false">1+(O12/J12)</f>
        <v>1</v>
      </c>
      <c r="Z12" s="36" t="n">
        <f aca="false">1+(P12/K12)</f>
        <v>1</v>
      </c>
      <c r="AA12" s="37" t="n">
        <f aca="false">1+(Q12/L12)</f>
        <v>1</v>
      </c>
    </row>
    <row r="13" customFormat="false" ht="15" hidden="false" customHeight="false" outlineLevel="0" collapsed="false">
      <c r="A13" s="0" t="n">
        <v>10</v>
      </c>
      <c r="B13" s="0" t="s">
        <v>32</v>
      </c>
      <c r="C13" s="0" t="n">
        <v>10</v>
      </c>
      <c r="F13" s="0" t="n">
        <v>1</v>
      </c>
      <c r="G13" s="0" t="n">
        <v>1</v>
      </c>
      <c r="H13" s="0" t="n">
        <f aca="false">$C13</f>
        <v>10</v>
      </c>
      <c r="I13" s="0" t="n">
        <f aca="false">H13+D13</f>
        <v>10</v>
      </c>
      <c r="J13" s="0" t="n">
        <f aca="false">I13+E13</f>
        <v>10</v>
      </c>
      <c r="K13" s="0" t="n">
        <f aca="false">J13+F13</f>
        <v>11</v>
      </c>
      <c r="L13" s="0" t="n">
        <f aca="false">K13+G13</f>
        <v>12</v>
      </c>
      <c r="M13" s="0" t="n">
        <v>0</v>
      </c>
      <c r="N13" s="0" t="n">
        <v>0</v>
      </c>
      <c r="R13" s="34" t="n">
        <f aca="false">M13/H13</f>
        <v>0</v>
      </c>
      <c r="S13" s="34" t="n">
        <f aca="false">N13/I13</f>
        <v>0</v>
      </c>
      <c r="T13" s="34" t="n">
        <f aca="false">O13/J13</f>
        <v>0</v>
      </c>
      <c r="U13" s="34" t="n">
        <f aca="false">P13/K13</f>
        <v>0</v>
      </c>
      <c r="V13" s="34" t="n">
        <f aca="false">Q13/L13</f>
        <v>0</v>
      </c>
      <c r="W13" s="35" t="n">
        <f aca="false">1+(M13/H13)</f>
        <v>1</v>
      </c>
      <c r="X13" s="36" t="n">
        <f aca="false">1+(N13/I13)</f>
        <v>1</v>
      </c>
      <c r="Y13" s="36" t="n">
        <f aca="false">1+(O13/J13)</f>
        <v>1</v>
      </c>
      <c r="Z13" s="36" t="n">
        <f aca="false">1+(P13/K13)</f>
        <v>1</v>
      </c>
      <c r="AA13" s="37" t="n">
        <f aca="false">1+(Q13/L13)</f>
        <v>1</v>
      </c>
    </row>
    <row r="14" customFormat="false" ht="15" hidden="false" customHeight="false" outlineLevel="0" collapsed="false">
      <c r="A14" s="23" t="n">
        <v>11</v>
      </c>
      <c r="B14" s="23" t="s">
        <v>33</v>
      </c>
      <c r="C14" s="0" t="n">
        <v>97</v>
      </c>
      <c r="D14" s="0" t="n">
        <v>6</v>
      </c>
      <c r="E14" s="0" t="n">
        <v>5</v>
      </c>
      <c r="F14" s="0" t="n">
        <v>15</v>
      </c>
      <c r="G14" s="0" t="n">
        <v>3</v>
      </c>
      <c r="H14" s="0" t="n">
        <f aca="false">$C14</f>
        <v>97</v>
      </c>
      <c r="I14" s="0" t="n">
        <f aca="false">H14+D14</f>
        <v>103</v>
      </c>
      <c r="J14" s="0" t="n">
        <f aca="false">I14+E14</f>
        <v>108</v>
      </c>
      <c r="K14" s="0" t="n">
        <f aca="false">J14+F14</f>
        <v>123</v>
      </c>
      <c r="L14" s="0" t="n">
        <f aca="false">K14+G14</f>
        <v>126</v>
      </c>
      <c r="M14" s="0" t="n">
        <v>0</v>
      </c>
      <c r="N14" s="0" t="n">
        <v>0</v>
      </c>
      <c r="R14" s="34" t="n">
        <f aca="false">M14/H14</f>
        <v>0</v>
      </c>
      <c r="S14" s="34" t="n">
        <f aca="false">N14/I14</f>
        <v>0</v>
      </c>
      <c r="T14" s="34" t="n">
        <f aca="false">O14/J14</f>
        <v>0</v>
      </c>
      <c r="U14" s="34" t="n">
        <f aca="false">P14/K14</f>
        <v>0</v>
      </c>
      <c r="V14" s="34" t="n">
        <f aca="false">Q14/L14</f>
        <v>0</v>
      </c>
      <c r="W14" s="35" t="n">
        <f aca="false">1+(M14/H14)</f>
        <v>1</v>
      </c>
      <c r="X14" s="36" t="n">
        <f aca="false">1+(N14/I14)</f>
        <v>1</v>
      </c>
      <c r="Y14" s="36" t="n">
        <f aca="false">1+(O14/J14)</f>
        <v>1</v>
      </c>
      <c r="Z14" s="36" t="n">
        <f aca="false">1+(P14/K14)</f>
        <v>1</v>
      </c>
      <c r="AA14" s="37" t="n">
        <f aca="false">1+(Q14/L14)</f>
        <v>1</v>
      </c>
    </row>
    <row r="15" customFormat="false" ht="15" hidden="false" customHeight="false" outlineLevel="0" collapsed="false">
      <c r="A15" s="0" t="n">
        <v>12</v>
      </c>
      <c r="B15" s="0" t="s">
        <v>34</v>
      </c>
      <c r="C15" s="0" t="n">
        <v>7</v>
      </c>
      <c r="E15" s="0" t="n">
        <v>3</v>
      </c>
      <c r="F15" s="0" t="n">
        <v>3</v>
      </c>
      <c r="H15" s="0" t="n">
        <f aca="false">$C15</f>
        <v>7</v>
      </c>
      <c r="I15" s="0" t="n">
        <f aca="false">H15+D15</f>
        <v>7</v>
      </c>
      <c r="J15" s="0" t="n">
        <f aca="false">I15+E15</f>
        <v>10</v>
      </c>
      <c r="K15" s="0" t="n">
        <f aca="false">J15+F15</f>
        <v>13</v>
      </c>
      <c r="L15" s="0" t="n">
        <f aca="false">K15+G15</f>
        <v>13</v>
      </c>
      <c r="M15" s="0" t="n">
        <v>0</v>
      </c>
      <c r="N15" s="0" t="n">
        <v>0</v>
      </c>
      <c r="R15" s="34" t="n">
        <f aca="false">M15/H15</f>
        <v>0</v>
      </c>
      <c r="S15" s="34" t="n">
        <f aca="false">N15/I15</f>
        <v>0</v>
      </c>
      <c r="T15" s="34" t="n">
        <f aca="false">O15/J15</f>
        <v>0</v>
      </c>
      <c r="U15" s="34" t="n">
        <f aca="false">P15/K15</f>
        <v>0</v>
      </c>
      <c r="V15" s="34" t="n">
        <f aca="false">Q15/L15</f>
        <v>0</v>
      </c>
      <c r="W15" s="35" t="n">
        <f aca="false">1+(M15/H15)</f>
        <v>1</v>
      </c>
      <c r="X15" s="36" t="n">
        <f aca="false">1+(N15/I15)</f>
        <v>1</v>
      </c>
      <c r="Y15" s="36" t="n">
        <f aca="false">1+(O15/J15)</f>
        <v>1</v>
      </c>
      <c r="Z15" s="36" t="n">
        <f aca="false">1+(P15/K15)</f>
        <v>1</v>
      </c>
      <c r="AA15" s="37" t="n">
        <f aca="false">1+(Q15/L15)</f>
        <v>1</v>
      </c>
    </row>
    <row r="16" customFormat="false" ht="15" hidden="false" customHeight="false" outlineLevel="0" collapsed="false">
      <c r="A16" s="23" t="n">
        <v>13</v>
      </c>
      <c r="B16" s="23" t="s">
        <v>35</v>
      </c>
      <c r="C16" s="0" t="n">
        <v>6</v>
      </c>
      <c r="D16" s="0" t="n">
        <v>1</v>
      </c>
      <c r="F16" s="0" t="n">
        <v>5</v>
      </c>
      <c r="H16" s="0" t="n">
        <f aca="false">$C16</f>
        <v>6</v>
      </c>
      <c r="I16" s="0" t="n">
        <f aca="false">H16+D16</f>
        <v>7</v>
      </c>
      <c r="J16" s="0" t="n">
        <f aca="false">I16+E16</f>
        <v>7</v>
      </c>
      <c r="K16" s="0" t="n">
        <f aca="false">J16+F16</f>
        <v>12</v>
      </c>
      <c r="L16" s="0" t="n">
        <f aca="false">K16+G16</f>
        <v>12</v>
      </c>
      <c r="M16" s="0" t="n">
        <v>0</v>
      </c>
      <c r="N16" s="0" t="n">
        <v>0</v>
      </c>
      <c r="R16" s="34" t="n">
        <f aca="false">M16/H16</f>
        <v>0</v>
      </c>
      <c r="S16" s="34" t="n">
        <f aca="false">N16/I16</f>
        <v>0</v>
      </c>
      <c r="T16" s="34" t="n">
        <f aca="false">O16/J16</f>
        <v>0</v>
      </c>
      <c r="U16" s="34" t="n">
        <f aca="false">P16/K16</f>
        <v>0</v>
      </c>
      <c r="V16" s="34" t="n">
        <f aca="false">Q16/L16</f>
        <v>0</v>
      </c>
      <c r="W16" s="35" t="n">
        <f aca="false">1+(M16/H16)</f>
        <v>1</v>
      </c>
      <c r="X16" s="36" t="n">
        <f aca="false">1+(N16/I16)</f>
        <v>1</v>
      </c>
      <c r="Y16" s="36" t="n">
        <f aca="false">1+(O16/J16)</f>
        <v>1</v>
      </c>
      <c r="Z16" s="36" t="n">
        <f aca="false">1+(P16/K16)</f>
        <v>1</v>
      </c>
      <c r="AA16" s="37" t="n">
        <f aca="false">1+(Q16/L16)</f>
        <v>1</v>
      </c>
    </row>
    <row r="17" customFormat="false" ht="15" hidden="false" customHeight="false" outlineLevel="0" collapsed="false">
      <c r="A17" s="0" t="n">
        <v>14</v>
      </c>
      <c r="B17" s="0" t="s">
        <v>36</v>
      </c>
      <c r="C17" s="0" t="n">
        <v>60</v>
      </c>
      <c r="D17" s="0" t="n">
        <v>14</v>
      </c>
      <c r="E17" s="0" t="n">
        <v>31</v>
      </c>
      <c r="F17" s="0" t="n">
        <v>12</v>
      </c>
      <c r="G17" s="0" t="n">
        <v>15</v>
      </c>
      <c r="H17" s="0" t="n">
        <f aca="false">$C17</f>
        <v>60</v>
      </c>
      <c r="I17" s="0" t="n">
        <f aca="false">H17+D17</f>
        <v>74</v>
      </c>
      <c r="J17" s="0" t="n">
        <f aca="false">I17+E17</f>
        <v>105</v>
      </c>
      <c r="K17" s="0" t="n">
        <f aca="false">J17+F17</f>
        <v>117</v>
      </c>
      <c r="L17" s="0" t="n">
        <f aca="false">K17+G17</f>
        <v>132</v>
      </c>
      <c r="M17" s="0" t="n">
        <v>0</v>
      </c>
      <c r="N17" s="0" t="n">
        <v>0</v>
      </c>
      <c r="P17" s="0" t="n">
        <v>4</v>
      </c>
      <c r="Q17" s="0" t="n">
        <v>4</v>
      </c>
      <c r="R17" s="34" t="n">
        <f aca="false">M17/H17</f>
        <v>0</v>
      </c>
      <c r="S17" s="34" t="n">
        <f aca="false">N17/I17</f>
        <v>0</v>
      </c>
      <c r="T17" s="34" t="n">
        <f aca="false">O17/J17</f>
        <v>0</v>
      </c>
      <c r="U17" s="34" t="n">
        <f aca="false">P17/K17</f>
        <v>0.0341880341880342</v>
      </c>
      <c r="V17" s="34" t="n">
        <f aca="false">Q17/L17</f>
        <v>0.0303030303030303</v>
      </c>
      <c r="W17" s="35" t="n">
        <f aca="false">1+(M17/H17)</f>
        <v>1</v>
      </c>
      <c r="X17" s="36" t="n">
        <f aca="false">1+(N17/I17)</f>
        <v>1</v>
      </c>
      <c r="Y17" s="36" t="n">
        <f aca="false">1+(O17/J17)</f>
        <v>1</v>
      </c>
      <c r="Z17" s="36" t="n">
        <f aca="false">1+(P17/K17)</f>
        <v>1.03418803418803</v>
      </c>
      <c r="AA17" s="37" t="n">
        <f aca="false">1+(Q17/L17)</f>
        <v>1.03030303030303</v>
      </c>
    </row>
    <row r="18" customFormat="false" ht="15" hidden="false" customHeight="false" outlineLevel="0" collapsed="false">
      <c r="A18" s="23" t="n">
        <v>15</v>
      </c>
      <c r="B18" s="23" t="s">
        <v>37</v>
      </c>
      <c r="C18" s="0" t="n">
        <v>3</v>
      </c>
      <c r="F18" s="0" t="n">
        <v>1</v>
      </c>
      <c r="H18" s="0" t="n">
        <f aca="false">$C18</f>
        <v>3</v>
      </c>
      <c r="I18" s="0" t="n">
        <f aca="false">H18+D18</f>
        <v>3</v>
      </c>
      <c r="J18" s="0" t="n">
        <f aca="false">I18+E18</f>
        <v>3</v>
      </c>
      <c r="K18" s="0" t="n">
        <f aca="false">J18+F18</f>
        <v>4</v>
      </c>
      <c r="L18" s="0" t="n">
        <f aca="false">K18+G18</f>
        <v>4</v>
      </c>
      <c r="M18" s="0" t="n">
        <v>0</v>
      </c>
      <c r="N18" s="0" t="n">
        <v>0</v>
      </c>
      <c r="R18" s="34" t="n">
        <f aca="false">M18/H18</f>
        <v>0</v>
      </c>
      <c r="S18" s="34" t="n">
        <f aca="false">N18/I18</f>
        <v>0</v>
      </c>
      <c r="T18" s="34" t="n">
        <f aca="false">O18/J18</f>
        <v>0</v>
      </c>
      <c r="U18" s="34" t="n">
        <f aca="false">P18/K18</f>
        <v>0</v>
      </c>
      <c r="V18" s="34" t="n">
        <f aca="false">Q18/L18</f>
        <v>0</v>
      </c>
      <c r="W18" s="35" t="n">
        <f aca="false">1+(M18/H18)</f>
        <v>1</v>
      </c>
      <c r="X18" s="36" t="n">
        <f aca="false">1+(N18/I18)</f>
        <v>1</v>
      </c>
      <c r="Y18" s="36" t="n">
        <f aca="false">1+(O18/J18)</f>
        <v>1</v>
      </c>
      <c r="Z18" s="36" t="n">
        <f aca="false">1+(P18/K18)</f>
        <v>1</v>
      </c>
      <c r="AA18" s="37" t="n">
        <f aca="false">1+(Q18/L18)</f>
        <v>1</v>
      </c>
    </row>
    <row r="19" customFormat="false" ht="15" hidden="false" customHeight="false" outlineLevel="0" collapsed="false">
      <c r="A19" s="0" t="n">
        <v>16</v>
      </c>
      <c r="B19" s="0" t="s">
        <v>38</v>
      </c>
      <c r="C19" s="0" t="n">
        <v>13</v>
      </c>
      <c r="D19" s="0" t="n">
        <v>2</v>
      </c>
      <c r="E19" s="0" t="n">
        <v>1</v>
      </c>
      <c r="F19" s="0" t="n">
        <v>4</v>
      </c>
      <c r="G19" s="0" t="n">
        <v>2</v>
      </c>
      <c r="H19" s="0" t="n">
        <f aca="false">$C19</f>
        <v>13</v>
      </c>
      <c r="I19" s="0" t="n">
        <f aca="false">H19+D19</f>
        <v>15</v>
      </c>
      <c r="J19" s="0" t="n">
        <f aca="false">I19+E19</f>
        <v>16</v>
      </c>
      <c r="K19" s="0" t="n">
        <f aca="false">J19+F19</f>
        <v>20</v>
      </c>
      <c r="L19" s="0" t="n">
        <f aca="false">K19+G19</f>
        <v>22</v>
      </c>
      <c r="M19" s="0" t="n">
        <v>0</v>
      </c>
      <c r="N19" s="0" t="n">
        <v>0</v>
      </c>
      <c r="R19" s="34" t="n">
        <f aca="false">M19/H19</f>
        <v>0</v>
      </c>
      <c r="S19" s="34" t="n">
        <f aca="false">N19/I19</f>
        <v>0</v>
      </c>
      <c r="T19" s="34" t="n">
        <f aca="false">O19/J19</f>
        <v>0</v>
      </c>
      <c r="U19" s="34" t="n">
        <f aca="false">P19/K19</f>
        <v>0</v>
      </c>
      <c r="V19" s="34" t="n">
        <f aca="false">Q19/L19</f>
        <v>0</v>
      </c>
      <c r="W19" s="35" t="n">
        <f aca="false">1+(M19/H19)</f>
        <v>1</v>
      </c>
      <c r="X19" s="36" t="n">
        <f aca="false">1+(N19/I19)</f>
        <v>1</v>
      </c>
      <c r="Y19" s="36" t="n">
        <f aca="false">1+(O19/J19)</f>
        <v>1</v>
      </c>
      <c r="Z19" s="36" t="n">
        <f aca="false">1+(P19/K19)</f>
        <v>1</v>
      </c>
      <c r="AA19" s="37" t="n">
        <f aca="false">1+(Q19/L19)</f>
        <v>1</v>
      </c>
    </row>
    <row r="20" customFormat="false" ht="15" hidden="false" customHeight="false" outlineLevel="0" collapsed="false">
      <c r="A20" s="23" t="n">
        <v>17</v>
      </c>
      <c r="B20" s="23" t="s">
        <v>39</v>
      </c>
      <c r="C20" s="0" t="n">
        <v>7</v>
      </c>
      <c r="D20" s="0" t="n">
        <v>12</v>
      </c>
      <c r="E20" s="0" t="n">
        <v>9</v>
      </c>
      <c r="F20" s="0" t="n">
        <v>3</v>
      </c>
      <c r="G20" s="0" t="n">
        <v>3</v>
      </c>
      <c r="H20" s="0" t="n">
        <f aca="false">$C20</f>
        <v>7</v>
      </c>
      <c r="I20" s="0" t="n">
        <f aca="false">H20+D20</f>
        <v>19</v>
      </c>
      <c r="J20" s="0" t="n">
        <f aca="false">I20+E20</f>
        <v>28</v>
      </c>
      <c r="K20" s="0" t="n">
        <f aca="false">J20+F20</f>
        <v>31</v>
      </c>
      <c r="L20" s="0" t="n">
        <f aca="false">K20+G20</f>
        <v>34</v>
      </c>
      <c r="M20" s="0" t="n">
        <v>0</v>
      </c>
      <c r="N20" s="0" t="n">
        <v>0</v>
      </c>
      <c r="R20" s="34" t="n">
        <f aca="false">M20/H20</f>
        <v>0</v>
      </c>
      <c r="S20" s="34" t="n">
        <f aca="false">N20/I20</f>
        <v>0</v>
      </c>
      <c r="T20" s="34" t="n">
        <f aca="false">O20/J20</f>
        <v>0</v>
      </c>
      <c r="U20" s="34" t="n">
        <f aca="false">P20/K20</f>
        <v>0</v>
      </c>
      <c r="V20" s="34" t="n">
        <f aca="false">Q20/L20</f>
        <v>0</v>
      </c>
      <c r="W20" s="35" t="n">
        <f aca="false">1+(M20/H20)</f>
        <v>1</v>
      </c>
      <c r="X20" s="36" t="n">
        <f aca="false">1+(N20/I20)</f>
        <v>1</v>
      </c>
      <c r="Y20" s="36" t="n">
        <f aca="false">1+(O20/J20)</f>
        <v>1</v>
      </c>
      <c r="Z20" s="36" t="n">
        <f aca="false">1+(P20/K20)</f>
        <v>1</v>
      </c>
      <c r="AA20" s="37" t="n">
        <f aca="false">1+(Q20/L20)</f>
        <v>1</v>
      </c>
    </row>
    <row r="21" customFormat="false" ht="15" hidden="false" customHeight="false" outlineLevel="0" collapsed="false">
      <c r="A21" s="0" t="n">
        <v>18</v>
      </c>
      <c r="B21" s="0" t="s">
        <v>40</v>
      </c>
      <c r="C21" s="0" t="n">
        <v>526</v>
      </c>
      <c r="D21" s="0" t="n">
        <v>50</v>
      </c>
      <c r="E21" s="0" t="n">
        <v>43</v>
      </c>
      <c r="F21" s="0" t="n">
        <v>49</v>
      </c>
      <c r="G21" s="0" t="n">
        <v>64</v>
      </c>
      <c r="H21" s="0" t="n">
        <f aca="false">$C21</f>
        <v>526</v>
      </c>
      <c r="I21" s="0" t="n">
        <f aca="false">H21+D21</f>
        <v>576</v>
      </c>
      <c r="J21" s="0" t="n">
        <f aca="false">I21+E21</f>
        <v>619</v>
      </c>
      <c r="K21" s="0" t="n">
        <f aca="false">J21+F21</f>
        <v>668</v>
      </c>
      <c r="L21" s="0" t="n">
        <f aca="false">K21+G21</f>
        <v>732</v>
      </c>
      <c r="M21" s="0" t="n">
        <v>0</v>
      </c>
      <c r="N21" s="0" t="n">
        <v>0</v>
      </c>
      <c r="P21" s="0" t="n">
        <v>7</v>
      </c>
      <c r="Q21" s="0" t="n">
        <v>10</v>
      </c>
      <c r="R21" s="34" t="n">
        <f aca="false">M21/H21</f>
        <v>0</v>
      </c>
      <c r="S21" s="34" t="n">
        <f aca="false">N21/I21</f>
        <v>0</v>
      </c>
      <c r="T21" s="34" t="n">
        <f aca="false">O21/J21</f>
        <v>0</v>
      </c>
      <c r="U21" s="34" t="n">
        <f aca="false">P21/K21</f>
        <v>0.0104790419161677</v>
      </c>
      <c r="V21" s="34" t="n">
        <f aca="false">Q21/L21</f>
        <v>0.0136612021857924</v>
      </c>
      <c r="W21" s="35" t="n">
        <f aca="false">1+(M21/H21)</f>
        <v>1</v>
      </c>
      <c r="X21" s="36" t="n">
        <f aca="false">1+(N21/I21)</f>
        <v>1</v>
      </c>
      <c r="Y21" s="36" t="n">
        <f aca="false">1+(O21/J21)</f>
        <v>1</v>
      </c>
      <c r="Z21" s="36" t="n">
        <f aca="false">1+(P21/K21)</f>
        <v>1.01047904191617</v>
      </c>
      <c r="AA21" s="37" t="n">
        <f aca="false">1+(Q21/L21)</f>
        <v>1.01366120218579</v>
      </c>
    </row>
    <row r="22" customFormat="false" ht="15" hidden="false" customHeight="false" outlineLevel="0" collapsed="false">
      <c r="A22" s="23" t="n">
        <v>19</v>
      </c>
      <c r="B22" s="23" t="s">
        <v>41</v>
      </c>
      <c r="C22" s="0" t="n">
        <v>53</v>
      </c>
      <c r="D22" s="0" t="n">
        <v>7</v>
      </c>
      <c r="E22" s="0" t="n">
        <v>9</v>
      </c>
      <c r="F22" s="0" t="n">
        <v>1</v>
      </c>
      <c r="G22" s="0" t="n">
        <v>4</v>
      </c>
      <c r="H22" s="0" t="n">
        <f aca="false">$C22</f>
        <v>53</v>
      </c>
      <c r="I22" s="0" t="n">
        <f aca="false">H22+D22</f>
        <v>60</v>
      </c>
      <c r="J22" s="0" t="n">
        <f aca="false">I22+E22</f>
        <v>69</v>
      </c>
      <c r="K22" s="0" t="n">
        <f aca="false">J22+F22</f>
        <v>70</v>
      </c>
      <c r="L22" s="0" t="n">
        <f aca="false">K22+G22</f>
        <v>74</v>
      </c>
      <c r="M22" s="0" t="n">
        <v>0</v>
      </c>
      <c r="N22" s="0" t="n">
        <v>0</v>
      </c>
      <c r="R22" s="34" t="n">
        <f aca="false">M22/H22</f>
        <v>0</v>
      </c>
      <c r="S22" s="34" t="n">
        <f aca="false">N22/I22</f>
        <v>0</v>
      </c>
      <c r="T22" s="34" t="n">
        <f aca="false">O22/J22</f>
        <v>0</v>
      </c>
      <c r="U22" s="34" t="n">
        <f aca="false">P22/K22</f>
        <v>0</v>
      </c>
      <c r="V22" s="34" t="n">
        <f aca="false">Q22/L22</f>
        <v>0</v>
      </c>
      <c r="W22" s="35" t="n">
        <f aca="false">1+(M22/H22)</f>
        <v>1</v>
      </c>
      <c r="X22" s="36" t="n">
        <f aca="false">1+(N22/I22)</f>
        <v>1</v>
      </c>
      <c r="Y22" s="36" t="n">
        <f aca="false">1+(O22/J22)</f>
        <v>1</v>
      </c>
      <c r="Z22" s="36" t="n">
        <f aca="false">1+(P22/K22)</f>
        <v>1</v>
      </c>
      <c r="AA22" s="37" t="n">
        <f aca="false">1+(Q22/L22)</f>
        <v>1</v>
      </c>
    </row>
    <row r="23" customFormat="false" ht="15" hidden="false" customHeight="false" outlineLevel="0" collapsed="false">
      <c r="A23" s="0" t="n">
        <v>20</v>
      </c>
      <c r="B23" s="0" t="s">
        <v>42</v>
      </c>
      <c r="C23" s="0" t="n">
        <v>10</v>
      </c>
      <c r="E23" s="0" t="n">
        <v>1</v>
      </c>
      <c r="H23" s="0" t="n">
        <f aca="false">$C23</f>
        <v>10</v>
      </c>
      <c r="I23" s="0" t="n">
        <f aca="false">H23+D23</f>
        <v>10</v>
      </c>
      <c r="J23" s="0" t="n">
        <f aca="false">I23+E23</f>
        <v>11</v>
      </c>
      <c r="K23" s="0" t="n">
        <f aca="false">J23+F23</f>
        <v>11</v>
      </c>
      <c r="L23" s="0" t="n">
        <f aca="false">K23+G23</f>
        <v>11</v>
      </c>
      <c r="M23" s="0" t="n">
        <v>0</v>
      </c>
      <c r="N23" s="0" t="n">
        <v>0</v>
      </c>
      <c r="R23" s="34" t="n">
        <f aca="false">M23/H23</f>
        <v>0</v>
      </c>
      <c r="S23" s="34" t="n">
        <f aca="false">N23/I23</f>
        <v>0</v>
      </c>
      <c r="T23" s="34" t="n">
        <f aca="false">O23/J23</f>
        <v>0</v>
      </c>
      <c r="U23" s="34" t="n">
        <f aca="false">P23/K23</f>
        <v>0</v>
      </c>
      <c r="V23" s="34" t="n">
        <f aca="false">Q23/L23</f>
        <v>0</v>
      </c>
      <c r="W23" s="35" t="n">
        <f aca="false">1+(M23/H23)</f>
        <v>1</v>
      </c>
      <c r="X23" s="36" t="n">
        <f aca="false">1+(N23/I23)</f>
        <v>1</v>
      </c>
      <c r="Y23" s="36" t="n">
        <f aca="false">1+(O23/J23)</f>
        <v>1</v>
      </c>
      <c r="Z23" s="36" t="n">
        <f aca="false">1+(P23/K23)</f>
        <v>1</v>
      </c>
      <c r="AA23" s="37" t="n">
        <f aca="false">1+(Q23/L23)</f>
        <v>1</v>
      </c>
    </row>
    <row r="24" customFormat="false" ht="15" hidden="false" customHeight="false" outlineLevel="0" collapsed="false">
      <c r="A24" s="23" t="n">
        <v>21</v>
      </c>
      <c r="B24" s="23" t="s">
        <v>43</v>
      </c>
      <c r="C24" s="0" t="n">
        <v>360</v>
      </c>
      <c r="D24" s="0" t="n">
        <v>41</v>
      </c>
      <c r="E24" s="0" t="n">
        <v>21</v>
      </c>
      <c r="F24" s="0" t="n">
        <v>74</v>
      </c>
      <c r="G24" s="0" t="n">
        <v>34</v>
      </c>
      <c r="H24" s="0" t="n">
        <f aca="false">$C24</f>
        <v>360</v>
      </c>
      <c r="I24" s="0" t="n">
        <f aca="false">H24+D24</f>
        <v>401</v>
      </c>
      <c r="J24" s="0" t="n">
        <f aca="false">I24+E24</f>
        <v>422</v>
      </c>
      <c r="K24" s="0" t="n">
        <f aca="false">J24+F24</f>
        <v>496</v>
      </c>
      <c r="L24" s="0" t="n">
        <f aca="false">K24+G24</f>
        <v>530</v>
      </c>
      <c r="M24" s="0" t="n">
        <v>0</v>
      </c>
      <c r="N24" s="0" t="n">
        <v>0</v>
      </c>
      <c r="R24" s="34" t="n">
        <f aca="false">M24/H24</f>
        <v>0</v>
      </c>
      <c r="S24" s="34" t="n">
        <f aca="false">N24/I24</f>
        <v>0</v>
      </c>
      <c r="T24" s="34" t="n">
        <f aca="false">O24/J24</f>
        <v>0</v>
      </c>
      <c r="U24" s="34" t="n">
        <f aca="false">P24/K24</f>
        <v>0</v>
      </c>
      <c r="V24" s="34" t="n">
        <f aca="false">Q24/L24</f>
        <v>0</v>
      </c>
      <c r="W24" s="35" t="n">
        <f aca="false">1+(M24/H24)</f>
        <v>1</v>
      </c>
      <c r="X24" s="36" t="n">
        <f aca="false">1+(N24/I24)</f>
        <v>1</v>
      </c>
      <c r="Y24" s="36" t="n">
        <f aca="false">1+(O24/J24)</f>
        <v>1</v>
      </c>
      <c r="Z24" s="36" t="n">
        <f aca="false">1+(P24/K24)</f>
        <v>1</v>
      </c>
      <c r="AA24" s="37" t="n">
        <f aca="false">1+(Q24/L24)</f>
        <v>1</v>
      </c>
    </row>
    <row r="25" customFormat="false" ht="15" hidden="false" customHeight="false" outlineLevel="0" collapsed="false">
      <c r="A25" s="0" t="n">
        <v>22</v>
      </c>
      <c r="B25" s="0" t="s">
        <v>44</v>
      </c>
      <c r="C25" s="0" t="n">
        <v>452</v>
      </c>
      <c r="D25" s="0" t="n">
        <v>35</v>
      </c>
      <c r="E25" s="0" t="n">
        <v>63</v>
      </c>
      <c r="F25" s="0" t="n">
        <v>73</v>
      </c>
      <c r="G25" s="0" t="n">
        <v>34</v>
      </c>
      <c r="H25" s="0" t="n">
        <f aca="false">$C25</f>
        <v>452</v>
      </c>
      <c r="I25" s="0" t="n">
        <f aca="false">H25+D25</f>
        <v>487</v>
      </c>
      <c r="J25" s="0" t="n">
        <f aca="false">I25+E25</f>
        <v>550</v>
      </c>
      <c r="K25" s="0" t="n">
        <f aca="false">J25+F25</f>
        <v>623</v>
      </c>
      <c r="L25" s="0" t="n">
        <f aca="false">K25+G25</f>
        <v>657</v>
      </c>
      <c r="M25" s="0" t="n">
        <v>0</v>
      </c>
      <c r="N25" s="0" t="n">
        <v>0</v>
      </c>
      <c r="O25" s="0" t="n">
        <v>4</v>
      </c>
      <c r="P25" s="0" t="n">
        <v>11</v>
      </c>
      <c r="Q25" s="0" t="n">
        <v>11</v>
      </c>
      <c r="R25" s="34" t="n">
        <f aca="false">M25/H25</f>
        <v>0</v>
      </c>
      <c r="S25" s="34" t="n">
        <f aca="false">N25/I25</f>
        <v>0</v>
      </c>
      <c r="T25" s="34" t="n">
        <f aca="false">O25/J25</f>
        <v>0.00727272727272727</v>
      </c>
      <c r="U25" s="34" t="n">
        <f aca="false">P25/K25</f>
        <v>0.0176565008025682</v>
      </c>
      <c r="V25" s="34" t="n">
        <f aca="false">Q25/L25</f>
        <v>0.0167427701674277</v>
      </c>
      <c r="W25" s="35" t="n">
        <f aca="false">1+(M25/H25)</f>
        <v>1</v>
      </c>
      <c r="X25" s="36" t="n">
        <f aca="false">1+(N25/I25)</f>
        <v>1</v>
      </c>
      <c r="Y25" s="36" t="n">
        <f aca="false">1+(O25/J25)</f>
        <v>1.00727272727273</v>
      </c>
      <c r="Z25" s="36" t="n">
        <f aca="false">1+(P25/K25)</f>
        <v>1.01765650080257</v>
      </c>
      <c r="AA25" s="37" t="n">
        <f aca="false">1+(Q25/L25)</f>
        <v>1.01674277016743</v>
      </c>
    </row>
    <row r="26" customFormat="false" ht="15" hidden="false" customHeight="false" outlineLevel="0" collapsed="false">
      <c r="A26" s="23" t="n">
        <v>23</v>
      </c>
      <c r="B26" s="23" t="s">
        <v>45</v>
      </c>
      <c r="C26" s="0" t="n">
        <v>456</v>
      </c>
      <c r="D26" s="0" t="n">
        <v>35</v>
      </c>
      <c r="E26" s="0" t="n">
        <v>50</v>
      </c>
      <c r="F26" s="0" t="n">
        <v>43</v>
      </c>
      <c r="G26" s="0" t="n">
        <v>66</v>
      </c>
      <c r="H26" s="0" t="n">
        <f aca="false">$C26</f>
        <v>456</v>
      </c>
      <c r="I26" s="0" t="n">
        <f aca="false">H26+D26</f>
        <v>491</v>
      </c>
      <c r="J26" s="0" t="n">
        <f aca="false">I26+E26</f>
        <v>541</v>
      </c>
      <c r="K26" s="0" t="n">
        <f aca="false">J26+F26</f>
        <v>584</v>
      </c>
      <c r="L26" s="0" t="n">
        <f aca="false">K26+G26</f>
        <v>650</v>
      </c>
      <c r="M26" s="0" t="n">
        <v>0</v>
      </c>
      <c r="N26" s="0" t="n">
        <v>0</v>
      </c>
      <c r="P26" s="0" t="n">
        <v>1</v>
      </c>
      <c r="Q26" s="0" t="n">
        <v>1</v>
      </c>
      <c r="R26" s="34" t="n">
        <f aca="false">M26/H26</f>
        <v>0</v>
      </c>
      <c r="S26" s="34" t="n">
        <f aca="false">N26/I26</f>
        <v>0</v>
      </c>
      <c r="T26" s="34" t="n">
        <f aca="false">O26/J26</f>
        <v>0</v>
      </c>
      <c r="U26" s="34" t="n">
        <f aca="false">P26/K26</f>
        <v>0.00171232876712329</v>
      </c>
      <c r="V26" s="34" t="n">
        <f aca="false">Q26/L26</f>
        <v>0.00153846153846154</v>
      </c>
      <c r="W26" s="35" t="n">
        <f aca="false">1+(M26/H26)</f>
        <v>1</v>
      </c>
      <c r="X26" s="36" t="n">
        <f aca="false">1+(N26/I26)</f>
        <v>1</v>
      </c>
      <c r="Y26" s="36" t="n">
        <f aca="false">1+(O26/J26)</f>
        <v>1</v>
      </c>
      <c r="Z26" s="36" t="n">
        <f aca="false">1+(P26/K26)</f>
        <v>1.00171232876712</v>
      </c>
      <c r="AA26" s="37" t="n">
        <f aca="false">1+(Q26/L26)</f>
        <v>1.00153846153846</v>
      </c>
    </row>
    <row r="27" customFormat="false" ht="15" hidden="false" customHeight="false" outlineLevel="0" collapsed="false">
      <c r="A27" s="0" t="n">
        <v>24</v>
      </c>
      <c r="B27" s="0" t="s">
        <v>46</v>
      </c>
      <c r="C27" s="0" t="n">
        <v>17</v>
      </c>
      <c r="D27" s="0" t="n">
        <v>1</v>
      </c>
      <c r="E27" s="0" t="n">
        <v>6</v>
      </c>
      <c r="F27" s="0" t="n">
        <v>3</v>
      </c>
      <c r="G27" s="0" t="n">
        <v>7</v>
      </c>
      <c r="H27" s="0" t="n">
        <f aca="false">$C27</f>
        <v>17</v>
      </c>
      <c r="I27" s="0" t="n">
        <f aca="false">H27+D27</f>
        <v>18</v>
      </c>
      <c r="J27" s="0" t="n">
        <f aca="false">I27+E27</f>
        <v>24</v>
      </c>
      <c r="K27" s="0" t="n">
        <f aca="false">J27+F27</f>
        <v>27</v>
      </c>
      <c r="L27" s="0" t="n">
        <f aca="false">K27+G27</f>
        <v>34</v>
      </c>
      <c r="M27" s="0" t="n">
        <v>0</v>
      </c>
      <c r="N27" s="0" t="n">
        <v>0</v>
      </c>
      <c r="R27" s="34" t="n">
        <f aca="false">M27/H27</f>
        <v>0</v>
      </c>
      <c r="S27" s="34" t="n">
        <f aca="false">N27/I27</f>
        <v>0</v>
      </c>
      <c r="T27" s="34" t="n">
        <f aca="false">O27/J27</f>
        <v>0</v>
      </c>
      <c r="U27" s="34" t="n">
        <f aca="false">P27/K27</f>
        <v>0</v>
      </c>
      <c r="V27" s="34" t="n">
        <f aca="false">Q27/L27</f>
        <v>0</v>
      </c>
      <c r="W27" s="35" t="n">
        <f aca="false">1+(M27/H27)</f>
        <v>1</v>
      </c>
      <c r="X27" s="36" t="n">
        <f aca="false">1+(N27/I27)</f>
        <v>1</v>
      </c>
      <c r="Y27" s="36" t="n">
        <f aca="false">1+(O27/J27)</f>
        <v>1</v>
      </c>
      <c r="Z27" s="36" t="n">
        <f aca="false">1+(P27/K27)</f>
        <v>1</v>
      </c>
      <c r="AA27" s="37" t="n">
        <f aca="false">1+(Q27/L27)</f>
        <v>1</v>
      </c>
    </row>
    <row r="28" customFormat="false" ht="15" hidden="false" customHeight="false" outlineLevel="0" collapsed="false">
      <c r="A28" s="23" t="n">
        <v>25</v>
      </c>
      <c r="B28" s="23" t="s">
        <v>47</v>
      </c>
      <c r="C28" s="0" t="n">
        <v>4</v>
      </c>
      <c r="D28" s="0" t="n">
        <v>6</v>
      </c>
      <c r="E28" s="0" t="n">
        <v>1</v>
      </c>
      <c r="F28" s="0" t="n">
        <v>1</v>
      </c>
      <c r="G28" s="0" t="n">
        <v>5</v>
      </c>
      <c r="H28" s="0" t="n">
        <f aca="false">$C28</f>
        <v>4</v>
      </c>
      <c r="I28" s="0" t="n">
        <f aca="false">H28+D28</f>
        <v>10</v>
      </c>
      <c r="J28" s="0" t="n">
        <f aca="false">I28+E28</f>
        <v>11</v>
      </c>
      <c r="K28" s="0" t="n">
        <f aca="false">J28+F28</f>
        <v>12</v>
      </c>
      <c r="L28" s="0" t="n">
        <f aca="false">K28+G28</f>
        <v>17</v>
      </c>
      <c r="M28" s="0" t="n">
        <v>0</v>
      </c>
      <c r="N28" s="0" t="n">
        <v>0</v>
      </c>
      <c r="R28" s="34" t="n">
        <f aca="false">M28/H28</f>
        <v>0</v>
      </c>
      <c r="S28" s="34" t="n">
        <f aca="false">N28/I28</f>
        <v>0</v>
      </c>
      <c r="T28" s="34" t="n">
        <f aca="false">O28/J28</f>
        <v>0</v>
      </c>
      <c r="U28" s="34" t="n">
        <f aca="false">P28/K28</f>
        <v>0</v>
      </c>
      <c r="V28" s="34" t="n">
        <f aca="false">Q28/L28</f>
        <v>0</v>
      </c>
      <c r="W28" s="35" t="n">
        <f aca="false">1+(M28/H28)</f>
        <v>1</v>
      </c>
      <c r="X28" s="36" t="n">
        <f aca="false">1+(N28/I28)</f>
        <v>1</v>
      </c>
      <c r="Y28" s="36" t="n">
        <f aca="false">1+(O28/J28)</f>
        <v>1</v>
      </c>
      <c r="Z28" s="36" t="n">
        <f aca="false">1+(P28/K28)</f>
        <v>1</v>
      </c>
      <c r="AA28" s="37" t="n">
        <f aca="false">1+(Q28/L28)</f>
        <v>1</v>
      </c>
    </row>
    <row r="29" customFormat="false" ht="15" hidden="false" customHeight="false" outlineLevel="0" collapsed="false">
      <c r="A29" s="0" t="n">
        <v>26</v>
      </c>
      <c r="B29" s="0" t="s">
        <v>48</v>
      </c>
      <c r="C29" s="0" t="n">
        <v>14</v>
      </c>
      <c r="D29" s="0" t="n">
        <v>2</v>
      </c>
      <c r="E29" s="0" t="n">
        <v>2</v>
      </c>
      <c r="F29" s="0" t="n">
        <v>2</v>
      </c>
      <c r="H29" s="0" t="n">
        <f aca="false">$C29</f>
        <v>14</v>
      </c>
      <c r="I29" s="0" t="n">
        <f aca="false">H29+D29</f>
        <v>16</v>
      </c>
      <c r="J29" s="0" t="n">
        <f aca="false">I29+E29</f>
        <v>18</v>
      </c>
      <c r="K29" s="0" t="n">
        <f aca="false">J29+F29</f>
        <v>20</v>
      </c>
      <c r="L29" s="0" t="n">
        <f aca="false">K29+G29</f>
        <v>20</v>
      </c>
      <c r="M29" s="0" t="n">
        <v>0</v>
      </c>
      <c r="N29" s="0" t="n">
        <v>0</v>
      </c>
      <c r="R29" s="34" t="n">
        <f aca="false">M29/H29</f>
        <v>0</v>
      </c>
      <c r="S29" s="34" t="n">
        <f aca="false">N29/I29</f>
        <v>0</v>
      </c>
      <c r="T29" s="34" t="n">
        <f aca="false">O29/J29</f>
        <v>0</v>
      </c>
      <c r="U29" s="34" t="n">
        <f aca="false">P29/K29</f>
        <v>0</v>
      </c>
      <c r="V29" s="34" t="n">
        <f aca="false">Q29/L29</f>
        <v>0</v>
      </c>
      <c r="W29" s="35" t="n">
        <f aca="false">1+(M29/H29)</f>
        <v>1</v>
      </c>
      <c r="X29" s="36" t="n">
        <f aca="false">1+(N29/I29)</f>
        <v>1</v>
      </c>
      <c r="Y29" s="36" t="n">
        <f aca="false">1+(O29/J29)</f>
        <v>1</v>
      </c>
      <c r="Z29" s="36" t="n">
        <f aca="false">1+(P29/K29)</f>
        <v>1</v>
      </c>
      <c r="AA29" s="37" t="n">
        <f aca="false">1+(Q29/L29)</f>
        <v>1</v>
      </c>
    </row>
    <row r="30" customFormat="false" ht="15" hidden="false" customHeight="false" outlineLevel="0" collapsed="false">
      <c r="A30" s="23" t="n">
        <v>27</v>
      </c>
      <c r="B30" s="23" t="s">
        <v>49</v>
      </c>
      <c r="C30" s="0" t="n">
        <v>44</v>
      </c>
      <c r="D30" s="0" t="n">
        <v>24</v>
      </c>
      <c r="E30" s="0" t="n">
        <v>1</v>
      </c>
      <c r="F30" s="0" t="n">
        <v>6</v>
      </c>
      <c r="G30" s="0" t="n">
        <v>1</v>
      </c>
      <c r="H30" s="0" t="n">
        <f aca="false">$C30</f>
        <v>44</v>
      </c>
      <c r="I30" s="0" t="n">
        <f aca="false">H30+D30</f>
        <v>68</v>
      </c>
      <c r="J30" s="0" t="n">
        <f aca="false">I30+E30</f>
        <v>69</v>
      </c>
      <c r="K30" s="0" t="n">
        <f aca="false">J30+F30</f>
        <v>75</v>
      </c>
      <c r="L30" s="0" t="n">
        <f aca="false">K30+G30</f>
        <v>76</v>
      </c>
      <c r="M30" s="0" t="n">
        <v>0</v>
      </c>
      <c r="N30" s="0" t="n">
        <v>0</v>
      </c>
      <c r="R30" s="34" t="n">
        <f aca="false">M30/H30</f>
        <v>0</v>
      </c>
      <c r="S30" s="34" t="n">
        <f aca="false">N30/I30</f>
        <v>0</v>
      </c>
      <c r="T30" s="34" t="n">
        <f aca="false">O30/J30</f>
        <v>0</v>
      </c>
      <c r="U30" s="34" t="n">
        <f aca="false">P30/K30</f>
        <v>0</v>
      </c>
      <c r="V30" s="34" t="n">
        <f aca="false">Q30/L30</f>
        <v>0</v>
      </c>
      <c r="W30" s="35" t="n">
        <f aca="false">1+(M30/H30)</f>
        <v>1</v>
      </c>
      <c r="X30" s="36" t="n">
        <f aca="false">1+(N30/I30)</f>
        <v>1</v>
      </c>
      <c r="Y30" s="36" t="n">
        <f aca="false">1+(O30/J30)</f>
        <v>1</v>
      </c>
      <c r="Z30" s="36" t="n">
        <f aca="false">1+(P30/K30)</f>
        <v>1</v>
      </c>
      <c r="AA30" s="37" t="n">
        <f aca="false">1+(Q30/L30)</f>
        <v>1</v>
      </c>
    </row>
    <row r="31" customFormat="false" ht="15" hidden="false" customHeight="false" outlineLevel="0" collapsed="false">
      <c r="A31" s="0" t="n">
        <v>28</v>
      </c>
      <c r="B31" s="0" t="s">
        <v>50</v>
      </c>
      <c r="C31" s="0" t="n">
        <v>15</v>
      </c>
      <c r="D31" s="0" t="n">
        <v>1</v>
      </c>
      <c r="E31" s="0" t="n">
        <v>5</v>
      </c>
      <c r="F31" s="0" t="n">
        <v>3</v>
      </c>
      <c r="G31" s="0" t="n">
        <v>4</v>
      </c>
      <c r="H31" s="0" t="n">
        <f aca="false">$C31</f>
        <v>15</v>
      </c>
      <c r="I31" s="0" t="n">
        <f aca="false">H31+D31</f>
        <v>16</v>
      </c>
      <c r="J31" s="0" t="n">
        <f aca="false">I31+E31</f>
        <v>21</v>
      </c>
      <c r="K31" s="0" t="n">
        <f aca="false">J31+F31</f>
        <v>24</v>
      </c>
      <c r="L31" s="0" t="n">
        <f aca="false">K31+G31</f>
        <v>28</v>
      </c>
      <c r="M31" s="0" t="n">
        <v>0</v>
      </c>
      <c r="N31" s="0" t="n">
        <v>0</v>
      </c>
      <c r="R31" s="34" t="n">
        <f aca="false">M31/H31</f>
        <v>0</v>
      </c>
      <c r="S31" s="34" t="n">
        <f aca="false">N31/I31</f>
        <v>0</v>
      </c>
      <c r="T31" s="34" t="n">
        <f aca="false">O31/J31</f>
        <v>0</v>
      </c>
      <c r="U31" s="34" t="n">
        <f aca="false">P31/K31</f>
        <v>0</v>
      </c>
      <c r="V31" s="34" t="n">
        <f aca="false">Q31/L31</f>
        <v>0</v>
      </c>
      <c r="W31" s="35" t="n">
        <f aca="false">1+(M31/H31)</f>
        <v>1</v>
      </c>
      <c r="X31" s="36" t="n">
        <f aca="false">1+(N31/I31)</f>
        <v>1</v>
      </c>
      <c r="Y31" s="36" t="n">
        <f aca="false">1+(O31/J31)</f>
        <v>1</v>
      </c>
      <c r="Z31" s="36" t="n">
        <f aca="false">1+(P31/K31)</f>
        <v>1</v>
      </c>
      <c r="AA31" s="37" t="n">
        <f aca="false">1+(Q31/L31)</f>
        <v>1</v>
      </c>
    </row>
    <row r="32" customFormat="false" ht="15" hidden="false" customHeight="false" outlineLevel="0" collapsed="false">
      <c r="A32" s="23" t="n">
        <v>29</v>
      </c>
      <c r="B32" s="23" t="s">
        <v>51</v>
      </c>
      <c r="C32" s="0" t="n">
        <v>16</v>
      </c>
      <c r="D32" s="0" t="n">
        <v>1</v>
      </c>
      <c r="E32" s="0" t="n">
        <v>1</v>
      </c>
      <c r="F32" s="0" t="n">
        <v>5</v>
      </c>
      <c r="G32" s="0" t="n">
        <v>3</v>
      </c>
      <c r="H32" s="0" t="n">
        <f aca="false">$C32</f>
        <v>16</v>
      </c>
      <c r="I32" s="0" t="n">
        <f aca="false">H32+D32</f>
        <v>17</v>
      </c>
      <c r="J32" s="0" t="n">
        <f aca="false">I32+E32</f>
        <v>18</v>
      </c>
      <c r="K32" s="0" t="n">
        <f aca="false">J32+F32</f>
        <v>23</v>
      </c>
      <c r="L32" s="0" t="n">
        <f aca="false">K32+G32</f>
        <v>26</v>
      </c>
      <c r="M32" s="0" t="n">
        <v>0</v>
      </c>
      <c r="N32" s="0" t="n">
        <v>0</v>
      </c>
      <c r="R32" s="34" t="n">
        <f aca="false">M32/H32</f>
        <v>0</v>
      </c>
      <c r="S32" s="34" t="n">
        <f aca="false">N32/I32</f>
        <v>0</v>
      </c>
      <c r="T32" s="34" t="n">
        <f aca="false">O32/J32</f>
        <v>0</v>
      </c>
      <c r="U32" s="34" t="n">
        <f aca="false">P32/K32</f>
        <v>0</v>
      </c>
      <c r="V32" s="34" t="n">
        <f aca="false">Q32/L32</f>
        <v>0</v>
      </c>
      <c r="W32" s="35" t="n">
        <f aca="false">1+(M32/H32)</f>
        <v>1</v>
      </c>
      <c r="X32" s="36" t="n">
        <f aca="false">1+(N32/I32)</f>
        <v>1</v>
      </c>
      <c r="Y32" s="36" t="n">
        <f aca="false">1+(O32/J32)</f>
        <v>1</v>
      </c>
      <c r="Z32" s="36" t="n">
        <f aca="false">1+(P32/K32)</f>
        <v>1</v>
      </c>
      <c r="AA32" s="37" t="n">
        <f aca="false">1+(Q32/L32)</f>
        <v>1</v>
      </c>
    </row>
    <row r="33" customFormat="false" ht="15" hidden="false" customHeight="false" outlineLevel="0" collapsed="false">
      <c r="A33" s="0" t="n">
        <v>30</v>
      </c>
      <c r="B33" s="0" t="s">
        <v>52</v>
      </c>
      <c r="C33" s="0" t="n">
        <v>10</v>
      </c>
      <c r="D33" s="0" t="n">
        <v>1</v>
      </c>
      <c r="E33" s="0" t="n">
        <v>2</v>
      </c>
      <c r="F33" s="0" t="n">
        <v>3</v>
      </c>
      <c r="G33" s="0" t="n">
        <v>1</v>
      </c>
      <c r="H33" s="0" t="n">
        <f aca="false">$C33</f>
        <v>10</v>
      </c>
      <c r="I33" s="0" t="n">
        <f aca="false">H33+D33</f>
        <v>11</v>
      </c>
      <c r="J33" s="0" t="n">
        <f aca="false">I33+E33</f>
        <v>13</v>
      </c>
      <c r="K33" s="0" t="n">
        <f aca="false">J33+F33</f>
        <v>16</v>
      </c>
      <c r="L33" s="0" t="n">
        <f aca="false">K33+G33</f>
        <v>17</v>
      </c>
      <c r="M33" s="0" t="n">
        <v>0</v>
      </c>
      <c r="N33" s="0" t="n">
        <v>0</v>
      </c>
      <c r="R33" s="34" t="n">
        <f aca="false">M33/H33</f>
        <v>0</v>
      </c>
      <c r="S33" s="34" t="n">
        <f aca="false">N33/I33</f>
        <v>0</v>
      </c>
      <c r="T33" s="34" t="n">
        <f aca="false">O33/J33</f>
        <v>0</v>
      </c>
      <c r="U33" s="34" t="n">
        <f aca="false">P33/K33</f>
        <v>0</v>
      </c>
      <c r="V33" s="34" t="n">
        <f aca="false">Q33/L33</f>
        <v>0</v>
      </c>
      <c r="W33" s="35" t="n">
        <f aca="false">1+(M33/H33)</f>
        <v>1</v>
      </c>
      <c r="X33" s="36" t="n">
        <f aca="false">1+(N33/I33)</f>
        <v>1</v>
      </c>
      <c r="Y33" s="36" t="n">
        <f aca="false">1+(O33/J33)</f>
        <v>1</v>
      </c>
      <c r="Z33" s="36" t="n">
        <f aca="false">1+(P33/K33)</f>
        <v>1</v>
      </c>
      <c r="AA33" s="37" t="n">
        <f aca="false">1+(Q33/L33)</f>
        <v>1</v>
      </c>
    </row>
    <row r="34" customFormat="false" ht="15" hidden="false" customHeight="false" outlineLevel="0" collapsed="false">
      <c r="A34" s="23" t="n">
        <v>31</v>
      </c>
      <c r="B34" s="23" t="s">
        <v>53</v>
      </c>
      <c r="C34" s="0" t="n">
        <v>5</v>
      </c>
      <c r="H34" s="0" t="n">
        <f aca="false">$C34</f>
        <v>5</v>
      </c>
      <c r="I34" s="0" t="n">
        <f aca="false">H34+D34</f>
        <v>5</v>
      </c>
      <c r="J34" s="0" t="n">
        <f aca="false">I34+E34</f>
        <v>5</v>
      </c>
      <c r="K34" s="0" t="n">
        <f aca="false">J34+F34</f>
        <v>5</v>
      </c>
      <c r="L34" s="0" t="n">
        <f aca="false">K34+G34</f>
        <v>5</v>
      </c>
      <c r="M34" s="0" t="n">
        <v>0</v>
      </c>
      <c r="N34" s="0" t="n">
        <v>0</v>
      </c>
      <c r="R34" s="34" t="n">
        <f aca="false">M34/H34</f>
        <v>0</v>
      </c>
      <c r="S34" s="34" t="n">
        <f aca="false">N34/I34</f>
        <v>0</v>
      </c>
      <c r="T34" s="34" t="n">
        <f aca="false">O34/J34</f>
        <v>0</v>
      </c>
      <c r="U34" s="34" t="n">
        <f aca="false">P34/K34</f>
        <v>0</v>
      </c>
      <c r="V34" s="34" t="n">
        <f aca="false">Q34/L34</f>
        <v>0</v>
      </c>
      <c r="W34" s="35" t="n">
        <f aca="false">1+(M34/H34)</f>
        <v>1</v>
      </c>
      <c r="X34" s="36" t="n">
        <f aca="false">1+(N34/I34)</f>
        <v>1</v>
      </c>
      <c r="Y34" s="36" t="n">
        <f aca="false">1+(O34/J34)</f>
        <v>1</v>
      </c>
      <c r="Z34" s="36" t="n">
        <f aca="false">1+(P34/K34)</f>
        <v>1</v>
      </c>
      <c r="AA34" s="37" t="n">
        <f aca="false">1+(Q34/L34)</f>
        <v>1</v>
      </c>
    </row>
    <row r="35" customFormat="false" ht="15" hidden="false" customHeight="false" outlineLevel="0" collapsed="false">
      <c r="A35" s="0" t="n">
        <v>32</v>
      </c>
      <c r="B35" s="0" t="s">
        <v>54</v>
      </c>
      <c r="C35" s="0" t="n">
        <v>6</v>
      </c>
      <c r="H35" s="0" t="n">
        <f aca="false">$C35</f>
        <v>6</v>
      </c>
      <c r="I35" s="0" t="n">
        <f aca="false">H35+D35</f>
        <v>6</v>
      </c>
      <c r="J35" s="0" t="n">
        <f aca="false">I35+E35</f>
        <v>6</v>
      </c>
      <c r="K35" s="0" t="n">
        <f aca="false">J35+F35</f>
        <v>6</v>
      </c>
      <c r="L35" s="0" t="n">
        <f aca="false">K35+G35</f>
        <v>6</v>
      </c>
      <c r="M35" s="0" t="n">
        <v>0</v>
      </c>
      <c r="N35" s="0" t="n">
        <v>0</v>
      </c>
      <c r="R35" s="34" t="n">
        <f aca="false">M35/H35</f>
        <v>0</v>
      </c>
      <c r="S35" s="34" t="n">
        <f aca="false">N35/I35</f>
        <v>0</v>
      </c>
      <c r="T35" s="34" t="n">
        <f aca="false">O35/J35</f>
        <v>0</v>
      </c>
      <c r="U35" s="34" t="n">
        <f aca="false">P35/K35</f>
        <v>0</v>
      </c>
      <c r="V35" s="34" t="n">
        <f aca="false">Q35/L35</f>
        <v>0</v>
      </c>
      <c r="W35" s="35" t="n">
        <f aca="false">1+(M35/H35)</f>
        <v>1</v>
      </c>
      <c r="X35" s="36" t="n">
        <f aca="false">1+(N35/I35)</f>
        <v>1</v>
      </c>
      <c r="Y35" s="36" t="n">
        <f aca="false">1+(O35/J35)</f>
        <v>1</v>
      </c>
      <c r="Z35" s="36" t="n">
        <f aca="false">1+(P35/K35)</f>
        <v>1</v>
      </c>
      <c r="AA35" s="37" t="n">
        <f aca="false">1+(Q35/L35)</f>
        <v>1</v>
      </c>
    </row>
    <row r="36" customFormat="false" ht="15" hidden="false" customHeight="false" outlineLevel="0" collapsed="false">
      <c r="A36" s="23" t="n">
        <v>33</v>
      </c>
      <c r="B36" s="23" t="s">
        <v>55</v>
      </c>
      <c r="C36" s="0" t="n">
        <v>24</v>
      </c>
      <c r="D36" s="0" t="n">
        <v>1</v>
      </c>
      <c r="E36" s="0" t="n">
        <v>4</v>
      </c>
      <c r="F36" s="0" t="n">
        <v>6</v>
      </c>
      <c r="G36" s="0" t="n">
        <v>4</v>
      </c>
      <c r="H36" s="0" t="n">
        <f aca="false">$C36</f>
        <v>24</v>
      </c>
      <c r="I36" s="0" t="n">
        <f aca="false">H36+D36</f>
        <v>25</v>
      </c>
      <c r="J36" s="0" t="n">
        <f aca="false">I36+E36</f>
        <v>29</v>
      </c>
      <c r="K36" s="0" t="n">
        <f aca="false">J36+F36</f>
        <v>35</v>
      </c>
      <c r="L36" s="0" t="n">
        <f aca="false">K36+G36</f>
        <v>39</v>
      </c>
      <c r="M36" s="0" t="n">
        <v>0</v>
      </c>
      <c r="N36" s="0" t="n">
        <v>0</v>
      </c>
      <c r="P36" s="0" t="n">
        <v>3</v>
      </c>
      <c r="Q36" s="0" t="n">
        <v>3</v>
      </c>
      <c r="R36" s="34" t="n">
        <f aca="false">M36/H36</f>
        <v>0</v>
      </c>
      <c r="S36" s="34" t="n">
        <f aca="false">N36/I36</f>
        <v>0</v>
      </c>
      <c r="T36" s="34" t="n">
        <f aca="false">O36/J36</f>
        <v>0</v>
      </c>
      <c r="U36" s="34" t="n">
        <f aca="false">P36/K36</f>
        <v>0.0857142857142857</v>
      </c>
      <c r="V36" s="34" t="n">
        <f aca="false">Q36/L36</f>
        <v>0.0769230769230769</v>
      </c>
      <c r="W36" s="35" t="n">
        <f aca="false">1+(M36/H36)</f>
        <v>1</v>
      </c>
      <c r="X36" s="36" t="n">
        <f aca="false">1+(N36/I36)</f>
        <v>1</v>
      </c>
      <c r="Y36" s="36" t="n">
        <f aca="false">1+(O36/J36)</f>
        <v>1</v>
      </c>
      <c r="Z36" s="36" t="n">
        <f aca="false">1+(P36/K36)</f>
        <v>1.08571428571429</v>
      </c>
      <c r="AA36" s="37" t="n">
        <f aca="false">1+(Q36/L36)</f>
        <v>1.07692307692308</v>
      </c>
    </row>
    <row r="37" customFormat="false" ht="15" hidden="false" customHeight="false" outlineLevel="0" collapsed="false">
      <c r="A37" s="0" t="n">
        <v>34</v>
      </c>
      <c r="B37" s="0" t="s">
        <v>56</v>
      </c>
      <c r="C37" s="0" t="n">
        <v>8</v>
      </c>
      <c r="E37" s="0" t="n">
        <v>2</v>
      </c>
      <c r="F37" s="0" t="n">
        <v>2</v>
      </c>
      <c r="G37" s="0" t="n">
        <v>4</v>
      </c>
      <c r="H37" s="0" t="n">
        <f aca="false">$C37</f>
        <v>8</v>
      </c>
      <c r="I37" s="0" t="n">
        <f aca="false">H37+D37</f>
        <v>8</v>
      </c>
      <c r="J37" s="0" t="n">
        <f aca="false">I37+E37</f>
        <v>10</v>
      </c>
      <c r="K37" s="0" t="n">
        <f aca="false">J37+F37</f>
        <v>12</v>
      </c>
      <c r="L37" s="0" t="n">
        <f aca="false">K37+G37</f>
        <v>16</v>
      </c>
      <c r="M37" s="0" t="n">
        <v>0</v>
      </c>
      <c r="N37" s="0" t="n">
        <v>0</v>
      </c>
      <c r="R37" s="34" t="n">
        <f aca="false">M37/H37</f>
        <v>0</v>
      </c>
      <c r="S37" s="34" t="n">
        <f aca="false">N37/I37</f>
        <v>0</v>
      </c>
      <c r="T37" s="34" t="n">
        <f aca="false">O37/J37</f>
        <v>0</v>
      </c>
      <c r="U37" s="34" t="n">
        <f aca="false">P37/K37</f>
        <v>0</v>
      </c>
      <c r="V37" s="34" t="n">
        <f aca="false">Q37/L37</f>
        <v>0</v>
      </c>
      <c r="W37" s="35" t="n">
        <f aca="false">1+(M37/H37)</f>
        <v>1</v>
      </c>
      <c r="X37" s="36" t="n">
        <f aca="false">1+(N37/I37)</f>
        <v>1</v>
      </c>
      <c r="Y37" s="36" t="n">
        <f aca="false">1+(O37/J37)</f>
        <v>1</v>
      </c>
      <c r="Z37" s="36" t="n">
        <f aca="false">1+(P37/K37)</f>
        <v>1</v>
      </c>
      <c r="AA37" s="37" t="n">
        <f aca="false">1+(Q37/L37)</f>
        <v>1</v>
      </c>
    </row>
    <row r="38" customFormat="false" ht="15" hidden="false" customHeight="false" outlineLevel="0" collapsed="false">
      <c r="A38" s="23" t="n">
        <v>35</v>
      </c>
      <c r="B38" s="23" t="s">
        <v>57</v>
      </c>
      <c r="C38" s="0" t="n">
        <v>85</v>
      </c>
      <c r="D38" s="0" t="n">
        <v>5</v>
      </c>
      <c r="E38" s="0" t="n">
        <v>1</v>
      </c>
      <c r="F38" s="0" t="n">
        <v>1</v>
      </c>
      <c r="G38" s="0" t="n">
        <v>1</v>
      </c>
      <c r="H38" s="0" t="n">
        <f aca="false">$C38</f>
        <v>85</v>
      </c>
      <c r="I38" s="0" t="n">
        <f aca="false">H38+D38</f>
        <v>90</v>
      </c>
      <c r="J38" s="0" t="n">
        <f aca="false">I38+E38</f>
        <v>91</v>
      </c>
      <c r="K38" s="0" t="n">
        <f aca="false">J38+F38</f>
        <v>92</v>
      </c>
      <c r="L38" s="0" t="n">
        <f aca="false">K38+G38</f>
        <v>93</v>
      </c>
      <c r="M38" s="0" t="n">
        <v>0</v>
      </c>
      <c r="N38" s="0" t="n">
        <v>0</v>
      </c>
      <c r="R38" s="34" t="n">
        <f aca="false">M38/H38</f>
        <v>0</v>
      </c>
      <c r="S38" s="34" t="n">
        <f aca="false">N38/I38</f>
        <v>0</v>
      </c>
      <c r="T38" s="34" t="n">
        <f aca="false">O38/J38</f>
        <v>0</v>
      </c>
      <c r="U38" s="34" t="n">
        <f aca="false">P38/K38</f>
        <v>0</v>
      </c>
      <c r="V38" s="34" t="n">
        <f aca="false">Q38/L38</f>
        <v>0</v>
      </c>
      <c r="W38" s="35" t="n">
        <f aca="false">1+(M38/H38)</f>
        <v>1</v>
      </c>
      <c r="X38" s="36" t="n">
        <f aca="false">1+(N38/I38)</f>
        <v>1</v>
      </c>
      <c r="Y38" s="36" t="n">
        <f aca="false">1+(O38/J38)</f>
        <v>1</v>
      </c>
      <c r="Z38" s="36" t="n">
        <f aca="false">1+(P38/K38)</f>
        <v>1</v>
      </c>
      <c r="AA38" s="37" t="n">
        <f aca="false">1+(Q38/L38)</f>
        <v>1</v>
      </c>
    </row>
    <row r="39" customFormat="false" ht="15.75" hidden="false" customHeight="false" outlineLevel="0" collapsed="false">
      <c r="A39" s="27" t="n">
        <v>36</v>
      </c>
      <c r="B39" s="27" t="s">
        <v>58</v>
      </c>
      <c r="C39" s="0" t="n">
        <v>25</v>
      </c>
      <c r="D39" s="0" t="n">
        <v>4</v>
      </c>
      <c r="E39" s="0" t="n">
        <v>1</v>
      </c>
      <c r="F39" s="0" t="n">
        <v>5</v>
      </c>
      <c r="G39" s="0" t="n">
        <v>4</v>
      </c>
      <c r="H39" s="0" t="n">
        <f aca="false">$C39</f>
        <v>25</v>
      </c>
      <c r="I39" s="0" t="n">
        <f aca="false">H39+D39</f>
        <v>29</v>
      </c>
      <c r="J39" s="0" t="n">
        <f aca="false">I39+E39</f>
        <v>30</v>
      </c>
      <c r="K39" s="0" t="n">
        <f aca="false">J39+F39</f>
        <v>35</v>
      </c>
      <c r="L39" s="0" t="n">
        <f aca="false">K39+G39</f>
        <v>39</v>
      </c>
      <c r="M39" s="0" t="n">
        <v>0</v>
      </c>
      <c r="N39" s="0" t="n">
        <v>0</v>
      </c>
      <c r="R39" s="34" t="n">
        <f aca="false">M39/H39</f>
        <v>0</v>
      </c>
      <c r="S39" s="34" t="n">
        <f aca="false">N39/I39</f>
        <v>0</v>
      </c>
      <c r="T39" s="34" t="n">
        <f aca="false">O39/J39</f>
        <v>0</v>
      </c>
      <c r="U39" s="34" t="n">
        <f aca="false">P39/K39</f>
        <v>0</v>
      </c>
      <c r="V39" s="34" t="n">
        <f aca="false">Q39/L39</f>
        <v>0</v>
      </c>
      <c r="W39" s="38" t="n">
        <f aca="false">1+(M39/H39)</f>
        <v>1</v>
      </c>
      <c r="X39" s="39" t="n">
        <f aca="false">1+(N39/I39)</f>
        <v>1</v>
      </c>
      <c r="Y39" s="39" t="n">
        <f aca="false">1+(O39/J39)</f>
        <v>1</v>
      </c>
      <c r="Z39" s="39" t="n">
        <f aca="false">1+(P39/K39)</f>
        <v>1</v>
      </c>
      <c r="AA39" s="40" t="n">
        <f aca="false">1+(Q39/L39)</f>
        <v>1</v>
      </c>
    </row>
    <row r="40" customFormat="false" ht="15" hidden="false" customHeight="false" outlineLevel="0" collapsed="false">
      <c r="O40" s="41"/>
      <c r="P40" s="41"/>
      <c r="Q40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F1" s="0" t="s">
        <v>20</v>
      </c>
    </row>
    <row r="2" customFormat="false" ht="15" hidden="false" customHeight="false" outlineLevel="0" collapsed="false">
      <c r="F2" s="0" t="s">
        <v>22</v>
      </c>
    </row>
    <row r="3" customFormat="false" ht="15" hidden="false" customHeight="false" outlineLevel="0" collapsed="false">
      <c r="F3" s="0" t="s">
        <v>24</v>
      </c>
    </row>
    <row r="4" customFormat="false" ht="15" hidden="false" customHeight="false" outlineLevel="0" collapsed="false">
      <c r="F4" s="0" t="s">
        <v>26</v>
      </c>
    </row>
    <row r="6" customFormat="false" ht="15" hidden="false" customHeight="false" outlineLevel="0" collapsed="false">
      <c r="A6" s="0" t="s">
        <v>82</v>
      </c>
      <c r="B6" s="0" t="s">
        <v>83</v>
      </c>
      <c r="D6" s="0" t="s">
        <v>84</v>
      </c>
      <c r="E6" s="0" t="s">
        <v>85</v>
      </c>
      <c r="F6" s="0" t="s">
        <v>86</v>
      </c>
      <c r="G6" s="0" t="s">
        <v>87</v>
      </c>
    </row>
    <row r="7" customFormat="false" ht="15" hidden="false" customHeight="false" outlineLevel="0" collapsed="false">
      <c r="A7" s="2" t="s">
        <v>19</v>
      </c>
      <c r="D7" s="0" t="n">
        <v>0.5</v>
      </c>
      <c r="E7" s="0" t="n">
        <v>11</v>
      </c>
      <c r="G7" s="0" t="n">
        <v>11</v>
      </c>
    </row>
    <row r="8" customFormat="false" ht="15" hidden="false" customHeight="false" outlineLevel="0" collapsed="false">
      <c r="A8" s="3" t="s">
        <v>21</v>
      </c>
      <c r="D8" s="0" t="n">
        <v>1</v>
      </c>
      <c r="E8" s="0" t="n">
        <v>9</v>
      </c>
      <c r="F8" s="0" t="n">
        <v>1</v>
      </c>
      <c r="G8" s="0" t="n">
        <v>5</v>
      </c>
    </row>
    <row r="9" customFormat="false" ht="15" hidden="false" customHeight="false" outlineLevel="0" collapsed="false">
      <c r="A9" s="4" t="s">
        <v>23</v>
      </c>
      <c r="D9" s="0" t="n">
        <v>0.5</v>
      </c>
      <c r="E9" s="0" t="n">
        <v>3</v>
      </c>
      <c r="G9" s="0" t="n">
        <v>2</v>
      </c>
    </row>
    <row r="10" customFormat="false" ht="15" hidden="false" customHeight="false" outlineLevel="0" collapsed="false">
      <c r="A10" s="3" t="s">
        <v>25</v>
      </c>
      <c r="D10" s="0" t="n">
        <v>0.25</v>
      </c>
      <c r="G10" s="0" t="n">
        <v>1</v>
      </c>
    </row>
    <row r="11" customFormat="false" ht="15" hidden="false" customHeight="false" outlineLevel="0" collapsed="false">
      <c r="A11" s="4" t="s">
        <v>27</v>
      </c>
      <c r="D11" s="0" t="n">
        <v>0.5</v>
      </c>
      <c r="E11" s="0" t="n">
        <v>3</v>
      </c>
      <c r="G11" s="0" t="n">
        <v>17</v>
      </c>
    </row>
    <row r="12" customFormat="false" ht="15" hidden="false" customHeight="false" outlineLevel="0" collapsed="false">
      <c r="A12" s="3" t="s">
        <v>28</v>
      </c>
      <c r="D12" s="0" t="n">
        <v>0.25</v>
      </c>
      <c r="G12" s="0" t="n">
        <v>4</v>
      </c>
    </row>
    <row r="13" customFormat="false" ht="15" hidden="false" customHeight="false" outlineLevel="0" collapsed="false">
      <c r="A13" s="4" t="s">
        <v>29</v>
      </c>
      <c r="D13" s="0" t="n">
        <v>0.25</v>
      </c>
      <c r="G13" s="0" t="n">
        <v>1</v>
      </c>
    </row>
    <row r="14" customFormat="false" ht="15" hidden="false" customHeight="false" outlineLevel="0" collapsed="false">
      <c r="A14" s="3" t="s">
        <v>30</v>
      </c>
      <c r="D14" s="0" t="n">
        <v>1</v>
      </c>
      <c r="E14" s="0" t="n">
        <v>14</v>
      </c>
      <c r="F14" s="0" t="n">
        <v>1</v>
      </c>
      <c r="G14" s="0" t="n">
        <v>4</v>
      </c>
    </row>
    <row r="15" customFormat="false" ht="15" hidden="false" customHeight="false" outlineLevel="0" collapsed="false">
      <c r="A15" s="4" t="s">
        <v>31</v>
      </c>
      <c r="D15" s="0" t="n">
        <v>0.5</v>
      </c>
      <c r="E15" s="0" t="n">
        <v>1</v>
      </c>
    </row>
    <row r="16" customFormat="false" ht="15" hidden="false" customHeight="false" outlineLevel="0" collapsed="false">
      <c r="A16" s="3" t="s">
        <v>32</v>
      </c>
      <c r="D16" s="0" t="n">
        <v>0.25</v>
      </c>
    </row>
    <row r="17" customFormat="false" ht="15" hidden="false" customHeight="false" outlineLevel="0" collapsed="false">
      <c r="A17" s="4" t="s">
        <v>33</v>
      </c>
      <c r="D17" s="0" t="n">
        <v>0.25</v>
      </c>
      <c r="G17" s="0" t="n">
        <v>2</v>
      </c>
    </row>
    <row r="18" customFormat="false" ht="15" hidden="false" customHeight="false" outlineLevel="0" collapsed="false">
      <c r="A18" s="3" t="s">
        <v>34</v>
      </c>
      <c r="D18" s="0" t="n">
        <v>0.25</v>
      </c>
      <c r="G18" s="0" t="n">
        <v>1</v>
      </c>
    </row>
    <row r="19" customFormat="false" ht="15" hidden="false" customHeight="false" outlineLevel="0" collapsed="false">
      <c r="A19" s="4" t="s">
        <v>35</v>
      </c>
      <c r="D19" s="0" t="n">
        <v>0.25</v>
      </c>
    </row>
    <row r="20" customFormat="false" ht="15" hidden="false" customHeight="false" outlineLevel="0" collapsed="false">
      <c r="A20" s="3" t="s">
        <v>36</v>
      </c>
      <c r="D20" s="0" t="n">
        <v>0.5</v>
      </c>
      <c r="E20" s="0" t="n">
        <v>6</v>
      </c>
      <c r="G20" s="0" t="n">
        <v>3</v>
      </c>
    </row>
    <row r="21" customFormat="false" ht="15" hidden="false" customHeight="false" outlineLevel="0" collapsed="false">
      <c r="A21" s="4" t="s">
        <v>37</v>
      </c>
      <c r="D21" s="0" t="n">
        <v>0</v>
      </c>
    </row>
    <row r="22" customFormat="false" ht="15" hidden="false" customHeight="false" outlineLevel="0" collapsed="false">
      <c r="A22" s="3" t="s">
        <v>38</v>
      </c>
      <c r="D22" s="0" t="n">
        <v>0.25</v>
      </c>
    </row>
    <row r="23" customFormat="false" ht="15" hidden="false" customHeight="false" outlineLevel="0" collapsed="false">
      <c r="A23" s="4" t="s">
        <v>39</v>
      </c>
      <c r="D23" s="0" t="n">
        <v>0.25</v>
      </c>
    </row>
    <row r="24" customFormat="false" ht="15" hidden="false" customHeight="false" outlineLevel="0" collapsed="false">
      <c r="A24" s="3" t="s">
        <v>40</v>
      </c>
      <c r="D24" s="0" t="n">
        <v>0.5</v>
      </c>
      <c r="E24" s="0" t="n">
        <v>3</v>
      </c>
      <c r="G24" s="0" t="n">
        <v>28</v>
      </c>
    </row>
    <row r="25" customFormat="false" ht="15" hidden="false" customHeight="false" outlineLevel="0" collapsed="false">
      <c r="A25" s="4" t="s">
        <v>41</v>
      </c>
      <c r="D25" s="0" t="n">
        <v>0.25</v>
      </c>
      <c r="G25" s="0" t="n">
        <v>6</v>
      </c>
    </row>
    <row r="26" customFormat="false" ht="15" hidden="false" customHeight="false" outlineLevel="0" collapsed="false">
      <c r="A26" s="3" t="s">
        <v>42</v>
      </c>
      <c r="D26" s="0" t="n">
        <v>0.25</v>
      </c>
    </row>
    <row r="27" customFormat="false" ht="15" hidden="false" customHeight="false" outlineLevel="0" collapsed="false">
      <c r="A27" s="4" t="s">
        <v>43</v>
      </c>
      <c r="D27" s="0" t="n">
        <v>1</v>
      </c>
      <c r="E27" s="0" t="n">
        <v>2</v>
      </c>
      <c r="F27" s="0" t="n">
        <v>2</v>
      </c>
      <c r="G27" s="0" t="n">
        <v>32</v>
      </c>
    </row>
    <row r="28" customFormat="false" ht="15" hidden="false" customHeight="false" outlineLevel="0" collapsed="false">
      <c r="A28" s="3" t="s">
        <v>44</v>
      </c>
      <c r="D28" s="0" t="n">
        <v>0.5</v>
      </c>
      <c r="E28" s="0" t="n">
        <v>23</v>
      </c>
      <c r="G28" s="0" t="n">
        <v>40</v>
      </c>
    </row>
    <row r="29" customFormat="false" ht="15" hidden="false" customHeight="false" outlineLevel="0" collapsed="false">
      <c r="A29" s="4" t="s">
        <v>45</v>
      </c>
      <c r="D29" s="0" t="n">
        <v>1</v>
      </c>
      <c r="E29" s="0" t="n">
        <v>3</v>
      </c>
      <c r="F29" s="0" t="n">
        <v>1</v>
      </c>
      <c r="G29" s="0" t="n">
        <v>22</v>
      </c>
    </row>
    <row r="30" customFormat="false" ht="15" hidden="false" customHeight="false" outlineLevel="0" collapsed="false">
      <c r="A30" s="3" t="s">
        <v>46</v>
      </c>
      <c r="D30" s="0" t="n">
        <v>0.25</v>
      </c>
    </row>
    <row r="31" customFormat="false" ht="15" hidden="false" customHeight="false" outlineLevel="0" collapsed="false">
      <c r="A31" s="4" t="s">
        <v>47</v>
      </c>
      <c r="D31" s="0" t="n">
        <v>0.25</v>
      </c>
    </row>
    <row r="32" customFormat="false" ht="15" hidden="false" customHeight="false" outlineLevel="0" collapsed="false">
      <c r="A32" s="3" t="s">
        <v>48</v>
      </c>
      <c r="D32" s="0" t="n">
        <v>0.5</v>
      </c>
      <c r="E32" s="0" t="n">
        <v>1</v>
      </c>
      <c r="G32" s="0" t="n">
        <v>1</v>
      </c>
    </row>
    <row r="33" customFormat="false" ht="15" hidden="false" customHeight="false" outlineLevel="0" collapsed="false">
      <c r="A33" s="4" t="s">
        <v>49</v>
      </c>
      <c r="D33" s="0" t="n">
        <v>0.5</v>
      </c>
      <c r="E33" s="0" t="n">
        <v>1</v>
      </c>
      <c r="G33" s="0" t="n">
        <v>7</v>
      </c>
    </row>
    <row r="34" customFormat="false" ht="15" hidden="false" customHeight="false" outlineLevel="0" collapsed="false">
      <c r="A34" s="3" t="s">
        <v>50</v>
      </c>
      <c r="D34" s="0" t="n">
        <v>0.25</v>
      </c>
      <c r="G34" s="0" t="n">
        <v>1</v>
      </c>
    </row>
    <row r="35" customFormat="false" ht="15" hidden="false" customHeight="false" outlineLevel="0" collapsed="false">
      <c r="A35" s="4" t="s">
        <v>51</v>
      </c>
      <c r="D35" s="0" t="n">
        <v>0.25</v>
      </c>
    </row>
    <row r="36" customFormat="false" ht="15" hidden="false" customHeight="false" outlineLevel="0" collapsed="false">
      <c r="A36" s="3" t="s">
        <v>52</v>
      </c>
      <c r="D36" s="0" t="n">
        <v>0.25</v>
      </c>
    </row>
    <row r="37" customFormat="false" ht="15" hidden="false" customHeight="false" outlineLevel="0" collapsed="false">
      <c r="A37" s="4" t="s">
        <v>53</v>
      </c>
      <c r="D37" s="0" t="n">
        <v>0</v>
      </c>
    </row>
    <row r="38" customFormat="false" ht="15" hidden="false" customHeight="false" outlineLevel="0" collapsed="false">
      <c r="A38" s="3" t="s">
        <v>54</v>
      </c>
      <c r="D38" s="0" t="n">
        <v>0.25</v>
      </c>
    </row>
    <row r="39" customFormat="false" ht="15" hidden="false" customHeight="false" outlineLevel="0" collapsed="false">
      <c r="A39" s="4" t="s">
        <v>55</v>
      </c>
      <c r="D39" s="0" t="n">
        <v>0.25</v>
      </c>
    </row>
    <row r="40" customFormat="false" ht="15" hidden="false" customHeight="false" outlineLevel="0" collapsed="false">
      <c r="A40" s="3" t="s">
        <v>56</v>
      </c>
      <c r="D40" s="0" t="n">
        <v>0</v>
      </c>
      <c r="E40" s="0" t="n">
        <v>1</v>
      </c>
    </row>
    <row r="41" customFormat="false" ht="15" hidden="false" customHeight="false" outlineLevel="0" collapsed="false">
      <c r="A41" s="4" t="s">
        <v>57</v>
      </c>
      <c r="D41" s="0" t="n">
        <v>0.5</v>
      </c>
      <c r="E41" s="0" t="n">
        <v>2</v>
      </c>
      <c r="G41" s="0" t="n">
        <v>7</v>
      </c>
    </row>
    <row r="42" customFormat="false" ht="15" hidden="false" customHeight="false" outlineLevel="0" collapsed="false">
      <c r="A42" s="5" t="s">
        <v>58</v>
      </c>
      <c r="D42" s="0" t="n">
        <v>0.5</v>
      </c>
      <c r="E42" s="0" t="n">
        <v>4</v>
      </c>
    </row>
    <row r="43" customFormat="false" ht="15" hidden="false" customHeight="false" outlineLevel="0" collapsed="false">
      <c r="E43" s="41" t="n">
        <v>87</v>
      </c>
      <c r="F43" s="41" t="n">
        <v>5</v>
      </c>
      <c r="G43" s="41" t="n">
        <v>195</v>
      </c>
    </row>
    <row r="44" customFormat="false" ht="15" hidden="false" customHeight="false" outlineLevel="0" collapsed="false">
      <c r="E44" s="41" t="n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2022-08-10T18:32:16Z</dcterms:created>
  <dc:creator>Gonzalo</dc:creator>
  <dc:description/>
  <dc:language>en-US</dc:language>
  <cp:lastModifiedBy/>
  <dcterms:modified xsi:type="dcterms:W3CDTF">2022-10-06T15:00:29Z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