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4"/>
  </bookViews>
  <sheets>
    <sheet name="Kelp Forest" sheetId="3" r:id="rId1"/>
    <sheet name="Seagrass" sheetId="4" r:id="rId2"/>
    <sheet name="Tidal flats" sheetId="5" r:id="rId3"/>
    <sheet name="Punto referencia" sheetId="7" r:id="rId4"/>
    <sheet name="Hoja1" sheetId="9" r:id="rId5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2" i="5"/>
  <c r="O3" i="5"/>
  <c r="O4" i="5"/>
  <c r="Q4" i="5" s="1"/>
  <c r="O5" i="5"/>
  <c r="O6" i="5"/>
  <c r="O7" i="5"/>
  <c r="O8" i="5"/>
  <c r="Q8" i="5" s="1"/>
  <c r="O9" i="5"/>
  <c r="O10" i="5"/>
  <c r="O11" i="5"/>
  <c r="O12" i="5"/>
  <c r="Q12" i="5" s="1"/>
  <c r="O13" i="5"/>
  <c r="O14" i="5"/>
  <c r="O15" i="5"/>
  <c r="O16" i="5"/>
  <c r="Q16" i="5" s="1"/>
  <c r="O17" i="5"/>
  <c r="O18" i="5"/>
  <c r="O19" i="5"/>
  <c r="O20" i="5"/>
  <c r="Q20" i="5" s="1"/>
  <c r="O21" i="5"/>
  <c r="O22" i="5"/>
  <c r="O23" i="5"/>
  <c r="O24" i="5"/>
  <c r="Q24" i="5" s="1"/>
  <c r="O25" i="5"/>
  <c r="O26" i="5"/>
  <c r="O27" i="5"/>
  <c r="O28" i="5"/>
  <c r="Q28" i="5" s="1"/>
  <c r="O29" i="5"/>
  <c r="O30" i="5"/>
  <c r="O31" i="5"/>
  <c r="O32" i="5"/>
  <c r="Q32" i="5" s="1"/>
  <c r="O33" i="5"/>
  <c r="O34" i="5"/>
  <c r="O35" i="5"/>
  <c r="O36" i="5"/>
  <c r="Q36" i="5" s="1"/>
  <c r="O37" i="5"/>
  <c r="O38" i="5"/>
  <c r="O39" i="5"/>
  <c r="O40" i="5"/>
  <c r="Q40" i="5" s="1"/>
  <c r="O41" i="5"/>
  <c r="O42" i="5"/>
  <c r="O43" i="5"/>
  <c r="O44" i="5"/>
  <c r="Q44" i="5" s="1"/>
  <c r="O45" i="5"/>
  <c r="O46" i="5"/>
  <c r="O47" i="5"/>
  <c r="O48" i="5"/>
  <c r="Q48" i="5" s="1"/>
  <c r="O49" i="5"/>
  <c r="O50" i="5"/>
  <c r="O51" i="5"/>
  <c r="O52" i="5"/>
  <c r="Q52" i="5" s="1"/>
  <c r="O53" i="5"/>
  <c r="O54" i="5"/>
  <c r="O55" i="5"/>
  <c r="O56" i="5"/>
  <c r="Q56" i="5" s="1"/>
  <c r="O57" i="5"/>
  <c r="O58" i="5"/>
  <c r="O59" i="5"/>
  <c r="O60" i="5"/>
  <c r="Q60" i="5" s="1"/>
  <c r="O61" i="5"/>
  <c r="O62" i="5"/>
  <c r="O63" i="5"/>
  <c r="O64" i="5"/>
  <c r="U64" i="5" s="1"/>
  <c r="O65" i="5"/>
  <c r="O66" i="5"/>
  <c r="O67" i="5"/>
  <c r="O68" i="5"/>
  <c r="S68" i="5" s="1"/>
  <c r="O69" i="5"/>
  <c r="O70" i="5"/>
  <c r="O71" i="5"/>
  <c r="O72" i="5"/>
  <c r="Q72" i="5" s="1"/>
  <c r="O73" i="5"/>
  <c r="O74" i="5"/>
  <c r="O75" i="5"/>
  <c r="O76" i="5"/>
  <c r="Q76" i="5" s="1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Q3" i="5"/>
  <c r="R3" i="5"/>
  <c r="T3" i="5" s="1"/>
  <c r="S3" i="5"/>
  <c r="U3" i="5"/>
  <c r="U4" i="5"/>
  <c r="Q5" i="5"/>
  <c r="R5" i="5"/>
  <c r="T5" i="5" s="1"/>
  <c r="S5" i="5"/>
  <c r="U5" i="5"/>
  <c r="Q6" i="5"/>
  <c r="R6" i="5"/>
  <c r="T6" i="5" s="1"/>
  <c r="S6" i="5"/>
  <c r="U6" i="5"/>
  <c r="Q7" i="5"/>
  <c r="R7" i="5"/>
  <c r="T7" i="5" s="1"/>
  <c r="S7" i="5"/>
  <c r="U7" i="5"/>
  <c r="U8" i="5"/>
  <c r="Q9" i="5"/>
  <c r="R9" i="5"/>
  <c r="T9" i="5" s="1"/>
  <c r="S9" i="5"/>
  <c r="U9" i="5"/>
  <c r="Q10" i="5"/>
  <c r="R10" i="5"/>
  <c r="T10" i="5" s="1"/>
  <c r="S10" i="5"/>
  <c r="U10" i="5"/>
  <c r="Q11" i="5"/>
  <c r="R11" i="5"/>
  <c r="T11" i="5" s="1"/>
  <c r="S11" i="5"/>
  <c r="U11" i="5"/>
  <c r="U12" i="5"/>
  <c r="Q13" i="5"/>
  <c r="R13" i="5"/>
  <c r="T13" i="5" s="1"/>
  <c r="S13" i="5"/>
  <c r="U13" i="5"/>
  <c r="Q14" i="5"/>
  <c r="R14" i="5"/>
  <c r="T14" i="5" s="1"/>
  <c r="S14" i="5"/>
  <c r="U14" i="5"/>
  <c r="Q15" i="5"/>
  <c r="R15" i="5"/>
  <c r="T15" i="5" s="1"/>
  <c r="S15" i="5"/>
  <c r="U15" i="5"/>
  <c r="U16" i="5"/>
  <c r="Q17" i="5"/>
  <c r="R17" i="5"/>
  <c r="T17" i="5" s="1"/>
  <c r="S17" i="5"/>
  <c r="U17" i="5"/>
  <c r="Q18" i="5"/>
  <c r="R18" i="5"/>
  <c r="T18" i="5" s="1"/>
  <c r="S18" i="5"/>
  <c r="U18" i="5"/>
  <c r="Q19" i="5"/>
  <c r="R19" i="5"/>
  <c r="T19" i="5" s="1"/>
  <c r="S19" i="5"/>
  <c r="U19" i="5"/>
  <c r="U20" i="5"/>
  <c r="Q21" i="5"/>
  <c r="R21" i="5"/>
  <c r="T21" i="5" s="1"/>
  <c r="S21" i="5"/>
  <c r="U21" i="5"/>
  <c r="Q22" i="5"/>
  <c r="R22" i="5"/>
  <c r="T22" i="5" s="1"/>
  <c r="S22" i="5"/>
  <c r="U22" i="5"/>
  <c r="Q23" i="5"/>
  <c r="R23" i="5"/>
  <c r="T23" i="5" s="1"/>
  <c r="S23" i="5"/>
  <c r="U23" i="5"/>
  <c r="U24" i="5"/>
  <c r="Q25" i="5"/>
  <c r="R25" i="5"/>
  <c r="T25" i="5" s="1"/>
  <c r="S25" i="5"/>
  <c r="U25" i="5"/>
  <c r="Q26" i="5"/>
  <c r="B26" i="9" s="1"/>
  <c r="R26" i="5"/>
  <c r="T26" i="5" s="1"/>
  <c r="E26" i="9" s="1"/>
  <c r="S26" i="5"/>
  <c r="D26" i="9" s="1"/>
  <c r="U26" i="5"/>
  <c r="F26" i="9" s="1"/>
  <c r="Q27" i="5"/>
  <c r="R27" i="5"/>
  <c r="T27" i="5" s="1"/>
  <c r="S27" i="5"/>
  <c r="U27" i="5"/>
  <c r="U28" i="5"/>
  <c r="Q29" i="5"/>
  <c r="R29" i="5"/>
  <c r="T29" i="5" s="1"/>
  <c r="S29" i="5"/>
  <c r="U29" i="5"/>
  <c r="Q30" i="5"/>
  <c r="R30" i="5"/>
  <c r="T30" i="5" s="1"/>
  <c r="S30" i="5"/>
  <c r="U30" i="5"/>
  <c r="Q31" i="5"/>
  <c r="R31" i="5"/>
  <c r="T31" i="5" s="1"/>
  <c r="S31" i="5"/>
  <c r="U31" i="5"/>
  <c r="U32" i="5"/>
  <c r="Q33" i="5"/>
  <c r="B33" i="9" s="1"/>
  <c r="R33" i="5"/>
  <c r="T33" i="5" s="1"/>
  <c r="E33" i="9" s="1"/>
  <c r="S33" i="5"/>
  <c r="D33" i="9" s="1"/>
  <c r="U33" i="5"/>
  <c r="F33" i="9" s="1"/>
  <c r="Q34" i="5"/>
  <c r="R34" i="5"/>
  <c r="T34" i="5" s="1"/>
  <c r="S34" i="5"/>
  <c r="U34" i="5"/>
  <c r="Q35" i="5"/>
  <c r="R35" i="5"/>
  <c r="T35" i="5" s="1"/>
  <c r="S35" i="5"/>
  <c r="U35" i="5"/>
  <c r="Q37" i="5"/>
  <c r="R37" i="5"/>
  <c r="T37" i="5" s="1"/>
  <c r="S37" i="5"/>
  <c r="U37" i="5"/>
  <c r="Q38" i="5"/>
  <c r="R38" i="5"/>
  <c r="T38" i="5" s="1"/>
  <c r="S38" i="5"/>
  <c r="U38" i="5"/>
  <c r="Q39" i="5"/>
  <c r="R39" i="5"/>
  <c r="T39" i="5" s="1"/>
  <c r="S39" i="5"/>
  <c r="U39" i="5"/>
  <c r="R40" i="5"/>
  <c r="T40" i="5" s="1"/>
  <c r="Q41" i="5"/>
  <c r="R41" i="5"/>
  <c r="T41" i="5" s="1"/>
  <c r="S41" i="5"/>
  <c r="U41" i="5"/>
  <c r="Q42" i="5"/>
  <c r="R42" i="5"/>
  <c r="T42" i="5" s="1"/>
  <c r="S42" i="5"/>
  <c r="U42" i="5"/>
  <c r="Q43" i="5"/>
  <c r="R43" i="5"/>
  <c r="T43" i="5" s="1"/>
  <c r="S43" i="5"/>
  <c r="U43" i="5"/>
  <c r="R44" i="5"/>
  <c r="T44" i="5" s="1"/>
  <c r="Q45" i="5"/>
  <c r="R45" i="5"/>
  <c r="T45" i="5" s="1"/>
  <c r="S45" i="5"/>
  <c r="U45" i="5"/>
  <c r="Q46" i="5"/>
  <c r="R46" i="5"/>
  <c r="T46" i="5" s="1"/>
  <c r="S46" i="5"/>
  <c r="U46" i="5"/>
  <c r="Q47" i="5"/>
  <c r="R47" i="5"/>
  <c r="T47" i="5" s="1"/>
  <c r="S47" i="5"/>
  <c r="U47" i="5"/>
  <c r="R48" i="5"/>
  <c r="T48" i="5" s="1"/>
  <c r="Q49" i="5"/>
  <c r="R49" i="5"/>
  <c r="T49" i="5" s="1"/>
  <c r="S49" i="5"/>
  <c r="U49" i="5"/>
  <c r="Q50" i="5"/>
  <c r="R50" i="5"/>
  <c r="T50" i="5" s="1"/>
  <c r="S50" i="5"/>
  <c r="U50" i="5"/>
  <c r="Q51" i="5"/>
  <c r="R51" i="5"/>
  <c r="T51" i="5" s="1"/>
  <c r="S51" i="5"/>
  <c r="U51" i="5"/>
  <c r="R52" i="5"/>
  <c r="T52" i="5" s="1"/>
  <c r="Q53" i="5"/>
  <c r="R53" i="5"/>
  <c r="T53" i="5" s="1"/>
  <c r="S53" i="5"/>
  <c r="U53" i="5"/>
  <c r="Q54" i="5"/>
  <c r="R54" i="5"/>
  <c r="T54" i="5" s="1"/>
  <c r="S54" i="5"/>
  <c r="U54" i="5"/>
  <c r="Q55" i="5"/>
  <c r="R55" i="5"/>
  <c r="T55" i="5" s="1"/>
  <c r="S55" i="5"/>
  <c r="U55" i="5"/>
  <c r="R56" i="5"/>
  <c r="T56" i="5" s="1"/>
  <c r="Q57" i="5"/>
  <c r="R57" i="5"/>
  <c r="T57" i="5" s="1"/>
  <c r="S57" i="5"/>
  <c r="U57" i="5"/>
  <c r="Q58" i="5"/>
  <c r="R58" i="5"/>
  <c r="T58" i="5" s="1"/>
  <c r="S58" i="5"/>
  <c r="U58" i="5"/>
  <c r="Q59" i="5"/>
  <c r="R59" i="5"/>
  <c r="T59" i="5" s="1"/>
  <c r="S59" i="5"/>
  <c r="U59" i="5"/>
  <c r="R60" i="5"/>
  <c r="T60" i="5" s="1"/>
  <c r="Q61" i="5"/>
  <c r="R61" i="5"/>
  <c r="T61" i="5" s="1"/>
  <c r="S61" i="5"/>
  <c r="U61" i="5"/>
  <c r="Q62" i="5"/>
  <c r="R62" i="5"/>
  <c r="T62" i="5" s="1"/>
  <c r="S62" i="5"/>
  <c r="U62" i="5"/>
  <c r="Q63" i="5"/>
  <c r="R63" i="5"/>
  <c r="T63" i="5" s="1"/>
  <c r="S63" i="5"/>
  <c r="U63" i="5"/>
  <c r="Q64" i="5"/>
  <c r="Q65" i="5"/>
  <c r="R65" i="5"/>
  <c r="T65" i="5" s="1"/>
  <c r="S65" i="5"/>
  <c r="U65" i="5"/>
  <c r="Q66" i="5"/>
  <c r="R66" i="5"/>
  <c r="T66" i="5" s="1"/>
  <c r="S66" i="5"/>
  <c r="U66" i="5"/>
  <c r="Q67" i="5"/>
  <c r="R67" i="5"/>
  <c r="T67" i="5" s="1"/>
  <c r="S67" i="5"/>
  <c r="U67" i="5"/>
  <c r="U68" i="5"/>
  <c r="Q69" i="5"/>
  <c r="R69" i="5"/>
  <c r="T69" i="5" s="1"/>
  <c r="S69" i="5"/>
  <c r="U69" i="5"/>
  <c r="Q70" i="5"/>
  <c r="R70" i="5"/>
  <c r="T70" i="5" s="1"/>
  <c r="S70" i="5"/>
  <c r="U70" i="5"/>
  <c r="Q71" i="5"/>
  <c r="R71" i="5"/>
  <c r="T71" i="5" s="1"/>
  <c r="S71" i="5"/>
  <c r="U71" i="5"/>
  <c r="R72" i="5"/>
  <c r="T72" i="5" s="1"/>
  <c r="S72" i="5"/>
  <c r="U72" i="5"/>
  <c r="Q73" i="5"/>
  <c r="R73" i="5"/>
  <c r="T73" i="5" s="1"/>
  <c r="S73" i="5"/>
  <c r="U73" i="5"/>
  <c r="Q74" i="5"/>
  <c r="R74" i="5"/>
  <c r="T74" i="5" s="1"/>
  <c r="S74" i="5"/>
  <c r="U74" i="5"/>
  <c r="Q75" i="5"/>
  <c r="R75" i="5"/>
  <c r="T75" i="5" s="1"/>
  <c r="S75" i="5"/>
  <c r="U75" i="5"/>
  <c r="R76" i="5"/>
  <c r="T76" i="5" s="1"/>
  <c r="S76" i="5"/>
  <c r="U76" i="5"/>
  <c r="Q77" i="5"/>
  <c r="R77" i="5"/>
  <c r="T77" i="5" s="1"/>
  <c r="S77" i="5"/>
  <c r="U77" i="5"/>
  <c r="Q78" i="5"/>
  <c r="R78" i="5"/>
  <c r="T78" i="5" s="1"/>
  <c r="S78" i="5"/>
  <c r="U78" i="5"/>
  <c r="Q79" i="5"/>
  <c r="R79" i="5"/>
  <c r="T79" i="5" s="1"/>
  <c r="S79" i="5"/>
  <c r="U79" i="5"/>
  <c r="Q80" i="5"/>
  <c r="R80" i="5"/>
  <c r="T80" i="5" s="1"/>
  <c r="S80" i="5"/>
  <c r="U80" i="5"/>
  <c r="Q81" i="5"/>
  <c r="R81" i="5"/>
  <c r="T81" i="5" s="1"/>
  <c r="S81" i="5"/>
  <c r="U81" i="5"/>
  <c r="Q82" i="5"/>
  <c r="R82" i="5"/>
  <c r="T82" i="5" s="1"/>
  <c r="S82" i="5"/>
  <c r="U82" i="5"/>
  <c r="Q83" i="5"/>
  <c r="R83" i="5"/>
  <c r="T83" i="5" s="1"/>
  <c r="S83" i="5"/>
  <c r="U83" i="5"/>
  <c r="Q84" i="5"/>
  <c r="R84" i="5"/>
  <c r="T84" i="5" s="1"/>
  <c r="S84" i="5"/>
  <c r="U84" i="5"/>
  <c r="Q85" i="5"/>
  <c r="R85" i="5"/>
  <c r="T85" i="5" s="1"/>
  <c r="S85" i="5"/>
  <c r="U85" i="5"/>
  <c r="Q86" i="5"/>
  <c r="R86" i="5"/>
  <c r="T86" i="5" s="1"/>
  <c r="S86" i="5"/>
  <c r="U86" i="5"/>
  <c r="Q87" i="5"/>
  <c r="R87" i="5"/>
  <c r="T87" i="5" s="1"/>
  <c r="S87" i="5"/>
  <c r="U87" i="5"/>
  <c r="Q88" i="5"/>
  <c r="R88" i="5"/>
  <c r="T88" i="5" s="1"/>
  <c r="S88" i="5"/>
  <c r="U88" i="5"/>
  <c r="Q89" i="5"/>
  <c r="R89" i="5"/>
  <c r="T89" i="5" s="1"/>
  <c r="S89" i="5"/>
  <c r="U89" i="5"/>
  <c r="Q90" i="5"/>
  <c r="R90" i="5"/>
  <c r="T90" i="5" s="1"/>
  <c r="S90" i="5"/>
  <c r="U90" i="5"/>
  <c r="Q91" i="5"/>
  <c r="R91" i="5"/>
  <c r="T91" i="5" s="1"/>
  <c r="S91" i="5"/>
  <c r="U91" i="5"/>
  <c r="Q92" i="5"/>
  <c r="R92" i="5"/>
  <c r="T92" i="5" s="1"/>
  <c r="S92" i="5"/>
  <c r="U92" i="5"/>
  <c r="Q93" i="5"/>
  <c r="R93" i="5"/>
  <c r="S93" i="5"/>
  <c r="T93" i="5"/>
  <c r="U93" i="5"/>
  <c r="Q94" i="5"/>
  <c r="R94" i="5"/>
  <c r="S94" i="5"/>
  <c r="T94" i="5"/>
  <c r="U94" i="5"/>
  <c r="Q95" i="5"/>
  <c r="R95" i="5"/>
  <c r="T95" i="5" s="1"/>
  <c r="S95" i="5"/>
  <c r="U95" i="5"/>
  <c r="Q96" i="5"/>
  <c r="R96" i="5"/>
  <c r="T96" i="5" s="1"/>
  <c r="S96" i="5"/>
  <c r="U96" i="5"/>
  <c r="Q97" i="5"/>
  <c r="R97" i="5"/>
  <c r="T97" i="5" s="1"/>
  <c r="S97" i="5"/>
  <c r="U97" i="5"/>
  <c r="Q98" i="5"/>
  <c r="R98" i="5"/>
  <c r="T98" i="5" s="1"/>
  <c r="S98" i="5"/>
  <c r="U98" i="5"/>
  <c r="Q99" i="5"/>
  <c r="R99" i="5"/>
  <c r="T99" i="5" s="1"/>
  <c r="S99" i="5"/>
  <c r="U99" i="5"/>
  <c r="Q100" i="5"/>
  <c r="R100" i="5"/>
  <c r="T100" i="5" s="1"/>
  <c r="S100" i="5"/>
  <c r="U100" i="5"/>
  <c r="Q101" i="5"/>
  <c r="R101" i="5"/>
  <c r="T101" i="5" s="1"/>
  <c r="S101" i="5"/>
  <c r="U101" i="5"/>
  <c r="Q102" i="5"/>
  <c r="R102" i="5"/>
  <c r="T102" i="5" s="1"/>
  <c r="S102" i="5"/>
  <c r="U102" i="5"/>
  <c r="Q103" i="5"/>
  <c r="R103" i="5"/>
  <c r="T103" i="5" s="1"/>
  <c r="S103" i="5"/>
  <c r="U103" i="5"/>
  <c r="Q104" i="5"/>
  <c r="R104" i="5"/>
  <c r="T104" i="5" s="1"/>
  <c r="S104" i="5"/>
  <c r="U104" i="5"/>
  <c r="U2" i="5"/>
  <c r="S2" i="5"/>
  <c r="R2" i="5"/>
  <c r="T2" i="5" s="1"/>
  <c r="Q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K35" i="5"/>
  <c r="L35" i="5"/>
  <c r="M35" i="5"/>
  <c r="N35" i="5"/>
  <c r="K36" i="5"/>
  <c r="L36" i="5"/>
  <c r="M36" i="5"/>
  <c r="N36" i="5"/>
  <c r="K37" i="5"/>
  <c r="L37" i="5"/>
  <c r="M37" i="5"/>
  <c r="N37" i="5"/>
  <c r="K38" i="5"/>
  <c r="L38" i="5"/>
  <c r="M38" i="5"/>
  <c r="N38" i="5"/>
  <c r="K39" i="5"/>
  <c r="L39" i="5"/>
  <c r="M39" i="5"/>
  <c r="N39" i="5"/>
  <c r="K40" i="5"/>
  <c r="L40" i="5"/>
  <c r="M40" i="5"/>
  <c r="N40" i="5"/>
  <c r="K41" i="5"/>
  <c r="L41" i="5"/>
  <c r="M41" i="5"/>
  <c r="N41" i="5"/>
  <c r="K42" i="5"/>
  <c r="L42" i="5"/>
  <c r="M42" i="5"/>
  <c r="N42" i="5"/>
  <c r="K43" i="5"/>
  <c r="L43" i="5"/>
  <c r="M43" i="5"/>
  <c r="N43" i="5"/>
  <c r="K44" i="5"/>
  <c r="L44" i="5"/>
  <c r="M44" i="5"/>
  <c r="N44" i="5"/>
  <c r="K45" i="5"/>
  <c r="L45" i="5"/>
  <c r="M45" i="5"/>
  <c r="N45" i="5"/>
  <c r="K46" i="5"/>
  <c r="L46" i="5"/>
  <c r="M46" i="5"/>
  <c r="N46" i="5"/>
  <c r="K47" i="5"/>
  <c r="L47" i="5"/>
  <c r="M47" i="5"/>
  <c r="N47" i="5"/>
  <c r="K48" i="5"/>
  <c r="L48" i="5"/>
  <c r="M48" i="5"/>
  <c r="N48" i="5"/>
  <c r="K49" i="5"/>
  <c r="L49" i="5"/>
  <c r="M49" i="5"/>
  <c r="N49" i="5"/>
  <c r="K50" i="5"/>
  <c r="L50" i="5"/>
  <c r="M50" i="5"/>
  <c r="N50" i="5"/>
  <c r="K51" i="5"/>
  <c r="L51" i="5"/>
  <c r="M51" i="5"/>
  <c r="N51" i="5"/>
  <c r="K52" i="5"/>
  <c r="L52" i="5"/>
  <c r="M52" i="5"/>
  <c r="N52" i="5"/>
  <c r="K53" i="5"/>
  <c r="L53" i="5"/>
  <c r="M53" i="5"/>
  <c r="N53" i="5"/>
  <c r="K54" i="5"/>
  <c r="L54" i="5"/>
  <c r="M54" i="5"/>
  <c r="N54" i="5"/>
  <c r="K55" i="5"/>
  <c r="L55" i="5"/>
  <c r="M55" i="5"/>
  <c r="N55" i="5"/>
  <c r="K56" i="5"/>
  <c r="L56" i="5"/>
  <c r="M56" i="5"/>
  <c r="N56" i="5"/>
  <c r="K57" i="5"/>
  <c r="L57" i="5"/>
  <c r="M57" i="5"/>
  <c r="N57" i="5"/>
  <c r="K58" i="5"/>
  <c r="L58" i="5"/>
  <c r="M58" i="5"/>
  <c r="N58" i="5"/>
  <c r="K59" i="5"/>
  <c r="L59" i="5"/>
  <c r="M59" i="5"/>
  <c r="N59" i="5"/>
  <c r="K60" i="5"/>
  <c r="L60" i="5"/>
  <c r="M60" i="5"/>
  <c r="N60" i="5"/>
  <c r="K61" i="5"/>
  <c r="L61" i="5"/>
  <c r="M61" i="5"/>
  <c r="N61" i="5"/>
  <c r="K62" i="5"/>
  <c r="L62" i="5"/>
  <c r="M62" i="5"/>
  <c r="N62" i="5"/>
  <c r="K63" i="5"/>
  <c r="L63" i="5"/>
  <c r="M63" i="5"/>
  <c r="N63" i="5"/>
  <c r="K64" i="5"/>
  <c r="L64" i="5"/>
  <c r="M64" i="5"/>
  <c r="N64" i="5"/>
  <c r="K65" i="5"/>
  <c r="L65" i="5"/>
  <c r="M65" i="5"/>
  <c r="N65" i="5"/>
  <c r="K66" i="5"/>
  <c r="L66" i="5"/>
  <c r="M66" i="5"/>
  <c r="N66" i="5"/>
  <c r="K67" i="5"/>
  <c r="L67" i="5"/>
  <c r="M67" i="5"/>
  <c r="N67" i="5"/>
  <c r="K68" i="5"/>
  <c r="L68" i="5"/>
  <c r="M68" i="5"/>
  <c r="N68" i="5"/>
  <c r="K69" i="5"/>
  <c r="L69" i="5"/>
  <c r="M69" i="5"/>
  <c r="N69" i="5"/>
  <c r="K70" i="5"/>
  <c r="L70" i="5"/>
  <c r="M70" i="5"/>
  <c r="N70" i="5"/>
  <c r="K71" i="5"/>
  <c r="L71" i="5"/>
  <c r="M71" i="5"/>
  <c r="N71" i="5"/>
  <c r="K72" i="5"/>
  <c r="L72" i="5"/>
  <c r="M72" i="5"/>
  <c r="N72" i="5"/>
  <c r="K73" i="5"/>
  <c r="L73" i="5"/>
  <c r="M73" i="5"/>
  <c r="N73" i="5"/>
  <c r="K74" i="5"/>
  <c r="L74" i="5"/>
  <c r="M74" i="5"/>
  <c r="N74" i="5"/>
  <c r="K75" i="5"/>
  <c r="L75" i="5"/>
  <c r="M75" i="5"/>
  <c r="N75" i="5"/>
  <c r="K76" i="5"/>
  <c r="L76" i="5"/>
  <c r="M76" i="5"/>
  <c r="N76" i="5"/>
  <c r="K77" i="5"/>
  <c r="L77" i="5"/>
  <c r="M77" i="5"/>
  <c r="N77" i="5"/>
  <c r="K78" i="5"/>
  <c r="L78" i="5"/>
  <c r="M78" i="5"/>
  <c r="N78" i="5"/>
  <c r="K79" i="5"/>
  <c r="L79" i="5"/>
  <c r="M79" i="5"/>
  <c r="N79" i="5"/>
  <c r="K80" i="5"/>
  <c r="L80" i="5"/>
  <c r="M80" i="5"/>
  <c r="N80" i="5"/>
  <c r="K81" i="5"/>
  <c r="L81" i="5"/>
  <c r="M81" i="5"/>
  <c r="N81" i="5"/>
  <c r="K82" i="5"/>
  <c r="L82" i="5"/>
  <c r="M82" i="5"/>
  <c r="N82" i="5"/>
  <c r="K83" i="5"/>
  <c r="L83" i="5"/>
  <c r="M83" i="5"/>
  <c r="N83" i="5"/>
  <c r="K84" i="5"/>
  <c r="L84" i="5"/>
  <c r="M84" i="5"/>
  <c r="N84" i="5"/>
  <c r="K85" i="5"/>
  <c r="L85" i="5"/>
  <c r="M85" i="5"/>
  <c r="N85" i="5"/>
  <c r="K86" i="5"/>
  <c r="L86" i="5"/>
  <c r="M86" i="5"/>
  <c r="N86" i="5"/>
  <c r="K87" i="5"/>
  <c r="L87" i="5"/>
  <c r="M87" i="5"/>
  <c r="N87" i="5"/>
  <c r="K88" i="5"/>
  <c r="L88" i="5"/>
  <c r="M88" i="5"/>
  <c r="N88" i="5"/>
  <c r="K89" i="5"/>
  <c r="L89" i="5"/>
  <c r="M89" i="5"/>
  <c r="N89" i="5"/>
  <c r="K90" i="5"/>
  <c r="L90" i="5"/>
  <c r="M90" i="5"/>
  <c r="N90" i="5"/>
  <c r="K91" i="5"/>
  <c r="L91" i="5"/>
  <c r="M91" i="5"/>
  <c r="N91" i="5"/>
  <c r="K92" i="5"/>
  <c r="L92" i="5"/>
  <c r="M92" i="5"/>
  <c r="N92" i="5"/>
  <c r="K93" i="5"/>
  <c r="L93" i="5"/>
  <c r="M93" i="5"/>
  <c r="N93" i="5"/>
  <c r="K94" i="5"/>
  <c r="L94" i="5"/>
  <c r="M94" i="5"/>
  <c r="N94" i="5"/>
  <c r="K95" i="5"/>
  <c r="L95" i="5"/>
  <c r="M95" i="5"/>
  <c r="N95" i="5"/>
  <c r="K96" i="5"/>
  <c r="L96" i="5"/>
  <c r="M96" i="5"/>
  <c r="N96" i="5"/>
  <c r="K97" i="5"/>
  <c r="L97" i="5"/>
  <c r="M97" i="5"/>
  <c r="N97" i="5"/>
  <c r="K98" i="5"/>
  <c r="L98" i="5"/>
  <c r="M98" i="5"/>
  <c r="N98" i="5"/>
  <c r="K99" i="5"/>
  <c r="L99" i="5"/>
  <c r="M99" i="5"/>
  <c r="N99" i="5"/>
  <c r="K100" i="5"/>
  <c r="L100" i="5"/>
  <c r="M100" i="5"/>
  <c r="N100" i="5"/>
  <c r="K101" i="5"/>
  <c r="L101" i="5"/>
  <c r="M101" i="5"/>
  <c r="N101" i="5"/>
  <c r="K102" i="5"/>
  <c r="L102" i="5"/>
  <c r="M102" i="5"/>
  <c r="N102" i="5"/>
  <c r="K103" i="5"/>
  <c r="L103" i="5"/>
  <c r="M103" i="5"/>
  <c r="N103" i="5"/>
  <c r="K104" i="5"/>
  <c r="L104" i="5"/>
  <c r="M104" i="5"/>
  <c r="N10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N2" i="5"/>
  <c r="M2" i="5"/>
  <c r="L2" i="5"/>
  <c r="K2" i="5"/>
  <c r="J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N2" i="4"/>
  <c r="M2" i="4"/>
  <c r="L2" i="4"/>
  <c r="K2" i="4"/>
  <c r="J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2" i="3"/>
  <c r="R68" i="5" l="1"/>
  <c r="T68" i="5" s="1"/>
  <c r="S64" i="5"/>
  <c r="U60" i="5"/>
  <c r="U56" i="5"/>
  <c r="U52" i="5"/>
  <c r="U48" i="5"/>
  <c r="U44" i="5"/>
  <c r="U40" i="5"/>
  <c r="Q68" i="5"/>
  <c r="R64" i="5"/>
  <c r="T64" i="5" s="1"/>
  <c r="S60" i="5"/>
  <c r="S56" i="5"/>
  <c r="S52" i="5"/>
  <c r="S48" i="5"/>
  <c r="S44" i="5"/>
  <c r="S40" i="5"/>
  <c r="U36" i="5"/>
  <c r="S36" i="5"/>
  <c r="S32" i="5"/>
  <c r="S28" i="5"/>
  <c r="S24" i="5"/>
  <c r="S20" i="5"/>
  <c r="S16" i="5"/>
  <c r="S12" i="5"/>
  <c r="S8" i="5"/>
  <c r="S4" i="5"/>
  <c r="R36" i="5"/>
  <c r="T36" i="5" s="1"/>
  <c r="R32" i="5"/>
  <c r="T32" i="5" s="1"/>
  <c r="R28" i="5"/>
  <c r="T28" i="5" s="1"/>
  <c r="R24" i="5"/>
  <c r="T24" i="5" s="1"/>
  <c r="R20" i="5"/>
  <c r="T20" i="5" s="1"/>
  <c r="R16" i="5"/>
  <c r="T16" i="5" s="1"/>
  <c r="R12" i="5"/>
  <c r="T12" i="5" s="1"/>
  <c r="R8" i="5"/>
  <c r="T8" i="5" s="1"/>
  <c r="R4" i="5"/>
  <c r="T4" i="5" s="1"/>
  <c r="C26" i="9"/>
  <c r="C33" i="9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M95" i="3" l="1"/>
  <c r="M71" i="3"/>
  <c r="M47" i="3"/>
  <c r="M23" i="3"/>
  <c r="M86" i="3"/>
  <c r="M70" i="3"/>
  <c r="M54" i="3"/>
  <c r="M38" i="3"/>
  <c r="M6" i="3"/>
  <c r="M100" i="3"/>
  <c r="M92" i="3"/>
  <c r="M84" i="3"/>
  <c r="M76" i="3"/>
  <c r="M68" i="3"/>
  <c r="M60" i="3"/>
  <c r="M52" i="3"/>
  <c r="M44" i="3"/>
  <c r="M36" i="3"/>
  <c r="M28" i="3"/>
  <c r="M20" i="3"/>
  <c r="M12" i="3"/>
  <c r="M4" i="3"/>
  <c r="M91" i="3"/>
  <c r="M59" i="3"/>
  <c r="M27" i="3"/>
  <c r="M83" i="3"/>
  <c r="M51" i="3"/>
  <c r="M19" i="3"/>
  <c r="M42" i="3"/>
  <c r="M99" i="3"/>
  <c r="M67" i="3"/>
  <c r="M35" i="3"/>
  <c r="M3" i="3"/>
  <c r="M98" i="3"/>
  <c r="M82" i="3"/>
  <c r="M66" i="3"/>
  <c r="M50" i="3"/>
  <c r="M26" i="3"/>
  <c r="M18" i="3"/>
  <c r="M2" i="3"/>
  <c r="M97" i="3"/>
  <c r="M89" i="3"/>
  <c r="M81" i="3"/>
  <c r="M73" i="3"/>
  <c r="M65" i="3"/>
  <c r="M57" i="3"/>
  <c r="M49" i="3"/>
  <c r="M41" i="3"/>
  <c r="M33" i="3"/>
  <c r="M25" i="3"/>
  <c r="M17" i="3"/>
  <c r="M9" i="3"/>
  <c r="M75" i="3"/>
  <c r="M43" i="3"/>
  <c r="M11" i="3"/>
  <c r="M90" i="3"/>
  <c r="M74" i="3"/>
  <c r="M58" i="3"/>
  <c r="M34" i="3"/>
  <c r="M10" i="3"/>
  <c r="M104" i="3"/>
  <c r="M96" i="3"/>
  <c r="M88" i="3"/>
  <c r="M80" i="3"/>
  <c r="M72" i="3"/>
  <c r="M64" i="3"/>
  <c r="M56" i="3"/>
  <c r="M48" i="3"/>
  <c r="M40" i="3"/>
  <c r="M32" i="3"/>
  <c r="M24" i="3"/>
  <c r="M16" i="3"/>
  <c r="M8" i="3"/>
  <c r="M63" i="3"/>
  <c r="M15" i="3"/>
  <c r="M103" i="3"/>
  <c r="M87" i="3"/>
  <c r="M55" i="3"/>
  <c r="M31" i="3"/>
  <c r="M102" i="3"/>
  <c r="M22" i="3"/>
  <c r="M79" i="3"/>
  <c r="M39" i="3"/>
  <c r="M7" i="3"/>
  <c r="M94" i="3"/>
  <c r="M78" i="3"/>
  <c r="M62" i="3"/>
  <c r="M46" i="3"/>
  <c r="M30" i="3"/>
  <c r="M14" i="3"/>
  <c r="M101" i="3"/>
  <c r="M93" i="3"/>
  <c r="M85" i="3"/>
  <c r="M77" i="3"/>
  <c r="M69" i="3"/>
  <c r="M61" i="3"/>
  <c r="M53" i="3"/>
  <c r="M45" i="3"/>
  <c r="M37" i="3"/>
  <c r="M29" i="3"/>
  <c r="M21" i="3"/>
  <c r="M13" i="3"/>
  <c r="M5" i="3"/>
  <c r="G85" i="4"/>
  <c r="G37" i="4"/>
  <c r="G5" i="4"/>
  <c r="G100" i="4"/>
  <c r="G84" i="4"/>
  <c r="G68" i="4"/>
  <c r="G60" i="4"/>
  <c r="G44" i="4"/>
  <c r="G36" i="4"/>
  <c r="G28" i="4"/>
  <c r="G20" i="4"/>
  <c r="G12" i="4"/>
  <c r="G77" i="4"/>
  <c r="G45" i="4"/>
  <c r="G13" i="4"/>
  <c r="G92" i="4"/>
  <c r="G76" i="4"/>
  <c r="G52" i="4"/>
  <c r="G4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93" i="4"/>
  <c r="G53" i="4"/>
  <c r="G90" i="4"/>
  <c r="G58" i="4"/>
  <c r="G26" i="4"/>
  <c r="G97" i="4"/>
  <c r="G89" i="4"/>
  <c r="G81" i="4"/>
  <c r="G73" i="4"/>
  <c r="G65" i="4"/>
  <c r="G57" i="4"/>
  <c r="G49" i="4"/>
  <c r="G41" i="4"/>
  <c r="G33" i="4"/>
  <c r="G25" i="4"/>
  <c r="G17" i="4"/>
  <c r="G9" i="4"/>
  <c r="G61" i="4"/>
  <c r="G98" i="4"/>
  <c r="G66" i="4"/>
  <c r="G34" i="4"/>
  <c r="G96" i="4"/>
  <c r="G88" i="4"/>
  <c r="G80" i="4"/>
  <c r="G72" i="4"/>
  <c r="G64" i="4"/>
  <c r="G56" i="4"/>
  <c r="G40" i="4"/>
  <c r="G32" i="4"/>
  <c r="G24" i="4"/>
  <c r="G16" i="4"/>
  <c r="G8" i="4"/>
  <c r="G29" i="4"/>
  <c r="G74" i="4"/>
  <c r="G42" i="4"/>
  <c r="G10" i="4"/>
  <c r="G104" i="4"/>
  <c r="G48" i="4"/>
  <c r="G103" i="4"/>
  <c r="G95" i="4"/>
  <c r="G87" i="4"/>
  <c r="G79" i="4"/>
  <c r="G71" i="4"/>
  <c r="G63" i="4"/>
  <c r="G55" i="4"/>
  <c r="G47" i="4"/>
  <c r="G39" i="4"/>
  <c r="G31" i="4"/>
  <c r="G23" i="4"/>
  <c r="G15" i="4"/>
  <c r="G7" i="4"/>
  <c r="G101" i="4"/>
  <c r="G69" i="4"/>
  <c r="G82" i="4"/>
  <c r="G50" i="4"/>
  <c r="G18" i="4"/>
  <c r="G102" i="4"/>
  <c r="G94" i="4"/>
  <c r="G86" i="4"/>
  <c r="G78" i="4"/>
  <c r="G70" i="4"/>
  <c r="G62" i="4"/>
  <c r="G54" i="4"/>
  <c r="G46" i="4"/>
  <c r="G38" i="4"/>
  <c r="G30" i="4"/>
  <c r="G22" i="4"/>
  <c r="G14" i="4"/>
  <c r="G6" i="4"/>
  <c r="G21" i="4"/>
  <c r="G2" i="4"/>
  <c r="F85" i="3"/>
  <c r="F45" i="3"/>
  <c r="F5" i="3"/>
  <c r="F84" i="3"/>
  <c r="F52" i="3"/>
  <c r="F44" i="3"/>
  <c r="F20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98" i="3"/>
  <c r="F90" i="3"/>
  <c r="F82" i="3"/>
  <c r="F74" i="3"/>
  <c r="F66" i="3"/>
  <c r="F58" i="3"/>
  <c r="F50" i="3"/>
  <c r="F42" i="3"/>
  <c r="F34" i="3"/>
  <c r="F26" i="3"/>
  <c r="F18" i="3"/>
  <c r="F10" i="3"/>
  <c r="F69" i="3"/>
  <c r="F37" i="3"/>
  <c r="F92" i="3"/>
  <c r="F81" i="3"/>
  <c r="F49" i="3"/>
  <c r="F9" i="3"/>
  <c r="F77" i="3"/>
  <c r="F21" i="3"/>
  <c r="F76" i="3"/>
  <c r="F89" i="3"/>
  <c r="F65" i="3"/>
  <c r="F25" i="3"/>
  <c r="F96" i="3"/>
  <c r="F80" i="3"/>
  <c r="F64" i="3"/>
  <c r="F48" i="3"/>
  <c r="F32" i="3"/>
  <c r="F24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101" i="3"/>
  <c r="F53" i="3"/>
  <c r="F13" i="3"/>
  <c r="F68" i="3"/>
  <c r="F2" i="3"/>
  <c r="F97" i="3"/>
  <c r="F73" i="3"/>
  <c r="F57" i="3"/>
  <c r="F41" i="3"/>
  <c r="F33" i="3"/>
  <c r="F17" i="3"/>
  <c r="F104" i="3"/>
  <c r="F88" i="3"/>
  <c r="F72" i="3"/>
  <c r="F56" i="3"/>
  <c r="F40" i="3"/>
  <c r="F16" i="3"/>
  <c r="F8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93" i="3"/>
  <c r="F61" i="3"/>
  <c r="F29" i="3"/>
  <c r="F100" i="3"/>
  <c r="F60" i="3"/>
  <c r="F36" i="3"/>
  <c r="F28" i="3"/>
  <c r="F12" i="3"/>
  <c r="F4" i="3"/>
  <c r="L78" i="3" l="1"/>
  <c r="L87" i="3"/>
  <c r="L34" i="3"/>
  <c r="L60" i="3"/>
  <c r="L30" i="3"/>
  <c r="L94" i="3"/>
  <c r="L104" i="3"/>
  <c r="L68" i="3"/>
  <c r="L39" i="3"/>
  <c r="L103" i="3"/>
  <c r="L65" i="3"/>
  <c r="L92" i="3"/>
  <c r="L50" i="3"/>
  <c r="L11" i="3"/>
  <c r="L75" i="3"/>
  <c r="L5" i="3"/>
  <c r="L28" i="3"/>
  <c r="L97" i="3"/>
  <c r="L100" i="3"/>
  <c r="L38" i="3"/>
  <c r="L102" i="3"/>
  <c r="L17" i="3"/>
  <c r="L13" i="3"/>
  <c r="L47" i="3"/>
  <c r="L24" i="3"/>
  <c r="L89" i="3"/>
  <c r="L37" i="3"/>
  <c r="L58" i="3"/>
  <c r="L19" i="3"/>
  <c r="L83" i="3"/>
  <c r="L45" i="3"/>
  <c r="L33" i="3"/>
  <c r="L32" i="3"/>
  <c r="L91" i="3"/>
  <c r="L8" i="3"/>
  <c r="L55" i="3"/>
  <c r="L76" i="3"/>
  <c r="L66" i="3"/>
  <c r="L27" i="3"/>
  <c r="L85" i="3"/>
  <c r="L61" i="3"/>
  <c r="L54" i="3"/>
  <c r="L16" i="3"/>
  <c r="L41" i="3"/>
  <c r="L101" i="3"/>
  <c r="L63" i="3"/>
  <c r="L48" i="3"/>
  <c r="L21" i="3"/>
  <c r="L10" i="3"/>
  <c r="L74" i="3"/>
  <c r="L35" i="3"/>
  <c r="L99" i="3"/>
  <c r="L29" i="3"/>
  <c r="L53" i="3"/>
  <c r="L69" i="3"/>
  <c r="L4" i="3"/>
  <c r="L93" i="3"/>
  <c r="L62" i="3"/>
  <c r="L40" i="3"/>
  <c r="L57" i="3"/>
  <c r="L7" i="3"/>
  <c r="L71" i="3"/>
  <c r="L64" i="3"/>
  <c r="L77" i="3"/>
  <c r="L18" i="3"/>
  <c r="L82" i="3"/>
  <c r="L43" i="3"/>
  <c r="L20" i="3"/>
  <c r="L46" i="3"/>
  <c r="L12" i="3"/>
  <c r="L6" i="3"/>
  <c r="L70" i="3"/>
  <c r="L56" i="3"/>
  <c r="L73" i="3"/>
  <c r="L15" i="3"/>
  <c r="L79" i="3"/>
  <c r="L80" i="3"/>
  <c r="L9" i="3"/>
  <c r="L26" i="3"/>
  <c r="L90" i="3"/>
  <c r="L51" i="3"/>
  <c r="L44" i="3"/>
  <c r="L72" i="3"/>
  <c r="L59" i="3"/>
  <c r="L14" i="3"/>
  <c r="L23" i="3"/>
  <c r="L96" i="3"/>
  <c r="L49" i="3"/>
  <c r="L98" i="3"/>
  <c r="L52" i="3"/>
  <c r="L36" i="3"/>
  <c r="L22" i="3"/>
  <c r="L86" i="3"/>
  <c r="L88" i="3"/>
  <c r="L2" i="3"/>
  <c r="L31" i="3"/>
  <c r="L95" i="3"/>
  <c r="L25" i="3"/>
  <c r="L81" i="3"/>
  <c r="L42" i="3"/>
  <c r="L3" i="3"/>
  <c r="L67" i="3"/>
  <c r="L84" i="3"/>
  <c r="H14" i="4"/>
  <c r="H46" i="4"/>
  <c r="H78" i="4"/>
  <c r="H18" i="4"/>
  <c r="H101" i="4"/>
  <c r="H31" i="4"/>
  <c r="H63" i="4"/>
  <c r="H95" i="4"/>
  <c r="H10" i="4"/>
  <c r="H8" i="4"/>
  <c r="H40" i="4"/>
  <c r="H80" i="4"/>
  <c r="H66" i="4"/>
  <c r="H17" i="4"/>
  <c r="H49" i="4"/>
  <c r="H81" i="4"/>
  <c r="H58" i="4"/>
  <c r="H3" i="4"/>
  <c r="H35" i="4"/>
  <c r="H67" i="4"/>
  <c r="H99" i="4"/>
  <c r="H92" i="4"/>
  <c r="H12" i="4"/>
  <c r="H44" i="4"/>
  <c r="H100" i="4"/>
  <c r="H2" i="4"/>
  <c r="H22" i="4"/>
  <c r="H54" i="4"/>
  <c r="H86" i="4"/>
  <c r="H50" i="4"/>
  <c r="H7" i="4"/>
  <c r="H39" i="4"/>
  <c r="H71" i="4"/>
  <c r="H103" i="4"/>
  <c r="H42" i="4"/>
  <c r="H16" i="4"/>
  <c r="H56" i="4"/>
  <c r="H88" i="4"/>
  <c r="H98" i="4"/>
  <c r="H25" i="4"/>
  <c r="H57" i="4"/>
  <c r="H89" i="4"/>
  <c r="H90" i="4"/>
  <c r="H11" i="4"/>
  <c r="H43" i="4"/>
  <c r="H75" i="4"/>
  <c r="H4" i="4"/>
  <c r="H13" i="4"/>
  <c r="H20" i="4"/>
  <c r="H60" i="4"/>
  <c r="H5" i="4"/>
  <c r="H21" i="4"/>
  <c r="H30" i="4"/>
  <c r="H62" i="4"/>
  <c r="H94" i="4"/>
  <c r="H82" i="4"/>
  <c r="H15" i="4"/>
  <c r="H47" i="4"/>
  <c r="H79" i="4"/>
  <c r="H48" i="4"/>
  <c r="H74" i="4"/>
  <c r="H24" i="4"/>
  <c r="H64" i="4"/>
  <c r="H96" i="4"/>
  <c r="H61" i="4"/>
  <c r="H33" i="4"/>
  <c r="H65" i="4"/>
  <c r="H97" i="4"/>
  <c r="H53" i="4"/>
  <c r="H19" i="4"/>
  <c r="H51" i="4"/>
  <c r="H83" i="4"/>
  <c r="H52" i="4"/>
  <c r="H45" i="4"/>
  <c r="H28" i="4"/>
  <c r="H68" i="4"/>
  <c r="H37" i="4"/>
  <c r="H6" i="4"/>
  <c r="H38" i="4"/>
  <c r="H70" i="4"/>
  <c r="H102" i="4"/>
  <c r="H69" i="4"/>
  <c r="H23" i="4"/>
  <c r="H55" i="4"/>
  <c r="H87" i="4"/>
  <c r="H104" i="4"/>
  <c r="H29" i="4"/>
  <c r="H32" i="4"/>
  <c r="H72" i="4"/>
  <c r="H34" i="4"/>
  <c r="H9" i="4"/>
  <c r="H41" i="4"/>
  <c r="H73" i="4"/>
  <c r="H26" i="4"/>
  <c r="H93" i="4"/>
  <c r="H27" i="4"/>
  <c r="H59" i="4"/>
  <c r="H91" i="4"/>
  <c r="H76" i="4"/>
  <c r="H77" i="4"/>
  <c r="H36" i="4"/>
  <c r="H84" i="4"/>
  <c r="H85" i="4"/>
  <c r="E36" i="3"/>
  <c r="K36" i="3" s="1"/>
  <c r="E88" i="3"/>
  <c r="K88" i="3" s="1"/>
  <c r="E2" i="3"/>
  <c r="K2" i="3" s="1"/>
  <c r="E101" i="3"/>
  <c r="K101" i="3" s="1"/>
  <c r="E31" i="3"/>
  <c r="K31" i="3" s="1"/>
  <c r="E63" i="3"/>
  <c r="K63" i="3" s="1"/>
  <c r="E95" i="3"/>
  <c r="K95" i="3" s="1"/>
  <c r="E48" i="3"/>
  <c r="K48" i="3" s="1"/>
  <c r="E25" i="3"/>
  <c r="K25" i="3" s="1"/>
  <c r="E21" i="3"/>
  <c r="K21" i="3" s="1"/>
  <c r="E81" i="3"/>
  <c r="K81" i="3" s="1"/>
  <c r="E10" i="3"/>
  <c r="K10" i="3" s="1"/>
  <c r="E42" i="3"/>
  <c r="K42" i="3" s="1"/>
  <c r="E74" i="3"/>
  <c r="K74" i="3" s="1"/>
  <c r="E3" i="3"/>
  <c r="K3" i="3" s="1"/>
  <c r="E35" i="3"/>
  <c r="K35" i="3" s="1"/>
  <c r="E67" i="3"/>
  <c r="K67" i="3" s="1"/>
  <c r="E99" i="3"/>
  <c r="K99" i="3" s="1"/>
  <c r="E84" i="3"/>
  <c r="K84" i="3" s="1"/>
  <c r="E22" i="3"/>
  <c r="K22" i="3" s="1"/>
  <c r="E30" i="3"/>
  <c r="K30" i="3" s="1"/>
  <c r="E86" i="3"/>
  <c r="K86" i="3" s="1"/>
  <c r="E93" i="3"/>
  <c r="K93" i="3" s="1"/>
  <c r="E40" i="3"/>
  <c r="K40" i="3" s="1"/>
  <c r="E68" i="3"/>
  <c r="K68" i="3" s="1"/>
  <c r="E7" i="3"/>
  <c r="K7" i="3" s="1"/>
  <c r="E39" i="3"/>
  <c r="K39" i="3" s="1"/>
  <c r="E71" i="3"/>
  <c r="K71" i="3" s="1"/>
  <c r="E103" i="3"/>
  <c r="K103" i="3" s="1"/>
  <c r="E64" i="3"/>
  <c r="K64" i="3" s="1"/>
  <c r="E65" i="3"/>
  <c r="K65" i="3" s="1"/>
  <c r="E77" i="3"/>
  <c r="K77" i="3" s="1"/>
  <c r="E92" i="3"/>
  <c r="K92" i="3" s="1"/>
  <c r="E18" i="3"/>
  <c r="K18" i="3" s="1"/>
  <c r="E50" i="3"/>
  <c r="K50" i="3" s="1"/>
  <c r="E82" i="3"/>
  <c r="K82" i="3" s="1"/>
  <c r="E11" i="3"/>
  <c r="K11" i="3" s="1"/>
  <c r="E43" i="3"/>
  <c r="K43" i="3" s="1"/>
  <c r="E75" i="3"/>
  <c r="K75" i="3" s="1"/>
  <c r="E20" i="3"/>
  <c r="K20" i="3" s="1"/>
  <c r="E5" i="3"/>
  <c r="K5" i="3" s="1"/>
  <c r="E16" i="3"/>
  <c r="K16" i="3" s="1"/>
  <c r="E41" i="3"/>
  <c r="K41" i="3" s="1"/>
  <c r="E4" i="3"/>
  <c r="K4" i="3" s="1"/>
  <c r="E94" i="3"/>
  <c r="K94" i="3" s="1"/>
  <c r="E57" i="3"/>
  <c r="K57" i="3" s="1"/>
  <c r="E12" i="3"/>
  <c r="K12" i="3" s="1"/>
  <c r="E38" i="3"/>
  <c r="K38" i="3" s="1"/>
  <c r="E17" i="3"/>
  <c r="K17" i="3" s="1"/>
  <c r="E60" i="3"/>
  <c r="K60" i="3" s="1"/>
  <c r="E62" i="3"/>
  <c r="K62" i="3" s="1"/>
  <c r="E104" i="3"/>
  <c r="K104" i="3" s="1"/>
  <c r="E100" i="3"/>
  <c r="K100" i="3" s="1"/>
  <c r="E6" i="3"/>
  <c r="K6" i="3" s="1"/>
  <c r="E70" i="3"/>
  <c r="K70" i="3" s="1"/>
  <c r="E102" i="3"/>
  <c r="K102" i="3" s="1"/>
  <c r="E56" i="3"/>
  <c r="K56" i="3" s="1"/>
  <c r="E73" i="3"/>
  <c r="K73" i="3" s="1"/>
  <c r="E13" i="3"/>
  <c r="K13" i="3" s="1"/>
  <c r="E15" i="3"/>
  <c r="K15" i="3" s="1"/>
  <c r="E47" i="3"/>
  <c r="K47" i="3" s="1"/>
  <c r="E79" i="3"/>
  <c r="K79" i="3" s="1"/>
  <c r="E24" i="3"/>
  <c r="K24" i="3" s="1"/>
  <c r="E80" i="3"/>
  <c r="K80" i="3" s="1"/>
  <c r="E89" i="3"/>
  <c r="K89" i="3" s="1"/>
  <c r="E9" i="3"/>
  <c r="K9" i="3" s="1"/>
  <c r="E37" i="3"/>
  <c r="K37" i="3" s="1"/>
  <c r="E26" i="3"/>
  <c r="K26" i="3" s="1"/>
  <c r="E58" i="3"/>
  <c r="K58" i="3" s="1"/>
  <c r="E90" i="3"/>
  <c r="K90" i="3" s="1"/>
  <c r="E19" i="3"/>
  <c r="K19" i="3" s="1"/>
  <c r="E51" i="3"/>
  <c r="K51" i="3" s="1"/>
  <c r="E83" i="3"/>
  <c r="K83" i="3" s="1"/>
  <c r="E44" i="3"/>
  <c r="K44" i="3" s="1"/>
  <c r="E45" i="3"/>
  <c r="K45" i="3" s="1"/>
  <c r="E54" i="3"/>
  <c r="K54" i="3" s="1"/>
  <c r="E14" i="3"/>
  <c r="K14" i="3" s="1"/>
  <c r="E78" i="3"/>
  <c r="K78" i="3" s="1"/>
  <c r="E33" i="3"/>
  <c r="K33" i="3" s="1"/>
  <c r="E61" i="3"/>
  <c r="K61" i="3" s="1"/>
  <c r="E28" i="3"/>
  <c r="K28" i="3" s="1"/>
  <c r="E29" i="3"/>
  <c r="K29" i="3" s="1"/>
  <c r="E46" i="3"/>
  <c r="K46" i="3" s="1"/>
  <c r="E8" i="3"/>
  <c r="K8" i="3" s="1"/>
  <c r="E72" i="3"/>
  <c r="K72" i="3" s="1"/>
  <c r="E97" i="3"/>
  <c r="K97" i="3" s="1"/>
  <c r="E53" i="3"/>
  <c r="K53" i="3" s="1"/>
  <c r="E23" i="3"/>
  <c r="K23" i="3" s="1"/>
  <c r="E55" i="3"/>
  <c r="K55" i="3" s="1"/>
  <c r="E87" i="3"/>
  <c r="K87" i="3" s="1"/>
  <c r="E32" i="3"/>
  <c r="K32" i="3" s="1"/>
  <c r="E96" i="3"/>
  <c r="K96" i="3" s="1"/>
  <c r="E76" i="3"/>
  <c r="K76" i="3" s="1"/>
  <c r="E49" i="3"/>
  <c r="K49" i="3" s="1"/>
  <c r="E69" i="3"/>
  <c r="K69" i="3" s="1"/>
  <c r="E34" i="3"/>
  <c r="K34" i="3" s="1"/>
  <c r="E66" i="3"/>
  <c r="K66" i="3" s="1"/>
  <c r="E98" i="3"/>
  <c r="K98" i="3" s="1"/>
  <c r="E27" i="3"/>
  <c r="K27" i="3" s="1"/>
  <c r="E59" i="3"/>
  <c r="K59" i="3" s="1"/>
  <c r="E91" i="3"/>
  <c r="K91" i="3" s="1"/>
  <c r="E52" i="3"/>
  <c r="K52" i="3" s="1"/>
  <c r="E85" i="3"/>
  <c r="K85" i="3" s="1"/>
  <c r="R93" i="3" l="1"/>
  <c r="C93" i="9" s="1"/>
  <c r="S100" i="3"/>
  <c r="D100" i="9" s="1"/>
  <c r="R103" i="3"/>
  <c r="C103" i="9" s="1"/>
  <c r="S31" i="3"/>
  <c r="D31" i="9" s="1"/>
  <c r="R59" i="3"/>
  <c r="C59" i="9" s="1"/>
  <c r="R96" i="3"/>
  <c r="C96" i="9" s="1"/>
  <c r="R8" i="3"/>
  <c r="C8" i="9" s="1"/>
  <c r="R54" i="3"/>
  <c r="C54" i="9" s="1"/>
  <c r="R26" i="3"/>
  <c r="R15" i="3"/>
  <c r="C15" i="9" s="1"/>
  <c r="R104" i="3"/>
  <c r="C104" i="9" s="1"/>
  <c r="R4" i="3"/>
  <c r="C4" i="9" s="1"/>
  <c r="R82" i="3"/>
  <c r="C82" i="9" s="1"/>
  <c r="R71" i="3"/>
  <c r="C71" i="9" s="1"/>
  <c r="R22" i="3"/>
  <c r="C22" i="9" s="1"/>
  <c r="R10" i="3"/>
  <c r="C10" i="9" s="1"/>
  <c r="R101" i="3"/>
  <c r="C101" i="9" s="1"/>
  <c r="R37" i="3"/>
  <c r="C37" i="9" s="1"/>
  <c r="S50" i="3"/>
  <c r="D50" i="9" s="1"/>
  <c r="R2" i="3"/>
  <c r="C2" i="9" s="1"/>
  <c r="S22" i="3"/>
  <c r="D22" i="9" s="1"/>
  <c r="S56" i="3"/>
  <c r="D56" i="9" s="1"/>
  <c r="S82" i="3"/>
  <c r="D82" i="9" s="1"/>
  <c r="S71" i="3"/>
  <c r="D71" i="9" s="1"/>
  <c r="S53" i="3"/>
  <c r="D53" i="9" s="1"/>
  <c r="S63" i="3"/>
  <c r="D63" i="9" s="1"/>
  <c r="S54" i="3"/>
  <c r="D54" i="9" s="1"/>
  <c r="S45" i="3"/>
  <c r="D45" i="9" s="1"/>
  <c r="S37" i="3"/>
  <c r="D37" i="9" s="1"/>
  <c r="R32" i="3"/>
  <c r="C32" i="9" s="1"/>
  <c r="S13" i="3"/>
  <c r="D13" i="9" s="1"/>
  <c r="R39" i="3"/>
  <c r="C39" i="9" s="1"/>
  <c r="R98" i="3"/>
  <c r="C98" i="9" s="1"/>
  <c r="R16" i="3"/>
  <c r="C16" i="9" s="1"/>
  <c r="S98" i="3"/>
  <c r="D98" i="9" s="1"/>
  <c r="S8" i="3"/>
  <c r="D8" i="9" s="1"/>
  <c r="S75" i="3"/>
  <c r="D75" i="9" s="1"/>
  <c r="S104" i="3"/>
  <c r="D104" i="9" s="1"/>
  <c r="R45" i="3"/>
  <c r="C45" i="9" s="1"/>
  <c r="R62" i="3"/>
  <c r="C62" i="9" s="1"/>
  <c r="R84" i="3"/>
  <c r="C84" i="9" s="1"/>
  <c r="R9" i="3"/>
  <c r="C9" i="9" s="1"/>
  <c r="R60" i="3"/>
  <c r="C60" i="9" s="1"/>
  <c r="R7" i="3"/>
  <c r="C7" i="9" s="1"/>
  <c r="R55" i="3"/>
  <c r="C55" i="9" s="1"/>
  <c r="R83" i="3"/>
  <c r="C83" i="9" s="1"/>
  <c r="R56" i="3"/>
  <c r="C56" i="9" s="1"/>
  <c r="R92" i="3"/>
  <c r="C92" i="9" s="1"/>
  <c r="R25" i="3"/>
  <c r="C25" i="9" s="1"/>
  <c r="S84" i="3"/>
  <c r="D84" i="9" s="1"/>
  <c r="S2" i="3"/>
  <c r="D2" i="9" s="1"/>
  <c r="S59" i="3"/>
  <c r="D59" i="9" s="1"/>
  <c r="S79" i="3"/>
  <c r="D79" i="9" s="1"/>
  <c r="S7" i="3"/>
  <c r="D7" i="9" s="1"/>
  <c r="S29" i="3"/>
  <c r="D29" i="9" s="1"/>
  <c r="S10" i="3"/>
  <c r="D10" i="9" s="1"/>
  <c r="S101" i="3"/>
  <c r="D101" i="9" s="1"/>
  <c r="S61" i="3"/>
  <c r="D61" i="9" s="1"/>
  <c r="S91" i="3"/>
  <c r="D91" i="9" s="1"/>
  <c r="S83" i="3"/>
  <c r="D83" i="9" s="1"/>
  <c r="S97" i="3"/>
  <c r="D97" i="9" s="1"/>
  <c r="S46" i="3"/>
  <c r="D46" i="9" s="1"/>
  <c r="R41" i="3"/>
  <c r="C41" i="9" s="1"/>
  <c r="S44" i="3"/>
  <c r="D44" i="9" s="1"/>
  <c r="R73" i="3"/>
  <c r="C73" i="9" s="1"/>
  <c r="R21" i="3"/>
  <c r="C21" i="9" s="1"/>
  <c r="R28" i="3"/>
  <c r="C28" i="9" s="1"/>
  <c r="S17" i="3"/>
  <c r="D17" i="9" s="1"/>
  <c r="S5" i="3"/>
  <c r="D5" i="9" s="1"/>
  <c r="R68" i="3"/>
  <c r="C68" i="9" s="1"/>
  <c r="S68" i="3"/>
  <c r="D68" i="9" s="1"/>
  <c r="R34" i="3"/>
  <c r="C34" i="9" s="1"/>
  <c r="R23" i="3"/>
  <c r="C23" i="9" s="1"/>
  <c r="R61" i="3"/>
  <c r="C61" i="9" s="1"/>
  <c r="R51" i="3"/>
  <c r="C51" i="9" s="1"/>
  <c r="R102" i="3"/>
  <c r="C102" i="9" s="1"/>
  <c r="R38" i="3"/>
  <c r="C38" i="9" s="1"/>
  <c r="R20" i="3"/>
  <c r="C20" i="9" s="1"/>
  <c r="R77" i="3"/>
  <c r="C77" i="9" s="1"/>
  <c r="R40" i="3"/>
  <c r="C40" i="9" s="1"/>
  <c r="R35" i="3"/>
  <c r="C35" i="9" s="1"/>
  <c r="R48" i="3"/>
  <c r="C48" i="9" s="1"/>
  <c r="S49" i="3"/>
  <c r="D49" i="9" s="1"/>
  <c r="S66" i="3"/>
  <c r="D66" i="9" s="1"/>
  <c r="S11" i="3"/>
  <c r="D11" i="9" s="1"/>
  <c r="R69" i="3"/>
  <c r="C69" i="9" s="1"/>
  <c r="R12" i="3"/>
  <c r="C12" i="9" s="1"/>
  <c r="R95" i="3"/>
  <c r="C95" i="9" s="1"/>
  <c r="S67" i="3"/>
  <c r="D67" i="9" s="1"/>
  <c r="S25" i="3"/>
  <c r="D25" i="9" s="1"/>
  <c r="S88" i="3"/>
  <c r="D88" i="9" s="1"/>
  <c r="S26" i="3"/>
  <c r="S15" i="3"/>
  <c r="D15" i="9" s="1"/>
  <c r="S6" i="3"/>
  <c r="D6" i="9" s="1"/>
  <c r="S20" i="3"/>
  <c r="D20" i="9" s="1"/>
  <c r="S4" i="3"/>
  <c r="D4" i="9" s="1"/>
  <c r="S41" i="3"/>
  <c r="D41" i="9" s="1"/>
  <c r="S32" i="3"/>
  <c r="D32" i="9" s="1"/>
  <c r="S24" i="3"/>
  <c r="D24" i="9" s="1"/>
  <c r="S102" i="3"/>
  <c r="D102" i="9" s="1"/>
  <c r="S28" i="3"/>
  <c r="D28" i="9" s="1"/>
  <c r="S27" i="3"/>
  <c r="D27" i="9" s="1"/>
  <c r="R19" i="3"/>
  <c r="C19" i="9" s="1"/>
  <c r="S19" i="3"/>
  <c r="D19" i="9" s="1"/>
  <c r="R86" i="3"/>
  <c r="C86" i="9" s="1"/>
  <c r="S86" i="3"/>
  <c r="D86" i="9" s="1"/>
  <c r="S96" i="3"/>
  <c r="D96" i="9" s="1"/>
  <c r="S76" i="3"/>
  <c r="D76" i="9" s="1"/>
  <c r="S39" i="3"/>
  <c r="D39" i="9" s="1"/>
  <c r="S30" i="3"/>
  <c r="D30" i="9" s="1"/>
  <c r="S78" i="3"/>
  <c r="D78" i="9" s="1"/>
  <c r="R85" i="3"/>
  <c r="C85" i="9" s="1"/>
  <c r="R70" i="3"/>
  <c r="C70" i="9" s="1"/>
  <c r="S3" i="3"/>
  <c r="D3" i="9" s="1"/>
  <c r="R97" i="3"/>
  <c r="C97" i="9" s="1"/>
  <c r="R74" i="3"/>
  <c r="C74" i="9" s="1"/>
  <c r="R58" i="3"/>
  <c r="C58" i="9" s="1"/>
  <c r="S94" i="3"/>
  <c r="D94" i="9" s="1"/>
  <c r="R42" i="3"/>
  <c r="C42" i="9" s="1"/>
  <c r="S42" i="3"/>
  <c r="D42" i="9" s="1"/>
  <c r="S95" i="3"/>
  <c r="D95" i="9" s="1"/>
  <c r="S9" i="3"/>
  <c r="D9" i="9" s="1"/>
  <c r="S43" i="3"/>
  <c r="D43" i="9" s="1"/>
  <c r="S40" i="3"/>
  <c r="D40" i="9" s="1"/>
  <c r="S69" i="3"/>
  <c r="D69" i="9" s="1"/>
  <c r="S35" i="3"/>
  <c r="D35" i="9" s="1"/>
  <c r="S48" i="3"/>
  <c r="D48" i="9" s="1"/>
  <c r="S16" i="3"/>
  <c r="D16" i="9" s="1"/>
  <c r="S33" i="3"/>
  <c r="S58" i="3"/>
  <c r="D58" i="9" s="1"/>
  <c r="S47" i="3"/>
  <c r="D47" i="9" s="1"/>
  <c r="S38" i="3"/>
  <c r="D38" i="9" s="1"/>
  <c r="Q57" i="3" l="1"/>
  <c r="T57" i="3"/>
  <c r="E57" i="9" s="1"/>
  <c r="Q52" i="3"/>
  <c r="T52" i="3"/>
  <c r="E52" i="9" s="1"/>
  <c r="Q36" i="3"/>
  <c r="T36" i="3"/>
  <c r="E36" i="9" s="1"/>
  <c r="Q87" i="3"/>
  <c r="T87" i="3"/>
  <c r="E87" i="9" s="1"/>
  <c r="S52" i="3"/>
  <c r="D52" i="9" s="1"/>
  <c r="Q14" i="3"/>
  <c r="T14" i="3"/>
  <c r="E14" i="9" s="1"/>
  <c r="Q64" i="3"/>
  <c r="T64" i="3"/>
  <c r="E64" i="9" s="1"/>
  <c r="R57" i="3"/>
  <c r="C57" i="9" s="1"/>
  <c r="R52" i="3"/>
  <c r="C52" i="9" s="1"/>
  <c r="S57" i="3"/>
  <c r="D57" i="9" s="1"/>
  <c r="S87" i="3"/>
  <c r="D87" i="9" s="1"/>
  <c r="Q35" i="3"/>
  <c r="T35" i="3"/>
  <c r="E35" i="9" s="1"/>
  <c r="Q38" i="3"/>
  <c r="T38" i="3"/>
  <c r="E38" i="9" s="1"/>
  <c r="Q61" i="3"/>
  <c r="T61" i="3"/>
  <c r="E61" i="9" s="1"/>
  <c r="R36" i="3"/>
  <c r="C36" i="9" s="1"/>
  <c r="R17" i="3"/>
  <c r="C17" i="9" s="1"/>
  <c r="R87" i="3"/>
  <c r="C87" i="9" s="1"/>
  <c r="S93" i="3"/>
  <c r="D93" i="9" s="1"/>
  <c r="Q83" i="3"/>
  <c r="T83" i="3"/>
  <c r="E83" i="9" s="1"/>
  <c r="Q60" i="3"/>
  <c r="T60" i="3"/>
  <c r="E60" i="9" s="1"/>
  <c r="Q62" i="3"/>
  <c r="T62" i="3"/>
  <c r="E62" i="9" s="1"/>
  <c r="Q98" i="3"/>
  <c r="T98" i="3"/>
  <c r="E98" i="9" s="1"/>
  <c r="S62" i="3"/>
  <c r="D62" i="9" s="1"/>
  <c r="S60" i="3"/>
  <c r="D60" i="9" s="1"/>
  <c r="Q101" i="3"/>
  <c r="T101" i="3"/>
  <c r="E101" i="9" s="1"/>
  <c r="Q82" i="3"/>
  <c r="T82" i="3"/>
  <c r="E82" i="9" s="1"/>
  <c r="Q26" i="3"/>
  <c r="U26" i="3" s="1"/>
  <c r="T26" i="3"/>
  <c r="Q59" i="3"/>
  <c r="T59" i="3"/>
  <c r="E59" i="9" s="1"/>
  <c r="R14" i="3"/>
  <c r="C14" i="9" s="1"/>
  <c r="R64" i="3"/>
  <c r="C64" i="9" s="1"/>
  <c r="Q21" i="3"/>
  <c r="T21" i="3"/>
  <c r="E21" i="9" s="1"/>
  <c r="S36" i="3"/>
  <c r="D36" i="9" s="1"/>
  <c r="Q103" i="3"/>
  <c r="T103" i="3"/>
  <c r="E103" i="9" s="1"/>
  <c r="Q93" i="3"/>
  <c r="T93" i="3"/>
  <c r="E93" i="9" s="1"/>
  <c r="Q72" i="3"/>
  <c r="T72" i="3"/>
  <c r="E72" i="9" s="1"/>
  <c r="Q90" i="3"/>
  <c r="T90" i="3"/>
  <c r="E90" i="9" s="1"/>
  <c r="Q33" i="3"/>
  <c r="U33" i="3" s="1"/>
  <c r="T33" i="3"/>
  <c r="Q65" i="3"/>
  <c r="T65" i="3"/>
  <c r="E65" i="9" s="1"/>
  <c r="S77" i="3"/>
  <c r="D77" i="9" s="1"/>
  <c r="Q67" i="3"/>
  <c r="T67" i="3"/>
  <c r="E67" i="9" s="1"/>
  <c r="Q89" i="3"/>
  <c r="T89" i="3"/>
  <c r="E89" i="9" s="1"/>
  <c r="Q18" i="3"/>
  <c r="T18" i="3"/>
  <c r="E18" i="9" s="1"/>
  <c r="Q81" i="3"/>
  <c r="T81" i="3"/>
  <c r="E81" i="9" s="1"/>
  <c r="S89" i="3"/>
  <c r="D89" i="9" s="1"/>
  <c r="Q11" i="3"/>
  <c r="T11" i="3"/>
  <c r="E11" i="9" s="1"/>
  <c r="Q76" i="3"/>
  <c r="T76" i="3"/>
  <c r="E76" i="9" s="1"/>
  <c r="Q6" i="3"/>
  <c r="T6" i="3"/>
  <c r="E6" i="9" s="1"/>
  <c r="Q75" i="3"/>
  <c r="T75" i="3"/>
  <c r="E75" i="9" s="1"/>
  <c r="R72" i="3"/>
  <c r="C72" i="9" s="1"/>
  <c r="R90" i="3"/>
  <c r="C90" i="9" s="1"/>
  <c r="R33" i="3"/>
  <c r="R65" i="3"/>
  <c r="C65" i="9" s="1"/>
  <c r="Q95" i="3"/>
  <c r="T95" i="3"/>
  <c r="E95" i="9" s="1"/>
  <c r="S103" i="3"/>
  <c r="D103" i="9" s="1"/>
  <c r="Q40" i="3"/>
  <c r="T40" i="3"/>
  <c r="E40" i="9" s="1"/>
  <c r="Q102" i="3"/>
  <c r="T102" i="3"/>
  <c r="E102" i="9" s="1"/>
  <c r="Q23" i="3"/>
  <c r="T23" i="3"/>
  <c r="E23" i="9" s="1"/>
  <c r="R67" i="3"/>
  <c r="C67" i="9" s="1"/>
  <c r="R89" i="3"/>
  <c r="C89" i="9" s="1"/>
  <c r="R18" i="3"/>
  <c r="C18" i="9" s="1"/>
  <c r="R81" i="3"/>
  <c r="C81" i="9" s="1"/>
  <c r="S18" i="3"/>
  <c r="D18" i="9" s="1"/>
  <c r="Q25" i="3"/>
  <c r="T25" i="3"/>
  <c r="E25" i="9" s="1"/>
  <c r="Q55" i="3"/>
  <c r="T55" i="3"/>
  <c r="E55" i="9" s="1"/>
  <c r="Q9" i="3"/>
  <c r="T9" i="3"/>
  <c r="E9" i="9" s="1"/>
  <c r="Q45" i="3"/>
  <c r="T45" i="3"/>
  <c r="E45" i="9" s="1"/>
  <c r="S14" i="3"/>
  <c r="D14" i="9" s="1"/>
  <c r="Q39" i="3"/>
  <c r="T39" i="3"/>
  <c r="E39" i="9" s="1"/>
  <c r="Q2" i="3"/>
  <c r="T2" i="3"/>
  <c r="E2" i="9" s="1"/>
  <c r="S92" i="3"/>
  <c r="D92" i="9" s="1"/>
  <c r="Q10" i="3"/>
  <c r="T10" i="3"/>
  <c r="E10" i="9" s="1"/>
  <c r="Q4" i="3"/>
  <c r="T4" i="3"/>
  <c r="E4" i="9" s="1"/>
  <c r="Q54" i="3"/>
  <c r="T54" i="3"/>
  <c r="E54" i="9" s="1"/>
  <c r="R11" i="3"/>
  <c r="C11" i="9" s="1"/>
  <c r="R76" i="3"/>
  <c r="C76" i="9" s="1"/>
  <c r="R6" i="3"/>
  <c r="C6" i="9" s="1"/>
  <c r="R75" i="3"/>
  <c r="C75" i="9" s="1"/>
  <c r="Q58" i="3"/>
  <c r="T58" i="3"/>
  <c r="E58" i="9" s="1"/>
  <c r="Q70" i="3"/>
  <c r="T70" i="3"/>
  <c r="E70" i="9" s="1"/>
  <c r="Q17" i="3"/>
  <c r="T17" i="3"/>
  <c r="E17" i="9" s="1"/>
  <c r="S64" i="3"/>
  <c r="D64" i="9" s="1"/>
  <c r="Q42" i="3"/>
  <c r="T42" i="3"/>
  <c r="E42" i="9" s="1"/>
  <c r="Q74" i="3"/>
  <c r="T74" i="3"/>
  <c r="E74" i="9" s="1"/>
  <c r="Q97" i="3"/>
  <c r="T97" i="3"/>
  <c r="E97" i="9" s="1"/>
  <c r="Q85" i="3"/>
  <c r="T85" i="3"/>
  <c r="E85" i="9" s="1"/>
  <c r="Q86" i="3"/>
  <c r="T86" i="3"/>
  <c r="E86" i="9" s="1"/>
  <c r="Q19" i="3"/>
  <c r="T19" i="3"/>
  <c r="E19" i="9" s="1"/>
  <c r="Q68" i="3"/>
  <c r="T68" i="3"/>
  <c r="E68" i="9" s="1"/>
  <c r="Q28" i="3"/>
  <c r="T28" i="3"/>
  <c r="E28" i="9" s="1"/>
  <c r="Q73" i="3"/>
  <c r="T73" i="3"/>
  <c r="E73" i="9" s="1"/>
  <c r="Q41" i="3"/>
  <c r="T41" i="3"/>
  <c r="E41" i="9" s="1"/>
  <c r="S70" i="3"/>
  <c r="D70" i="9" s="1"/>
  <c r="Q31" i="3"/>
  <c r="T31" i="3"/>
  <c r="E31" i="9" s="1"/>
  <c r="Q100" i="3"/>
  <c r="T100" i="3"/>
  <c r="E100" i="9" s="1"/>
  <c r="Q91" i="3"/>
  <c r="T91" i="3"/>
  <c r="E91" i="9" s="1"/>
  <c r="Q78" i="3"/>
  <c r="T78" i="3"/>
  <c r="E78" i="9" s="1"/>
  <c r="Q24" i="3"/>
  <c r="T24" i="3"/>
  <c r="E24" i="9" s="1"/>
  <c r="Q50" i="3"/>
  <c r="T50" i="3"/>
  <c r="E50" i="9" s="1"/>
  <c r="S55" i="3"/>
  <c r="D55" i="9" s="1"/>
  <c r="Q22" i="3"/>
  <c r="T22" i="3"/>
  <c r="E22" i="9" s="1"/>
  <c r="Q104" i="3"/>
  <c r="T104" i="3"/>
  <c r="E104" i="9" s="1"/>
  <c r="Q8" i="3"/>
  <c r="T8" i="3"/>
  <c r="E8" i="9" s="1"/>
  <c r="R31" i="3"/>
  <c r="C31" i="9" s="1"/>
  <c r="R100" i="3"/>
  <c r="C100" i="9" s="1"/>
  <c r="R91" i="3"/>
  <c r="C91" i="9" s="1"/>
  <c r="R78" i="3"/>
  <c r="C78" i="9" s="1"/>
  <c r="R24" i="3"/>
  <c r="C24" i="9" s="1"/>
  <c r="Q80" i="3"/>
  <c r="T80" i="3"/>
  <c r="E80" i="9" s="1"/>
  <c r="Q99" i="3"/>
  <c r="T99" i="3"/>
  <c r="E99" i="9" s="1"/>
  <c r="Q29" i="3"/>
  <c r="T29" i="3"/>
  <c r="E29" i="9" s="1"/>
  <c r="S34" i="3"/>
  <c r="D34" i="9" s="1"/>
  <c r="Q88" i="3"/>
  <c r="T88" i="3"/>
  <c r="E88" i="9" s="1"/>
  <c r="Q13" i="3"/>
  <c r="T13" i="3"/>
  <c r="E13" i="9" s="1"/>
  <c r="S12" i="3"/>
  <c r="D12" i="9" s="1"/>
  <c r="Q94" i="3"/>
  <c r="T94" i="3"/>
  <c r="E94" i="9" s="1"/>
  <c r="Q43" i="3"/>
  <c r="T43" i="3"/>
  <c r="E43" i="9" s="1"/>
  <c r="Q3" i="3"/>
  <c r="T3" i="3"/>
  <c r="E3" i="9" s="1"/>
  <c r="Q79" i="3"/>
  <c r="T79" i="3"/>
  <c r="E79" i="9" s="1"/>
  <c r="Q27" i="3"/>
  <c r="T27" i="3"/>
  <c r="E27" i="9" s="1"/>
  <c r="S21" i="3"/>
  <c r="D21" i="9" s="1"/>
  <c r="R80" i="3"/>
  <c r="C80" i="9" s="1"/>
  <c r="Q5" i="3"/>
  <c r="T5" i="3"/>
  <c r="E5" i="9" s="1"/>
  <c r="Q66" i="3"/>
  <c r="T66" i="3"/>
  <c r="E66" i="9" s="1"/>
  <c r="Q44" i="3"/>
  <c r="T44" i="3"/>
  <c r="E44" i="9" s="1"/>
  <c r="Q46" i="3"/>
  <c r="T46" i="3"/>
  <c r="E46" i="9" s="1"/>
  <c r="S90" i="3"/>
  <c r="D90" i="9" s="1"/>
  <c r="R99" i="3"/>
  <c r="C99" i="9" s="1"/>
  <c r="R29" i="3"/>
  <c r="C29" i="9" s="1"/>
  <c r="R88" i="3"/>
  <c r="C88" i="9" s="1"/>
  <c r="R13" i="3"/>
  <c r="C13" i="9" s="1"/>
  <c r="S80" i="3"/>
  <c r="D80" i="9" s="1"/>
  <c r="R50" i="3"/>
  <c r="C50" i="9" s="1"/>
  <c r="S85" i="3"/>
  <c r="D85" i="9" s="1"/>
  <c r="Q30" i="3"/>
  <c r="T30" i="3"/>
  <c r="E30" i="9" s="1"/>
  <c r="Q47" i="3"/>
  <c r="T47" i="3"/>
  <c r="E47" i="9" s="1"/>
  <c r="Q63" i="3"/>
  <c r="T63" i="3"/>
  <c r="E63" i="9" s="1"/>
  <c r="Q49" i="3"/>
  <c r="T49" i="3"/>
  <c r="E49" i="9" s="1"/>
  <c r="Q53" i="3"/>
  <c r="T53" i="3"/>
  <c r="E53" i="9" s="1"/>
  <c r="Q12" i="3"/>
  <c r="T12" i="3"/>
  <c r="E12" i="9" s="1"/>
  <c r="Q77" i="3"/>
  <c r="T77" i="3"/>
  <c r="E77" i="9" s="1"/>
  <c r="Q34" i="3"/>
  <c r="T34" i="3"/>
  <c r="E34" i="9" s="1"/>
  <c r="Q92" i="3"/>
  <c r="T92" i="3"/>
  <c r="E92" i="9" s="1"/>
  <c r="S73" i="3"/>
  <c r="D73" i="9" s="1"/>
  <c r="R94" i="3"/>
  <c r="C94" i="9" s="1"/>
  <c r="R43" i="3"/>
  <c r="C43" i="9" s="1"/>
  <c r="R3" i="3"/>
  <c r="C3" i="9" s="1"/>
  <c r="R79" i="3"/>
  <c r="C79" i="9" s="1"/>
  <c r="R27" i="3"/>
  <c r="C27" i="9" s="1"/>
  <c r="S99" i="3"/>
  <c r="D99" i="9" s="1"/>
  <c r="S72" i="3"/>
  <c r="D72" i="9" s="1"/>
  <c r="Q69" i="3"/>
  <c r="T69" i="3"/>
  <c r="E69" i="9" s="1"/>
  <c r="Q48" i="3"/>
  <c r="T48" i="3"/>
  <c r="E48" i="9" s="1"/>
  <c r="Q20" i="3"/>
  <c r="T20" i="3"/>
  <c r="E20" i="9" s="1"/>
  <c r="Q51" i="3"/>
  <c r="T51" i="3"/>
  <c r="E51" i="9" s="1"/>
  <c r="S81" i="3"/>
  <c r="D81" i="9" s="1"/>
  <c r="R5" i="3"/>
  <c r="C5" i="9" s="1"/>
  <c r="R66" i="3"/>
  <c r="C66" i="9" s="1"/>
  <c r="R44" i="3"/>
  <c r="C44" i="9" s="1"/>
  <c r="R46" i="3"/>
  <c r="C46" i="9" s="1"/>
  <c r="Q56" i="3"/>
  <c r="T56" i="3"/>
  <c r="E56" i="9" s="1"/>
  <c r="Q7" i="3"/>
  <c r="T7" i="3"/>
  <c r="E7" i="9" s="1"/>
  <c r="Q84" i="3"/>
  <c r="T84" i="3"/>
  <c r="E84" i="9" s="1"/>
  <c r="S65" i="3"/>
  <c r="D65" i="9" s="1"/>
  <c r="Q16" i="3"/>
  <c r="T16" i="3"/>
  <c r="E16" i="9" s="1"/>
  <c r="Q32" i="3"/>
  <c r="T32" i="3"/>
  <c r="E32" i="9" s="1"/>
  <c r="S74" i="3"/>
  <c r="D74" i="9" s="1"/>
  <c r="S51" i="3"/>
  <c r="D51" i="9" s="1"/>
  <c r="Q37" i="3"/>
  <c r="T37" i="3"/>
  <c r="E37" i="9" s="1"/>
  <c r="S23" i="3"/>
  <c r="D23" i="9" s="1"/>
  <c r="Q71" i="3"/>
  <c r="T71" i="3"/>
  <c r="E71" i="9" s="1"/>
  <c r="Q15" i="3"/>
  <c r="T15" i="3"/>
  <c r="E15" i="9" s="1"/>
  <c r="Q96" i="3"/>
  <c r="T96" i="3"/>
  <c r="E96" i="9" s="1"/>
  <c r="R30" i="3"/>
  <c r="C30" i="9" s="1"/>
  <c r="R47" i="3"/>
  <c r="C47" i="9" s="1"/>
  <c r="R63" i="3"/>
  <c r="C63" i="9" s="1"/>
  <c r="R49" i="3"/>
  <c r="C49" i="9" s="1"/>
  <c r="R53" i="3"/>
  <c r="C53" i="9" s="1"/>
  <c r="U15" i="3" l="1"/>
  <c r="F15" i="9" s="1"/>
  <c r="B15" i="9"/>
  <c r="U7" i="3"/>
  <c r="F7" i="9" s="1"/>
  <c r="B7" i="9"/>
  <c r="U13" i="3"/>
  <c r="F13" i="9" s="1"/>
  <c r="B13" i="9"/>
  <c r="U8" i="3"/>
  <c r="F8" i="9" s="1"/>
  <c r="B8" i="9"/>
  <c r="U28" i="3"/>
  <c r="F28" i="9" s="1"/>
  <c r="B28" i="9"/>
  <c r="U85" i="3"/>
  <c r="F85" i="9" s="1"/>
  <c r="B85" i="9"/>
  <c r="U40" i="3"/>
  <c r="F40" i="9" s="1"/>
  <c r="B40" i="9"/>
  <c r="U67" i="3"/>
  <c r="F67" i="9" s="1"/>
  <c r="B67" i="9"/>
  <c r="U21" i="3"/>
  <c r="F21" i="9" s="1"/>
  <c r="B21" i="9"/>
  <c r="U82" i="3"/>
  <c r="F82" i="9" s="1"/>
  <c r="B82" i="9"/>
  <c r="U62" i="3"/>
  <c r="F62" i="9" s="1"/>
  <c r="B62" i="9"/>
  <c r="U51" i="3"/>
  <c r="F51" i="9" s="1"/>
  <c r="B51" i="9"/>
  <c r="U92" i="3"/>
  <c r="F92" i="9" s="1"/>
  <c r="B92" i="9"/>
  <c r="U53" i="3"/>
  <c r="F53" i="9" s="1"/>
  <c r="B53" i="9"/>
  <c r="U30" i="3"/>
  <c r="F30" i="9" s="1"/>
  <c r="B30" i="9"/>
  <c r="U5" i="3"/>
  <c r="F5" i="9" s="1"/>
  <c r="B5" i="9"/>
  <c r="U3" i="3"/>
  <c r="F3" i="9" s="1"/>
  <c r="B3" i="9"/>
  <c r="U80" i="3"/>
  <c r="F80" i="9" s="1"/>
  <c r="B80" i="9"/>
  <c r="U24" i="3"/>
  <c r="F24" i="9" s="1"/>
  <c r="B24" i="9"/>
  <c r="U31" i="3"/>
  <c r="F31" i="9" s="1"/>
  <c r="B31" i="9"/>
  <c r="U17" i="3"/>
  <c r="F17" i="9" s="1"/>
  <c r="B17" i="9"/>
  <c r="U9" i="3"/>
  <c r="F9" i="9" s="1"/>
  <c r="B9" i="9"/>
  <c r="U75" i="3"/>
  <c r="F75" i="9" s="1"/>
  <c r="B75" i="9"/>
  <c r="U72" i="3"/>
  <c r="F72" i="9" s="1"/>
  <c r="B72" i="9"/>
  <c r="U87" i="3"/>
  <c r="F87" i="9" s="1"/>
  <c r="B87" i="9"/>
  <c r="U88" i="3"/>
  <c r="F88" i="9" s="1"/>
  <c r="B88" i="9"/>
  <c r="U104" i="3"/>
  <c r="F104" i="9" s="1"/>
  <c r="B104" i="9"/>
  <c r="U68" i="3"/>
  <c r="F68" i="9" s="1"/>
  <c r="B68" i="9"/>
  <c r="U97" i="3"/>
  <c r="F97" i="9" s="1"/>
  <c r="B97" i="9"/>
  <c r="U81" i="3"/>
  <c r="F81" i="9" s="1"/>
  <c r="B81" i="9"/>
  <c r="U101" i="3"/>
  <c r="F101" i="9" s="1"/>
  <c r="B101" i="9"/>
  <c r="U60" i="3"/>
  <c r="F60" i="9" s="1"/>
  <c r="B60" i="9"/>
  <c r="U61" i="3"/>
  <c r="F61" i="9" s="1"/>
  <c r="B61" i="9"/>
  <c r="U56" i="3"/>
  <c r="F56" i="9" s="1"/>
  <c r="B56" i="9"/>
  <c r="U34" i="3"/>
  <c r="F34" i="9" s="1"/>
  <c r="B34" i="9"/>
  <c r="U49" i="3"/>
  <c r="F49" i="9" s="1"/>
  <c r="B49" i="9"/>
  <c r="U46" i="3"/>
  <c r="F46" i="9" s="1"/>
  <c r="B46" i="9"/>
  <c r="U43" i="3"/>
  <c r="F43" i="9" s="1"/>
  <c r="B43" i="9"/>
  <c r="U78" i="3"/>
  <c r="F78" i="9" s="1"/>
  <c r="B78" i="9"/>
  <c r="U70" i="3"/>
  <c r="F70" i="9" s="1"/>
  <c r="B70" i="9"/>
  <c r="U54" i="3"/>
  <c r="F54" i="9" s="1"/>
  <c r="B54" i="9"/>
  <c r="U55" i="3"/>
  <c r="F55" i="9" s="1"/>
  <c r="B55" i="9"/>
  <c r="U95" i="3"/>
  <c r="F95" i="9" s="1"/>
  <c r="B95" i="9"/>
  <c r="U6" i="3"/>
  <c r="F6" i="9" s="1"/>
  <c r="B6" i="9"/>
  <c r="U65" i="3"/>
  <c r="F65" i="9" s="1"/>
  <c r="B65" i="9"/>
  <c r="U93" i="3"/>
  <c r="F93" i="9" s="1"/>
  <c r="B93" i="9"/>
  <c r="U36" i="3"/>
  <c r="F36" i="9" s="1"/>
  <c r="B36" i="9"/>
  <c r="U32" i="3"/>
  <c r="F32" i="9" s="1"/>
  <c r="B32" i="9"/>
  <c r="U71" i="3"/>
  <c r="F71" i="9" s="1"/>
  <c r="B71" i="9"/>
  <c r="U16" i="3"/>
  <c r="F16" i="9" s="1"/>
  <c r="B16" i="9"/>
  <c r="U20" i="3"/>
  <c r="F20" i="9" s="1"/>
  <c r="B20" i="9"/>
  <c r="U22" i="3"/>
  <c r="F22" i="9" s="1"/>
  <c r="B22" i="9"/>
  <c r="U41" i="3"/>
  <c r="F41" i="9" s="1"/>
  <c r="B41" i="9"/>
  <c r="U19" i="3"/>
  <c r="F19" i="9" s="1"/>
  <c r="B19" i="9"/>
  <c r="U74" i="3"/>
  <c r="F74" i="9" s="1"/>
  <c r="B74" i="9"/>
  <c r="U39" i="3"/>
  <c r="F39" i="9" s="1"/>
  <c r="B39" i="9"/>
  <c r="U23" i="3"/>
  <c r="F23" i="9" s="1"/>
  <c r="B23" i="9"/>
  <c r="U18" i="3"/>
  <c r="F18" i="9" s="1"/>
  <c r="B18" i="9"/>
  <c r="U59" i="3"/>
  <c r="F59" i="9" s="1"/>
  <c r="B59" i="9"/>
  <c r="U83" i="3"/>
  <c r="F83" i="9" s="1"/>
  <c r="B83" i="9"/>
  <c r="U38" i="3"/>
  <c r="F38" i="9" s="1"/>
  <c r="B38" i="9"/>
  <c r="U64" i="3"/>
  <c r="F64" i="9" s="1"/>
  <c r="B64" i="9"/>
  <c r="U37" i="3"/>
  <c r="F37" i="9" s="1"/>
  <c r="B37" i="9"/>
  <c r="U48" i="3"/>
  <c r="F48" i="9" s="1"/>
  <c r="B48" i="9"/>
  <c r="U77" i="3"/>
  <c r="F77" i="9" s="1"/>
  <c r="B77" i="9"/>
  <c r="U63" i="3"/>
  <c r="F63" i="9" s="1"/>
  <c r="B63" i="9"/>
  <c r="U44" i="3"/>
  <c r="F44" i="9" s="1"/>
  <c r="B44" i="9"/>
  <c r="U27" i="3"/>
  <c r="F27" i="9" s="1"/>
  <c r="B27" i="9"/>
  <c r="U94" i="3"/>
  <c r="F94" i="9" s="1"/>
  <c r="B94" i="9"/>
  <c r="U29" i="3"/>
  <c r="F29" i="9" s="1"/>
  <c r="B29" i="9"/>
  <c r="U91" i="3"/>
  <c r="F91" i="9" s="1"/>
  <c r="B91" i="9"/>
  <c r="U58" i="3"/>
  <c r="F58" i="9" s="1"/>
  <c r="B58" i="9"/>
  <c r="U4" i="3"/>
  <c r="F4" i="9" s="1"/>
  <c r="B4" i="9"/>
  <c r="U25" i="3"/>
  <c r="F25" i="9" s="1"/>
  <c r="B25" i="9"/>
  <c r="U76" i="3"/>
  <c r="F76" i="9" s="1"/>
  <c r="B76" i="9"/>
  <c r="U103" i="3"/>
  <c r="F103" i="9" s="1"/>
  <c r="B103" i="9"/>
  <c r="U52" i="3"/>
  <c r="F52" i="9" s="1"/>
  <c r="B52" i="9"/>
  <c r="U73" i="3"/>
  <c r="F73" i="9" s="1"/>
  <c r="B73" i="9"/>
  <c r="U86" i="3"/>
  <c r="F86" i="9" s="1"/>
  <c r="B86" i="9"/>
  <c r="U42" i="3"/>
  <c r="F42" i="9" s="1"/>
  <c r="B42" i="9"/>
  <c r="U102" i="3"/>
  <c r="F102" i="9" s="1"/>
  <c r="B102" i="9"/>
  <c r="U89" i="3"/>
  <c r="F89" i="9" s="1"/>
  <c r="B89" i="9"/>
  <c r="U98" i="3"/>
  <c r="F98" i="9" s="1"/>
  <c r="B98" i="9"/>
  <c r="U35" i="3"/>
  <c r="F35" i="9" s="1"/>
  <c r="B35" i="9"/>
  <c r="U14" i="3"/>
  <c r="F14" i="9" s="1"/>
  <c r="B14" i="9"/>
  <c r="U96" i="3"/>
  <c r="F96" i="9" s="1"/>
  <c r="B96" i="9"/>
  <c r="U84" i="3"/>
  <c r="F84" i="9" s="1"/>
  <c r="B84" i="9"/>
  <c r="U69" i="3"/>
  <c r="F69" i="9" s="1"/>
  <c r="B69" i="9"/>
  <c r="U12" i="3"/>
  <c r="F12" i="9" s="1"/>
  <c r="B12" i="9"/>
  <c r="U47" i="3"/>
  <c r="F47" i="9" s="1"/>
  <c r="B47" i="9"/>
  <c r="U66" i="3"/>
  <c r="F66" i="9" s="1"/>
  <c r="B66" i="9"/>
  <c r="U79" i="3"/>
  <c r="F79" i="9" s="1"/>
  <c r="B79" i="9"/>
  <c r="U99" i="3"/>
  <c r="F99" i="9" s="1"/>
  <c r="B99" i="9"/>
  <c r="U50" i="3"/>
  <c r="F50" i="9" s="1"/>
  <c r="B50" i="9"/>
  <c r="U100" i="3"/>
  <c r="F100" i="9" s="1"/>
  <c r="B100" i="9"/>
  <c r="U10" i="3"/>
  <c r="F10" i="9" s="1"/>
  <c r="B10" i="9"/>
  <c r="U45" i="3"/>
  <c r="F45" i="9" s="1"/>
  <c r="B45" i="9"/>
  <c r="U11" i="3"/>
  <c r="F11" i="9" s="1"/>
  <c r="B11" i="9"/>
  <c r="U90" i="3"/>
  <c r="F90" i="9" s="1"/>
  <c r="B90" i="9"/>
  <c r="U57" i="3"/>
  <c r="F57" i="9" s="1"/>
  <c r="B57" i="9"/>
  <c r="U2" i="3"/>
  <c r="F2" i="9" s="1"/>
  <c r="B2" i="9"/>
</calcChain>
</file>

<file path=xl/sharedStrings.xml><?xml version="1.0" encoding="utf-8"?>
<sst xmlns="http://schemas.openxmlformats.org/spreadsheetml/2006/main" count="539" uniqueCount="112">
  <si>
    <t>Arica</t>
  </si>
  <si>
    <t>Camarones</t>
  </si>
  <si>
    <t>Huara</t>
  </si>
  <si>
    <t>Iquique</t>
  </si>
  <si>
    <t>Tocopilla</t>
  </si>
  <si>
    <t>Mejillones</t>
  </si>
  <si>
    <t>Antofagasta</t>
  </si>
  <si>
    <t>Taltal</t>
  </si>
  <si>
    <t>Chanaral</t>
  </si>
  <si>
    <t>Caldera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</si>
  <si>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</si>
  <si>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</si>
  <si>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</si>
  <si>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</si>
  <si>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</si>
  <si>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</si>
  <si>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</si>
  <si>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</si>
  <si>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Canela</t>
  </si>
  <si>
    <t>Los vilos</t>
  </si>
  <si>
    <t>La ligua</t>
  </si>
  <si>
    <t>Papudo</t>
  </si>
  <si>
    <t>Zapallar</t>
  </si>
  <si>
    <t>Puchuncavi</t>
  </si>
  <si>
    <t>Quintero</t>
  </si>
  <si>
    <t>Vina del mar</t>
  </si>
  <si>
    <t>Valparaiso</t>
  </si>
  <si>
    <t>Casablanca</t>
  </si>
  <si>
    <t>Algarrobo</t>
  </si>
  <si>
    <t>El quisco</t>
  </si>
  <si>
    <t>El tabo</t>
  </si>
  <si>
    <t>Cartagena</t>
  </si>
  <si>
    <t>San antonio</t>
  </si>
  <si>
    <t>Santo domingo</t>
  </si>
  <si>
    <t>Navidad</t>
  </si>
  <si>
    <t>Litueche</t>
  </si>
  <si>
    <t>Pichilemu</t>
  </si>
  <si>
    <t>Paredones</t>
  </si>
  <si>
    <t>Vichuquen</t>
  </si>
  <si>
    <t>Licanten</t>
  </si>
  <si>
    <t>Constitucion</t>
  </si>
  <si>
    <t>Pelluhue</t>
  </si>
  <si>
    <t>Chanco</t>
  </si>
  <si>
    <t>Cobquecura</t>
  </si>
  <si>
    <t>Treguaco</t>
  </si>
  <si>
    <t>Coelemu</t>
  </si>
  <si>
    <t>Tome</t>
  </si>
  <si>
    <t>Penco</t>
  </si>
  <si>
    <t>Talcahuano</t>
  </si>
  <si>
    <t>Hualpen</t>
  </si>
  <si>
    <t>San pedro de la paz</t>
  </si>
  <si>
    <t>Coronel</t>
  </si>
  <si>
    <t>Lota</t>
  </si>
  <si>
    <t>Arauco</t>
  </si>
  <si>
    <t>Lebu</t>
  </si>
  <si>
    <t>Los alamos</t>
  </si>
  <si>
    <t>Canete</t>
  </si>
  <si>
    <t>Tirua</t>
  </si>
  <si>
    <t>Carahue</t>
  </si>
  <si>
    <t>Saavedra</t>
  </si>
  <si>
    <t>Teodoro schmidt</t>
  </si>
  <si>
    <t>Tolten</t>
  </si>
  <si>
    <t>Mariquina</t>
  </si>
  <si>
    <t>Valdivia</t>
  </si>
  <si>
    <t>La union</t>
  </si>
  <si>
    <t>San Juan de la Costa</t>
  </si>
  <si>
    <t>Torres del Paine</t>
  </si>
  <si>
    <t>Curaco de Velez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</si>
  <si>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</si>
  <si>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</si>
  <si>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</si>
  <si>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</si>
  <si>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</si>
  <si>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</si>
  <si>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</si>
  <si>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</si>
  <si>
    <t>Cochamo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</si>
  <si>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</si>
  <si>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</si>
  <si>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</si>
  <si>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</si>
  <si>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</si>
  <si>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</si>
  <si>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</si>
  <si>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</si>
  <si>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</si>
  <si>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</si>
  <si>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</si>
  <si>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</si>
  <si>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</si>
  <si>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</si>
  <si>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</si>
  <si>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</si>
  <si>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</si>
  <si>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</si>
  <si>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</si>
  <si>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</si>
  <si>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</si>
  <si>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</si>
  <si>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</si>
  <si>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</si>
  <si>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rgn_id</t>
  </si>
  <si>
    <t>rgn_name</t>
  </si>
  <si>
    <t>Concon</t>
  </si>
  <si>
    <t>Curepto</t>
  </si>
  <si>
    <t>Kelp Forest</t>
  </si>
  <si>
    <t>Seagrass</t>
  </si>
  <si>
    <t>Tidal flats</t>
  </si>
  <si>
    <t>AREA_KM2</t>
  </si>
  <si>
    <t>%</t>
  </si>
  <si>
    <t>PR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</si>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</sst>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zoomScaleNormal="100" workbookViewId="0">
      <selection activeCell="O2" sqref="O2"/>
    </sheetView>
  </sheetViews>
  <sheetFormatPr baseColWidth="10" defaultRowHeight="15" x14ac:dyDescent="0.25"/>
  <cols>
    <col min="2" max="2" width="18.7109375" bestFit="1" customWidth="1"/>
    <col min="4" max="8" width="12" bestFit="1" customWidth="1"/>
    <col min="9" max="9" width="5.7109375" customWidth="1"/>
    <col min="16" max="16" width="4.140625" customWidth="1"/>
  </cols>
  <sheetData>
    <row r="1" spans="1:21" x14ac:dyDescent="0.25">
      <c r="A1" t="s">
        <v>101</v>
      </c>
      <c r="B1" t="s">
        <v>102</v>
      </c>
      <c r="C1" t="s">
        <v>108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109</v>
      </c>
      <c r="O1" t="s">
        <v>110</v>
      </c>
      <c r="P1" t="s">
        <v>111</v>
      </c>
    </row>
    <row r="2" spans="1:21" x14ac:dyDescent="0.25">
      <c r="A2">
        <v>1</v>
      </c>
      <c r="B2" t="s">
        <v>28</v>
      </c>
      <c r="C2">
        <v>266.28630641000001</v>
      </c>
      <c r="D2">
        <v>6.9943628040525802E-3</v>
      </c>
      <c r="E2">
        <f t="shared" ref="E2:G21" si="0">F2+(F2*0.018)</f>
        <v>6.8706903772618663E-3</v>
      </c>
      <c r="F2">
        <f t="shared" si="0"/>
        <v>6.7492046927916174E-3</v>
      </c>
      <c r="G2">
        <f t="shared" si="0"/>
        <v>6.6298670852569918E-3</v>
      </c>
      <c r="H2">
        <v>6.5126395729440002E-3</v>
      </c>
      <c r="J2">
        <f>D2*100/C2</f>
        <v>2.6266325513875232E-3</v>
      </c>
      <c r="K2">
        <f>E2*100/C2</f>
        <v>2.5801891467460932E-3</v>
      </c>
      <c r="L2">
        <f>F2*100/C2</f>
        <v>2.5345669417938047E-3</v>
      </c>
      <c r="M2">
        <f>G2*100/C2</f>
        <v>2.4897514163003975E-3</v>
      </c>
      <c r="N2">
        <f>H2*100/C2</f>
        <v>2.4457283067783869E-3</v>
      </c>
      <c r="O2">
        <f>MAX(J2:N2)</f>
        <v>2.6266325513875232E-3</v>
      </c>
      <c r="Q2">
        <f>(J2/O2)*D2*133.1</f>
        <v>0.93094968921939836</v>
      </c>
      <c r="R2">
        <f>(K2/O2)*E2*133.1</f>
        <v>0.89831914461056417</v>
      </c>
      <c r="S2">
        <f>(L2/O2)*F2*133.1</f>
        <v>0.86683232715884628</v>
      </c>
      <c r="T2">
        <f>(M2/O2)*G2*133.1</f>
        <v>0.83644914829613737</v>
      </c>
      <c r="U2">
        <f>(N2/Q2)*H2*133.1</f>
        <v>2.2772834926671763E-3</v>
      </c>
    </row>
    <row r="3" spans="1:21" x14ac:dyDescent="0.25">
      <c r="A3">
        <v>2</v>
      </c>
      <c r="B3" t="s">
        <v>68</v>
      </c>
      <c r="C3">
        <v>1546.4483132800001</v>
      </c>
      <c r="D3">
        <v>1.0944967877658516</v>
      </c>
      <c r="E3">
        <f t="shared" si="0"/>
        <v>1.075144192304373</v>
      </c>
      <c r="F3">
        <f t="shared" si="0"/>
        <v>1.0561337841889715</v>
      </c>
      <c r="G3">
        <f t="shared" si="0"/>
        <v>1.0374595129557678</v>
      </c>
      <c r="H3">
        <v>1.0191154351235441</v>
      </c>
      <c r="J3">
        <f>D3*100/C3</f>
        <v>7.0774870286122643E-2</v>
      </c>
      <c r="K3">
        <f>E3*100/C3</f>
        <v>6.9523448218195144E-2</v>
      </c>
      <c r="L3">
        <f>F3*100/C3</f>
        <v>6.8294153455987369E-2</v>
      </c>
      <c r="M3">
        <f>G3*100/C3</f>
        <v>6.7086594750478748E-2</v>
      </c>
      <c r="N3">
        <f>H3*100/C3</f>
        <v>6.5900387770607818E-2</v>
      </c>
      <c r="O3">
        <f t="shared" ref="O3:O66" si="1">MAX(J3:N3)</f>
        <v>7.0774870286122643E-2</v>
      </c>
      <c r="Q3">
        <f>(J3/O3)*D3*133</f>
        <v>145.56807277285827</v>
      </c>
      <c r="R3">
        <f>(K3/O3)*E3*133.1</f>
        <v>140.57140667555214</v>
      </c>
      <c r="S3">
        <f>(L3/O3)*F3*133.1</f>
        <v>135.64426441494371</v>
      </c>
      <c r="T3">
        <f>(M3/O3)*G3*133.1</f>
        <v>130.88982250236771</v>
      </c>
      <c r="U3">
        <f>(N3/Q3)*H3*133.1</f>
        <v>6.1407762385862694E-2</v>
      </c>
    </row>
    <row r="4" spans="1:21" x14ac:dyDescent="0.25">
      <c r="A4">
        <v>3</v>
      </c>
      <c r="B4" t="s">
        <v>6</v>
      </c>
      <c r="C4">
        <v>3549.7641866499998</v>
      </c>
      <c r="D4">
        <v>5.3926975944786119E-2</v>
      </c>
      <c r="E4">
        <f t="shared" si="0"/>
        <v>5.2973453776803653E-2</v>
      </c>
      <c r="F4">
        <f t="shared" si="0"/>
        <v>5.203679152927667E-2</v>
      </c>
      <c r="G4">
        <f t="shared" si="0"/>
        <v>5.1116691089662741E-2</v>
      </c>
      <c r="H4">
        <v>5.0212859616564576E-2</v>
      </c>
      <c r="J4">
        <f>D4*100/C4</f>
        <v>1.5191706578030002E-3</v>
      </c>
      <c r="K4">
        <f>E4*100/C4</f>
        <v>1.4923090941090374E-3</v>
      </c>
      <c r="L4">
        <f>F4*100/C4</f>
        <v>1.4659224893016085E-3</v>
      </c>
      <c r="M4">
        <f>G4*100/C4</f>
        <v>1.4400024452864524E-3</v>
      </c>
      <c r="N4">
        <f>H4*100/C4</f>
        <v>1.4145407124621337E-3</v>
      </c>
      <c r="O4">
        <f t="shared" si="1"/>
        <v>1.5191706578030002E-3</v>
      </c>
      <c r="Q4">
        <f>(J4/O4)*D4*133</f>
        <v>7.1722878006565542</v>
      </c>
      <c r="R4">
        <f>(K4/O4)*E4*133.1</f>
        <v>6.9260969525467244</v>
      </c>
      <c r="S4">
        <f>(L4/O4)*F4*133.1</f>
        <v>6.6833316149647448</v>
      </c>
      <c r="T4">
        <f>(M4/O4)*G4*133.1</f>
        <v>6.4490754001304076</v>
      </c>
      <c r="U4">
        <f>(N4/Q4)*H4*133.1</f>
        <v>1.3181072660508025E-3</v>
      </c>
    </row>
    <row r="5" spans="1:21" x14ac:dyDescent="0.25">
      <c r="A5">
        <v>4</v>
      </c>
      <c r="B5" t="s">
        <v>53</v>
      </c>
      <c r="C5">
        <v>1018.9445564</v>
      </c>
      <c r="D5">
        <v>0.3917599393541697</v>
      </c>
      <c r="E5">
        <f t="shared" si="0"/>
        <v>0.38483294632040244</v>
      </c>
      <c r="F5">
        <f t="shared" si="0"/>
        <v>0.37802843449941298</v>
      </c>
      <c r="G5">
        <f t="shared" si="0"/>
        <v>0.37134423821160412</v>
      </c>
      <c r="H5">
        <v>0.36477823007033805</v>
      </c>
      <c r="J5">
        <f>D5*100/C5</f>
        <v>3.8447620814451772E-2</v>
      </c>
      <c r="K5">
        <f>E5*100/C5</f>
        <v>3.7767800407123547E-2</v>
      </c>
      <c r="L5">
        <f>F5*100/C5</f>
        <v>3.71000003999249E-2</v>
      </c>
      <c r="M5">
        <f>G5*100/C5</f>
        <v>3.6444008251399707E-2</v>
      </c>
      <c r="N5">
        <f>H5*100/C5</f>
        <v>3.5799615178192246E-2</v>
      </c>
      <c r="O5">
        <f t="shared" si="1"/>
        <v>3.8447620814451772E-2</v>
      </c>
      <c r="Q5">
        <f>(J5/O5)*D5*133</f>
        <v>52.104071934104567</v>
      </c>
      <c r="R5">
        <f>(K5/O5)*E5*133.1</f>
        <v>50.315584631871864</v>
      </c>
      <c r="S5">
        <f>(L5/O5)*F5*133.1</f>
        <v>48.551982422361995</v>
      </c>
      <c r="T5">
        <f>(M5/O5)*G5*133.1</f>
        <v>46.850195906262897</v>
      </c>
      <c r="U5">
        <f>(N5/Q5)*H5*133.1</f>
        <v>3.3359048963718663E-2</v>
      </c>
    </row>
    <row r="6" spans="1:21" x14ac:dyDescent="0.25">
      <c r="A6">
        <v>5</v>
      </c>
      <c r="B6" t="s">
        <v>0</v>
      </c>
      <c r="C6">
        <v>1177.63067312</v>
      </c>
      <c r="D6">
        <v>1.4604851506299589E-2</v>
      </c>
      <c r="E6">
        <f t="shared" si="0"/>
        <v>1.4346612481630244E-2</v>
      </c>
      <c r="F6">
        <f t="shared" si="0"/>
        <v>1.4092939569381379E-2</v>
      </c>
      <c r="G6">
        <f t="shared" si="0"/>
        <v>1.3843752032791139E-2</v>
      </c>
      <c r="H6">
        <v>1.3598970562663201E-2</v>
      </c>
      <c r="J6">
        <f>D6*100/C6</f>
        <v>1.2401894617440354E-3</v>
      </c>
      <c r="K6">
        <f>E6*100/C6</f>
        <v>1.2182607679214494E-3</v>
      </c>
      <c r="L6">
        <f>F6*100/C6</f>
        <v>1.1967198113177302E-3</v>
      </c>
      <c r="M6">
        <f>G6*100/C6</f>
        <v>1.1755597360684972E-3</v>
      </c>
      <c r="N6">
        <f>H6*100/C6</f>
        <v>1.1547738075329049E-3</v>
      </c>
      <c r="O6">
        <f t="shared" si="1"/>
        <v>1.2401894617440354E-3</v>
      </c>
      <c r="Q6">
        <f>(J6/O6)*D6*133</f>
        <v>1.9424452503378453</v>
      </c>
      <c r="R6">
        <f>(K6/O6)*E6*133.1</f>
        <v>1.8757702566846617</v>
      </c>
      <c r="S6">
        <f>(L6/O6)*F6*133.1</f>
        <v>1.8100229818904721</v>
      </c>
      <c r="T6">
        <f>(M6/O6)*G6*133.1</f>
        <v>1.7465802026108359</v>
      </c>
      <c r="U6">
        <f>(N6/Q6)*H6*133.1</f>
        <v>1.076049443430225E-3</v>
      </c>
    </row>
    <row r="7" spans="1:21" x14ac:dyDescent="0.25">
      <c r="A7">
        <v>6</v>
      </c>
      <c r="B7" t="s">
        <v>69</v>
      </c>
      <c r="C7">
        <v>16051.0366655</v>
      </c>
      <c r="D7">
        <v>22.560744783644271</v>
      </c>
      <c r="E7">
        <f t="shared" si="0"/>
        <v>22.161831811045452</v>
      </c>
      <c r="F7">
        <f t="shared" si="0"/>
        <v>21.769972309474905</v>
      </c>
      <c r="G7">
        <f t="shared" si="0"/>
        <v>21.38504156137024</v>
      </c>
      <c r="H7">
        <v>21.006917054391199</v>
      </c>
      <c r="J7">
        <f>D7*100/C7</f>
        <v>0.14055630956308385</v>
      </c>
      <c r="K7">
        <f>E7*100/C7</f>
        <v>0.13807103100499396</v>
      </c>
      <c r="L7">
        <f>F7*100/C7</f>
        <v>0.13562969646855988</v>
      </c>
      <c r="M7">
        <f>G7*100/C7</f>
        <v>0.13323152894750478</v>
      </c>
      <c r="N7">
        <f>H7*100/C7</f>
        <v>0.13087576517436619</v>
      </c>
      <c r="O7">
        <f t="shared" si="1"/>
        <v>0.14055630956308385</v>
      </c>
      <c r="Q7">
        <f>(J7/O7)*D7*133</f>
        <v>3000.579056224688</v>
      </c>
      <c r="R7">
        <f>(K7/O7)*E7*133.1</f>
        <v>2897.58331439111</v>
      </c>
      <c r="S7">
        <f>(L7/O7)*F7*133.1</f>
        <v>2796.0206599394683</v>
      </c>
      <c r="T7">
        <f>(M7/O7)*G7*133.1</f>
        <v>2698.01785922112</v>
      </c>
      <c r="U7">
        <f>(N7/Q7)*H7*133.1</f>
        <v>0.1219535751120409</v>
      </c>
    </row>
    <row r="8" spans="1:21" x14ac:dyDescent="0.25">
      <c r="A8">
        <v>7</v>
      </c>
      <c r="B8" t="s">
        <v>70</v>
      </c>
      <c r="C8">
        <v>25608.806740299999</v>
      </c>
      <c r="D8">
        <v>186.69544548779163</v>
      </c>
      <c r="E8">
        <f t="shared" si="0"/>
        <v>183.39434723751634</v>
      </c>
      <c r="F8">
        <f t="shared" si="0"/>
        <v>180.15161811150918</v>
      </c>
      <c r="G8">
        <f t="shared" si="0"/>
        <v>176.96622604273986</v>
      </c>
      <c r="H8">
        <v>173.83715721290753</v>
      </c>
      <c r="J8">
        <f>D8*100/C8</f>
        <v>0.72902828851448687</v>
      </c>
      <c r="K8">
        <f>E8*100/C8</f>
        <v>0.71613780797100868</v>
      </c>
      <c r="L8">
        <f>F8*100/C8</f>
        <v>0.70347525340963535</v>
      </c>
      <c r="M8">
        <f>G8*100/C8</f>
        <v>0.69103659470494627</v>
      </c>
      <c r="N8">
        <f>H8*100/C8</f>
        <v>0.6788178729911063</v>
      </c>
      <c r="O8">
        <f t="shared" si="1"/>
        <v>0.72902828851448687</v>
      </c>
      <c r="Q8">
        <f>(J8/O8)*D8*133</f>
        <v>24830.494249876287</v>
      </c>
      <c r="R8">
        <f>(K8/O8)*E8*133.1</f>
        <v>23978.180370641872</v>
      </c>
      <c r="S8">
        <f>(L8/O8)*F8*133.1</f>
        <v>23137.725625037994</v>
      </c>
      <c r="T8">
        <f>(M8/O8)*G8*133.1</f>
        <v>22326.729502586055</v>
      </c>
      <c r="U8">
        <f>(N8/Q8)*H8*133.1</f>
        <v>0.63254084016947654</v>
      </c>
    </row>
    <row r="9" spans="1:21" x14ac:dyDescent="0.25">
      <c r="A9">
        <v>8</v>
      </c>
      <c r="B9" t="s">
        <v>71</v>
      </c>
      <c r="C9">
        <v>1068.1064191099999</v>
      </c>
      <c r="D9">
        <v>0.60380590091995101</v>
      </c>
      <c r="E9">
        <f t="shared" si="0"/>
        <v>0.59312956868364541</v>
      </c>
      <c r="F9">
        <f t="shared" si="0"/>
        <v>0.58264201245937663</v>
      </c>
      <c r="G9">
        <f t="shared" si="0"/>
        <v>0.57233989436088073</v>
      </c>
      <c r="H9">
        <v>0.56221993552149385</v>
      </c>
      <c r="J9">
        <f>D9*100/C9</f>
        <v>5.6530500155880771E-2</v>
      </c>
      <c r="K9">
        <f>E9*100/C9</f>
        <v>5.5530943178664804E-2</v>
      </c>
      <c r="L9">
        <f>F9*100/C9</f>
        <v>5.4549060096920239E-2</v>
      </c>
      <c r="M9">
        <f>G9*100/C9</f>
        <v>5.3584538405619095E-2</v>
      </c>
      <c r="N9">
        <f>H9*100/C9</f>
        <v>5.2637071125362568E-2</v>
      </c>
      <c r="O9">
        <f t="shared" si="1"/>
        <v>5.6530500155880771E-2</v>
      </c>
      <c r="Q9">
        <f>(J9/O9)*D9*133</f>
        <v>80.306184822353487</v>
      </c>
      <c r="R9">
        <f>(K9/O9)*E9*133.1</f>
        <v>77.549651858343026</v>
      </c>
      <c r="S9">
        <f>(L9/O9)*F9*133.1</f>
        <v>74.831473417910843</v>
      </c>
      <c r="T9">
        <f>(M9/O9)*G9*133.1</f>
        <v>72.208569345022241</v>
      </c>
      <c r="U9">
        <f>(N9/Q9)*H9*133.1</f>
        <v>4.9048645473914257E-2</v>
      </c>
    </row>
    <row r="10" spans="1:21" x14ac:dyDescent="0.25">
      <c r="A10">
        <v>9</v>
      </c>
      <c r="B10" t="s">
        <v>9</v>
      </c>
      <c r="C10">
        <v>3101.30992397</v>
      </c>
      <c r="D10">
        <v>7.5747331848406763E-2</v>
      </c>
      <c r="E10">
        <f t="shared" si="0"/>
        <v>7.4407988063267941E-2</v>
      </c>
      <c r="F10">
        <f t="shared" si="0"/>
        <v>7.3092326191815271E-2</v>
      </c>
      <c r="G10">
        <f t="shared" si="0"/>
        <v>7.1799927496871585E-2</v>
      </c>
      <c r="H10">
        <v>7.0530380645256963E-2</v>
      </c>
      <c r="J10">
        <f>D10*100/C10</f>
        <v>2.4424302538406831E-3</v>
      </c>
      <c r="K10">
        <f>E10*100/C10</f>
        <v>2.3992438642835784E-3</v>
      </c>
      <c r="L10">
        <f>F10*100/C10</f>
        <v>2.3568210847579357E-3</v>
      </c>
      <c r="M10">
        <f>G10*100/C10</f>
        <v>2.3151484133182082E-3</v>
      </c>
      <c r="N10">
        <f>H10*100/C10</f>
        <v>2.2742125867565898E-3</v>
      </c>
      <c r="O10">
        <f t="shared" si="1"/>
        <v>2.4424302538406831E-3</v>
      </c>
      <c r="Q10">
        <f>(J10/O10)*D10*133</f>
        <v>10.074395135838099</v>
      </c>
      <c r="R10">
        <f>(K10/O10)*E10*133.1</f>
        <v>9.7285886161306099</v>
      </c>
      <c r="S10">
        <f>(L10/O10)*F10*133.1</f>
        <v>9.3875936638837008</v>
      </c>
      <c r="T10">
        <f>(M10/O10)*G10*133.1</f>
        <v>9.0585508623593594</v>
      </c>
      <c r="U10">
        <f>(N10/Q10)*H10*133.1</f>
        <v>2.119172752497428E-3</v>
      </c>
    </row>
    <row r="11" spans="1:21" x14ac:dyDescent="0.25">
      <c r="A11">
        <v>10</v>
      </c>
      <c r="B11" t="s">
        <v>1</v>
      </c>
      <c r="C11">
        <v>1020.53314129</v>
      </c>
      <c r="D11">
        <v>4.1800561929344147E-3</v>
      </c>
      <c r="E11">
        <f t="shared" si="0"/>
        <v>4.1061455726271266E-3</v>
      </c>
      <c r="F11">
        <f t="shared" si="0"/>
        <v>4.033541819869476E-3</v>
      </c>
      <c r="G11">
        <f t="shared" si="0"/>
        <v>3.9622218269837681E-3</v>
      </c>
      <c r="H11">
        <v>3.8921628948759999E-3</v>
      </c>
      <c r="J11">
        <f>D11*100/C11</f>
        <v>4.0959534029934931E-4</v>
      </c>
      <c r="K11">
        <f>E11*100/C11</f>
        <v>4.023529865416005E-4</v>
      </c>
      <c r="L11">
        <f>F11*100/C11</f>
        <v>3.9523869011945042E-4</v>
      </c>
      <c r="M11">
        <f>G11*100/C11</f>
        <v>3.8825018675780982E-4</v>
      </c>
      <c r="N11">
        <f>H11*100/C11</f>
        <v>3.8138525221788783E-4</v>
      </c>
      <c r="O11">
        <f t="shared" si="1"/>
        <v>4.0959534029934931E-4</v>
      </c>
      <c r="Q11">
        <f>(J11/O11)*D11*133</f>
        <v>0.55594747366027719</v>
      </c>
      <c r="R11">
        <f>(K11/O11)*E11*133.1</f>
        <v>0.53686441622462722</v>
      </c>
      <c r="S11">
        <f>(L11/O11)*F11*133.1</f>
        <v>0.51804688130799559</v>
      </c>
      <c r="T11">
        <f>(M11/O11)*G11*133.1</f>
        <v>0.49988891631188276</v>
      </c>
      <c r="U11">
        <f>(N11/Q11)*H11*133.1</f>
        <v>3.553850855504967E-4</v>
      </c>
    </row>
    <row r="12" spans="1:21" x14ac:dyDescent="0.25">
      <c r="A12">
        <v>11</v>
      </c>
      <c r="B12" t="s">
        <v>18</v>
      </c>
      <c r="C12">
        <v>1322.8938899699999</v>
      </c>
      <c r="D12">
        <v>0.11764440646617005</v>
      </c>
      <c r="E12">
        <f t="shared" si="0"/>
        <v>0.11556424996676823</v>
      </c>
      <c r="F12">
        <f t="shared" si="0"/>
        <v>0.11352087423061712</v>
      </c>
      <c r="G12">
        <f t="shared" si="0"/>
        <v>0.11151362891023292</v>
      </c>
      <c r="H12">
        <v>0.10954187515739973</v>
      </c>
      <c r="J12">
        <f>D12*100/C12</f>
        <v>8.8929586384920069E-3</v>
      </c>
      <c r="K12">
        <f>E12*100/C12</f>
        <v>8.73571575490374E-3</v>
      </c>
      <c r="L12">
        <f>F12*100/C12</f>
        <v>8.5812531973514135E-3</v>
      </c>
      <c r="M12">
        <f>G12*100/C12</f>
        <v>8.4295218048638636E-3</v>
      </c>
      <c r="N12">
        <f>H12*100/C12</f>
        <v>8.2804732857208879E-3</v>
      </c>
      <c r="O12">
        <f t="shared" si="1"/>
        <v>8.8929586384920069E-3</v>
      </c>
      <c r="Q12">
        <f>(J12/O12)*D12*133</f>
        <v>15.646706060000618</v>
      </c>
      <c r="R12">
        <f>(K12/O12)*E12*133.1</f>
        <v>15.109628360095138</v>
      </c>
      <c r="S12">
        <f>(L12/O12)*F12*133.1</f>
        <v>14.580023583449902</v>
      </c>
      <c r="T12">
        <f>(M12/O12)*G12*133.1</f>
        <v>14.068981885443069</v>
      </c>
      <c r="U12">
        <f>(N12/Q12)*H12*133.1</f>
        <v>7.715968800396363E-3</v>
      </c>
    </row>
    <row r="13" spans="1:21" x14ac:dyDescent="0.25">
      <c r="A13">
        <v>12</v>
      </c>
      <c r="B13" t="s">
        <v>56</v>
      </c>
      <c r="C13">
        <v>684.88081603800003</v>
      </c>
      <c r="D13">
        <v>4.5118643751488573E-3</v>
      </c>
      <c r="E13">
        <f t="shared" si="0"/>
        <v>4.4320868125234357E-3</v>
      </c>
      <c r="F13">
        <f t="shared" si="0"/>
        <v>4.353719855131076E-3</v>
      </c>
      <c r="G13">
        <f t="shared" si="0"/>
        <v>4.2767385610324908E-3</v>
      </c>
      <c r="H13">
        <v>4.2011184293050006E-3</v>
      </c>
      <c r="J13">
        <f>D13*100/C13</f>
        <v>6.5878095421766352E-4</v>
      </c>
      <c r="K13">
        <f>E13*100/C13</f>
        <v>6.4713256799377563E-4</v>
      </c>
      <c r="L13">
        <f>F13*100/C13</f>
        <v>6.356901453769898E-4</v>
      </c>
      <c r="M13">
        <f>G13*100/C13</f>
        <v>6.2445004457464608E-4</v>
      </c>
      <c r="N13">
        <f>H13*100/C13</f>
        <v>6.1340868818727514E-4</v>
      </c>
      <c r="O13">
        <f t="shared" si="1"/>
        <v>6.5878095421766352E-4</v>
      </c>
      <c r="Q13">
        <f>(J13/O13)*D13*133</f>
        <v>0.60007796189479801</v>
      </c>
      <c r="R13">
        <f>(K13/O13)*E13*133.1</f>
        <v>0.57948011271794631</v>
      </c>
      <c r="S13">
        <f>(L13/O13)*F13*133.1</f>
        <v>0.55916886294049573</v>
      </c>
      <c r="T13">
        <f>(M13/O13)*G13*133.1</f>
        <v>0.53956953900565419</v>
      </c>
      <c r="U13">
        <f>(N13/Q13)*H13*133.1</f>
        <v>5.7159079398358599E-4</v>
      </c>
    </row>
    <row r="14" spans="1:21" x14ac:dyDescent="0.25">
      <c r="A14">
        <v>13</v>
      </c>
      <c r="B14" t="s">
        <v>58</v>
      </c>
      <c r="C14">
        <v>1259.70083894</v>
      </c>
      <c r="D14">
        <v>6.4478114271101748E-3</v>
      </c>
      <c r="E14">
        <f t="shared" si="0"/>
        <v>6.3338029735856335E-3</v>
      </c>
      <c r="F14">
        <f t="shared" si="0"/>
        <v>6.2218103866263589E-3</v>
      </c>
      <c r="G14">
        <f t="shared" si="0"/>
        <v>6.1117980222262858E-3</v>
      </c>
      <c r="H14">
        <v>6.0037308666269999E-3</v>
      </c>
      <c r="J14">
        <f>D14*100/C14</f>
        <v>5.1185259450456605E-4</v>
      </c>
      <c r="K14">
        <f>E14*100/C14</f>
        <v>5.0280215570193128E-4</v>
      </c>
      <c r="L14">
        <f>F14*100/C14</f>
        <v>4.9391174430445106E-4</v>
      </c>
      <c r="M14">
        <f>G14*100/C14</f>
        <v>4.8517853075093431E-4</v>
      </c>
      <c r="N14">
        <f>H14*100/C14</f>
        <v>4.7659973551172327E-4</v>
      </c>
      <c r="O14">
        <f t="shared" si="1"/>
        <v>5.1185259450456605E-4</v>
      </c>
      <c r="Q14">
        <f>(J14/O14)*D14*133</f>
        <v>0.85755891980565324</v>
      </c>
      <c r="R14">
        <f>(K14/O14)*E14*133.1</f>
        <v>0.8281229624599683</v>
      </c>
      <c r="S14">
        <f>(L14/O14)*F14*133.1</f>
        <v>0.79909657834805348</v>
      </c>
      <c r="T14">
        <f>(M14/O14)*G14*133.1</f>
        <v>0.77108759263324367</v>
      </c>
      <c r="U14">
        <f>(N14/Q14)*H14*133.1</f>
        <v>4.4410851440425397E-4</v>
      </c>
    </row>
    <row r="15" spans="1:21" x14ac:dyDescent="0.25">
      <c r="A15">
        <v>14</v>
      </c>
      <c r="B15" t="s">
        <v>31</v>
      </c>
      <c r="C15">
        <v>98.005106162499999</v>
      </c>
      <c r="D15">
        <v>4.589370905464174E-4</v>
      </c>
      <c r="E15">
        <f t="shared" si="0"/>
        <v>4.5082228933832752E-4</v>
      </c>
      <c r="F15">
        <f t="shared" si="0"/>
        <v>4.4285097184511545E-4</v>
      </c>
      <c r="G15">
        <f t="shared" si="0"/>
        <v>4.35020601026636E-4</v>
      </c>
      <c r="H15">
        <v>4.27328684702E-4</v>
      </c>
      <c r="J15">
        <f>D15*100/C15</f>
        <v>4.6827875456352698E-4</v>
      </c>
      <c r="K15">
        <f>E15*100/C15</f>
        <v>4.5999877658499697E-4</v>
      </c>
      <c r="L15">
        <f>F15*100/C15</f>
        <v>4.5186520293221717E-4</v>
      </c>
      <c r="M15">
        <f>G15*100/C15</f>
        <v>4.4387544492359248E-4</v>
      </c>
      <c r="N15">
        <f>H15*100/C15</f>
        <v>4.3602695964989433E-4</v>
      </c>
      <c r="O15">
        <f t="shared" si="1"/>
        <v>4.6827875456352698E-4</v>
      </c>
      <c r="Q15">
        <f>(J15/O15)*D15*133</f>
        <v>6.1038633042673512E-2</v>
      </c>
      <c r="R15">
        <f>(K15/O15)*E15*133.1</f>
        <v>5.8943464352584858E-2</v>
      </c>
      <c r="S15">
        <f>(L15/O15)*F15*133.1</f>
        <v>5.6877447933836207E-2</v>
      </c>
      <c r="T15">
        <f>(M15/O15)*G15*133.1</f>
        <v>5.4883847072765078E-2</v>
      </c>
      <c r="U15">
        <f>(N15/Q15)*H15*133.1</f>
        <v>4.0630170531337815E-4</v>
      </c>
    </row>
    <row r="16" spans="1:21" x14ac:dyDescent="0.25">
      <c r="A16">
        <v>15</v>
      </c>
      <c r="B16" t="s">
        <v>27</v>
      </c>
      <c r="C16">
        <v>332.63233270900002</v>
      </c>
      <c r="D16">
        <v>2.5116065846587316E-3</v>
      </c>
      <c r="E16">
        <f t="shared" si="0"/>
        <v>2.4671970379751785E-3</v>
      </c>
      <c r="F16">
        <f t="shared" si="0"/>
        <v>2.4235727288557745E-3</v>
      </c>
      <c r="G16">
        <f t="shared" si="0"/>
        <v>2.3807197729428038E-3</v>
      </c>
      <c r="H16">
        <v>2.3386245313779998E-3</v>
      </c>
      <c r="J16">
        <f>D16*100/C16</f>
        <v>7.5506988878798649E-4</v>
      </c>
      <c r="K16">
        <f>E16*100/C16</f>
        <v>7.4171894772886689E-4</v>
      </c>
      <c r="L16">
        <f>F16*100/C16</f>
        <v>7.2860407438984963E-4</v>
      </c>
      <c r="M16">
        <f>G16*100/C16</f>
        <v>7.1572109468551041E-4</v>
      </c>
      <c r="N16">
        <f>H16*100/C16</f>
        <v>7.0306590833547184E-4</v>
      </c>
      <c r="O16">
        <f t="shared" si="1"/>
        <v>7.5506988878798649E-4</v>
      </c>
      <c r="Q16">
        <f>(J16/O16)*D16*133</f>
        <v>0.3340436757596113</v>
      </c>
      <c r="R16">
        <f>(K16/O16)*E16*133.1</f>
        <v>0.32257753021070357</v>
      </c>
      <c r="S16">
        <f>(L16/O16)*F16*133.1</f>
        <v>0.3112709251264118</v>
      </c>
      <c r="T16">
        <f>(M16/O16)*G16*133.1</f>
        <v>0.30036062575643502</v>
      </c>
      <c r="U16">
        <f>(N16/Q16)*H16*133.1</f>
        <v>6.5513581484449531E-4</v>
      </c>
    </row>
    <row r="17" spans="1:21" x14ac:dyDescent="0.25">
      <c r="A17">
        <v>16</v>
      </c>
      <c r="B17" t="s">
        <v>72</v>
      </c>
      <c r="C17">
        <v>350.38625506400001</v>
      </c>
      <c r="D17">
        <v>1.0035948909109103</v>
      </c>
      <c r="E17">
        <f t="shared" si="0"/>
        <v>0.98584959814431272</v>
      </c>
      <c r="F17">
        <f t="shared" si="0"/>
        <v>0.96841807283331305</v>
      </c>
      <c r="G17">
        <f t="shared" si="0"/>
        <v>0.95129476702683013</v>
      </c>
      <c r="H17">
        <v>0.93447423087114945</v>
      </c>
      <c r="J17">
        <f>D17*100/C17</f>
        <v>0.28642530247871678</v>
      </c>
      <c r="K17">
        <f>E17*100/C17</f>
        <v>0.28136080793587115</v>
      </c>
      <c r="L17">
        <f>F17*100/C17</f>
        <v>0.27638586241244711</v>
      </c>
      <c r="M17">
        <f>G17*100/C17</f>
        <v>0.2714988825269618</v>
      </c>
      <c r="N17">
        <f>H17*100/C17</f>
        <v>0.26669831289485441</v>
      </c>
      <c r="O17">
        <f t="shared" si="1"/>
        <v>0.28642530247871678</v>
      </c>
      <c r="Q17">
        <f>(J17/O17)*D17*133</f>
        <v>133.47812049115106</v>
      </c>
      <c r="R17">
        <f>(K17/O17)*E17*133.1</f>
        <v>128.896445494114</v>
      </c>
      <c r="S17">
        <f>(L17/O17)*F17*133.1</f>
        <v>124.37852012895002</v>
      </c>
      <c r="T17">
        <f>(M17/O17)*G17*133.1</f>
        <v>120.01895172643884</v>
      </c>
      <c r="U17">
        <f>(N17/Q17)*H17*133.1</f>
        <v>0.24851669589510564</v>
      </c>
    </row>
    <row r="18" spans="1:21" x14ac:dyDescent="0.25">
      <c r="A18">
        <v>17</v>
      </c>
      <c r="B18" t="s">
        <v>73</v>
      </c>
      <c r="C18">
        <v>4735.6130075900001</v>
      </c>
      <c r="D18">
        <v>3.2709904422462719</v>
      </c>
      <c r="E18">
        <f t="shared" si="0"/>
        <v>3.213153676076888</v>
      </c>
      <c r="F18">
        <f t="shared" si="0"/>
        <v>3.156339563926216</v>
      </c>
      <c r="G18">
        <f t="shared" si="0"/>
        <v>3.100530023503159</v>
      </c>
      <c r="H18">
        <v>3.0457072922427888</v>
      </c>
      <c r="J18">
        <f>D18*100/C18</f>
        <v>6.907216525091249E-2</v>
      </c>
      <c r="K18">
        <f>E18*100/C18</f>
        <v>6.7850849951780451E-2</v>
      </c>
      <c r="L18">
        <f>F18*100/C18</f>
        <v>6.6651129618644833E-2</v>
      </c>
      <c r="M18">
        <f>G18*100/C18</f>
        <v>6.5472622415171738E-2</v>
      </c>
      <c r="N18">
        <f>H18*100/C18</f>
        <v>6.4314953256553772E-2</v>
      </c>
      <c r="O18">
        <f t="shared" si="1"/>
        <v>6.907216525091249E-2</v>
      </c>
      <c r="Q18">
        <f>(J18/O18)*D18*133</f>
        <v>435.04172881875417</v>
      </c>
      <c r="R18">
        <f>(K18/O18)*E18*133.1</f>
        <v>420.10879595857938</v>
      </c>
      <c r="S18">
        <f>(L18/O18)*F18*133.1</f>
        <v>405.38364059751518</v>
      </c>
      <c r="T18">
        <f>(M18/O18)*G18*133.1</f>
        <v>391.17461392143298</v>
      </c>
      <c r="U18">
        <f>(N18/Q18)*H18*133.1</f>
        <v>5.9930411656815855E-2</v>
      </c>
    </row>
    <row r="19" spans="1:21" x14ac:dyDescent="0.25">
      <c r="A19">
        <v>18</v>
      </c>
      <c r="B19" t="s">
        <v>8</v>
      </c>
      <c r="C19">
        <v>1589.4606839999999</v>
      </c>
      <c r="D19">
        <v>9.0106983754085646E-3</v>
      </c>
      <c r="E19">
        <f t="shared" si="0"/>
        <v>8.8513736497137178E-3</v>
      </c>
      <c r="F19">
        <f t="shared" si="0"/>
        <v>8.694866060622513E-3</v>
      </c>
      <c r="G19">
        <f t="shared" si="0"/>
        <v>8.5411257962893054E-3</v>
      </c>
      <c r="H19">
        <v>8.3901039256280008E-3</v>
      </c>
      <c r="J19">
        <f>D19*100/C19</f>
        <v>5.6690287882632301E-4</v>
      </c>
      <c r="K19">
        <f>E19*100/C19</f>
        <v>5.5687905582153536E-4</v>
      </c>
      <c r="L19">
        <f>F19*100/C19</f>
        <v>5.4703247133746106E-4</v>
      </c>
      <c r="M19">
        <f>G19*100/C19</f>
        <v>5.3735999149062978E-4</v>
      </c>
      <c r="N19">
        <f>H19*100/C19</f>
        <v>5.2785853781004886E-4</v>
      </c>
      <c r="O19">
        <f t="shared" si="1"/>
        <v>5.6690287882632301E-4</v>
      </c>
      <c r="Q19">
        <f>(J19/O19)*D19*133</f>
        <v>1.1984228839293392</v>
      </c>
      <c r="R19">
        <f>(K19/O19)*E19*133.1</f>
        <v>1.1572866726688564</v>
      </c>
      <c r="S19">
        <f>(L19/O19)*F19*133.1</f>
        <v>1.1167228325010872</v>
      </c>
      <c r="T19">
        <f>(M19/O19)*G19*133.1</f>
        <v>1.0775807879592552</v>
      </c>
      <c r="U19">
        <f>(N19/Q19)*H19*133.1</f>
        <v>4.9187285173526107E-4</v>
      </c>
    </row>
    <row r="20" spans="1:21" x14ac:dyDescent="0.25">
      <c r="A20">
        <v>19</v>
      </c>
      <c r="B20" t="s">
        <v>42</v>
      </c>
      <c r="C20">
        <v>514.07500234600002</v>
      </c>
      <c r="D20">
        <v>1.5732452852654309E-2</v>
      </c>
      <c r="E20">
        <f t="shared" si="0"/>
        <v>1.5454275886693821E-2</v>
      </c>
      <c r="F20">
        <f t="shared" si="0"/>
        <v>1.5181017570426151E-2</v>
      </c>
      <c r="G20">
        <f t="shared" si="0"/>
        <v>1.4912590933620974E-2</v>
      </c>
      <c r="H20">
        <v>1.4648910543831998E-2</v>
      </c>
      <c r="J20">
        <f>D20*100/C20</f>
        <v>3.0603419308191772E-3</v>
      </c>
      <c r="K20">
        <f>E20*100/C20</f>
        <v>3.006229794517856E-3</v>
      </c>
      <c r="L20">
        <f>F20*100/C20</f>
        <v>2.9530744543397407E-3</v>
      </c>
      <c r="M20">
        <f>G20*100/C20</f>
        <v>2.9008589924751876E-3</v>
      </c>
      <c r="N20">
        <f>H20*100/C20</f>
        <v>2.8495667902506757E-3</v>
      </c>
      <c r="O20">
        <f t="shared" si="1"/>
        <v>3.0603419308191772E-3</v>
      </c>
      <c r="Q20">
        <f>(J20/O20)*D20*133</f>
        <v>2.0924162294030233</v>
      </c>
      <c r="R20">
        <f>(K20/O20)*E20*133.1</f>
        <v>2.0205934386237208</v>
      </c>
      <c r="S20">
        <f>(L20/O20)*F20*133.1</f>
        <v>1.9497699933840389</v>
      </c>
      <c r="T20">
        <f>(M20/O20)*G20*133.1</f>
        <v>1.8814289675661657</v>
      </c>
      <c r="U20">
        <f>(N20/Q20)*H20*133.1</f>
        <v>2.6553033491618395E-3</v>
      </c>
    </row>
    <row r="21" spans="1:21" x14ac:dyDescent="0.25">
      <c r="A21">
        <v>20</v>
      </c>
      <c r="B21" t="s">
        <v>74</v>
      </c>
      <c r="C21">
        <v>949.06009248500004</v>
      </c>
      <c r="D21">
        <v>0.14798887886035353</v>
      </c>
      <c r="E21">
        <f t="shared" si="0"/>
        <v>0.14537217962706633</v>
      </c>
      <c r="F21">
        <f t="shared" si="0"/>
        <v>0.14280174816018304</v>
      </c>
      <c r="G21">
        <f t="shared" si="0"/>
        <v>0.14027676636560221</v>
      </c>
      <c r="H21">
        <v>0.13779643061454047</v>
      </c>
      <c r="J21">
        <f>D21*100/C21</f>
        <v>1.5593204269380077E-2</v>
      </c>
      <c r="K21">
        <f>E21*100/C21</f>
        <v>1.5317489459115988E-2</v>
      </c>
      <c r="L21">
        <f>F21*100/C21</f>
        <v>1.5046649763375235E-2</v>
      </c>
      <c r="M21">
        <f>G21*100/C21</f>
        <v>1.4780598981704553E-2</v>
      </c>
      <c r="N21">
        <f>H21*100/C21</f>
        <v>1.4519252437823725E-2</v>
      </c>
      <c r="O21">
        <f t="shared" si="1"/>
        <v>1.5593204269380077E-2</v>
      </c>
      <c r="Q21">
        <f>(J21/O21)*D21*133</f>
        <v>19.682520888427021</v>
      </c>
      <c r="R21">
        <f>(K21/O21)*E21*133.1</f>
        <v>19.006912680120362</v>
      </c>
      <c r="S21">
        <f>(L21/O21)*F21*133.1</f>
        <v>18.340704914795335</v>
      </c>
      <c r="T21">
        <f>(M21/O21)*G21*133.1</f>
        <v>17.697848274087388</v>
      </c>
      <c r="U21">
        <f>(N21/Q21)*H21*133.1</f>
        <v>1.3529431827105214E-2</v>
      </c>
    </row>
    <row r="22" spans="1:21" x14ac:dyDescent="0.25">
      <c r="A22">
        <v>21</v>
      </c>
      <c r="B22" t="s">
        <v>75</v>
      </c>
      <c r="C22">
        <v>13571.185665499999</v>
      </c>
      <c r="D22">
        <v>18.52437205611086</v>
      </c>
      <c r="E22">
        <f t="shared" ref="E22:G41" si="2">F22+(F22*0.018)</f>
        <v>18.196829131739548</v>
      </c>
      <c r="F22">
        <f t="shared" si="2"/>
        <v>17.875077732553585</v>
      </c>
      <c r="G22">
        <f t="shared" si="2"/>
        <v>17.559015454374837</v>
      </c>
      <c r="H22">
        <v>17.248541703708092</v>
      </c>
      <c r="J22">
        <f>D22*100/C22</f>
        <v>0.13649781612820028</v>
      </c>
      <c r="K22">
        <f>E22*100/C22</f>
        <v>0.13408429875068789</v>
      </c>
      <c r="L22">
        <f>F22*100/C22</f>
        <v>0.13171345653309222</v>
      </c>
      <c r="M22">
        <f>G22*100/C22</f>
        <v>0.12938453490480573</v>
      </c>
      <c r="N22">
        <f>H22*100/C22</f>
        <v>0.12709679263733373</v>
      </c>
      <c r="O22">
        <f t="shared" si="1"/>
        <v>0.13649781612820028</v>
      </c>
      <c r="Q22">
        <f>(J22/O22)*D22*133</f>
        <v>2463.7414834627443</v>
      </c>
      <c r="R22">
        <f>(K22/O22)*E22*133.1</f>
        <v>2379.1728462028823</v>
      </c>
      <c r="S22">
        <f>(L22/O22)*F22*133.1</f>
        <v>2295.7809007635465</v>
      </c>
      <c r="T22">
        <f>(M22/O22)*G22*133.1</f>
        <v>2215.3119109115942</v>
      </c>
      <c r="U22">
        <f>(N22/Q22)*H22*133.1</f>
        <v>0.1184322263693816</v>
      </c>
    </row>
    <row r="23" spans="1:21" x14ac:dyDescent="0.25">
      <c r="A23">
        <v>22</v>
      </c>
      <c r="B23" t="s">
        <v>43</v>
      </c>
      <c r="C23">
        <v>907.94880278100004</v>
      </c>
      <c r="D23">
        <v>3.944767734379323E-2</v>
      </c>
      <c r="E23">
        <f t="shared" si="2"/>
        <v>3.8750174208048362E-2</v>
      </c>
      <c r="F23">
        <f t="shared" si="2"/>
        <v>3.8065004133642791E-2</v>
      </c>
      <c r="G23">
        <f t="shared" si="2"/>
        <v>3.7391949050729657E-2</v>
      </c>
      <c r="H23">
        <v>3.6730794745314002E-2</v>
      </c>
      <c r="J23">
        <f>D23*100/C23</f>
        <v>4.344702831587755E-3</v>
      </c>
      <c r="K23">
        <f>E23*100/C23</f>
        <v>4.2678809740547691E-3</v>
      </c>
      <c r="L23">
        <f>F23*100/C23</f>
        <v>4.1924174597787519E-3</v>
      </c>
      <c r="M23">
        <f>G23*100/C23</f>
        <v>4.1182882709025065E-3</v>
      </c>
      <c r="N23">
        <f>H23*100/C23</f>
        <v>4.0454698142460771E-3</v>
      </c>
      <c r="O23">
        <f t="shared" si="1"/>
        <v>4.344702831587755E-3</v>
      </c>
      <c r="Q23">
        <f>(J23/O23)*D23*133</f>
        <v>5.2465410867244993</v>
      </c>
      <c r="R23">
        <f>(K23/O23)*E23*133.1</f>
        <v>5.0664520501878556</v>
      </c>
      <c r="S23">
        <f>(L23/O23)*F23*133.1</f>
        <v>4.8888687806012943</v>
      </c>
      <c r="T23">
        <f>(M23/O23)*G23*133.1</f>
        <v>4.717509949206323</v>
      </c>
      <c r="U23">
        <f>(N23/Q23)*H23*133.1</f>
        <v>3.7696781080733223E-3</v>
      </c>
    </row>
    <row r="24" spans="1:21" x14ac:dyDescent="0.25">
      <c r="A24">
        <v>23</v>
      </c>
      <c r="B24" t="s">
        <v>76</v>
      </c>
      <c r="C24">
        <v>151.28708887799999</v>
      </c>
      <c r="D24">
        <v>8.8173031949894731E-2</v>
      </c>
      <c r="E24">
        <f t="shared" si="2"/>
        <v>8.661398030441525E-2</v>
      </c>
      <c r="F24">
        <f t="shared" si="2"/>
        <v>8.5082495387441309E-2</v>
      </c>
      <c r="G24">
        <f t="shared" si="2"/>
        <v>8.3578089771553343E-2</v>
      </c>
      <c r="H24">
        <v>8.2100284647891306E-2</v>
      </c>
      <c r="J24">
        <f>D24*100/C24</f>
        <v>5.8281927825975077E-2</v>
      </c>
      <c r="K24">
        <f>E24*100/C24</f>
        <v>5.7251402579543302E-2</v>
      </c>
      <c r="L24">
        <f>F24*100/C24</f>
        <v>5.6239098801123086E-2</v>
      </c>
      <c r="M24">
        <f>G24*100/C24</f>
        <v>5.5244694303657256E-2</v>
      </c>
      <c r="N24">
        <f>H24*100/C24</f>
        <v>5.4267872596912826E-2</v>
      </c>
      <c r="O24">
        <f t="shared" si="1"/>
        <v>5.8281927825975077E-2</v>
      </c>
      <c r="Q24">
        <f>(J24/O24)*D24*133</f>
        <v>11.727013249335998</v>
      </c>
      <c r="R24">
        <f>(K24/O24)*E24*133.1</f>
        <v>11.324480136068438</v>
      </c>
      <c r="S24">
        <f>(L24/O24)*F24*133.1</f>
        <v>10.927547886634333</v>
      </c>
      <c r="T24">
        <f>(M24/O24)*G24*133.1</f>
        <v>10.544528435734707</v>
      </c>
      <c r="U24">
        <f>(N24/Q24)*H24*133.1</f>
        <v>5.0568270360069174E-2</v>
      </c>
    </row>
    <row r="25" spans="1:21" x14ac:dyDescent="0.25">
      <c r="A25">
        <v>24</v>
      </c>
      <c r="B25" t="s">
        <v>45</v>
      </c>
      <c r="C25">
        <v>173.98146011399999</v>
      </c>
      <c r="D25">
        <v>4.6665127757222567E-3</v>
      </c>
      <c r="E25">
        <f t="shared" si="2"/>
        <v>4.5840007620061461E-3</v>
      </c>
      <c r="F25">
        <f t="shared" si="2"/>
        <v>4.5029477033459199E-3</v>
      </c>
      <c r="G25">
        <f t="shared" si="2"/>
        <v>4.4233278028938307E-3</v>
      </c>
      <c r="H25">
        <v>4.3451157199350006E-3</v>
      </c>
      <c r="J25">
        <f>D25*100/C25</f>
        <v>2.6821896842712787E-3</v>
      </c>
      <c r="K25">
        <f>E25*100/C25</f>
        <v>2.6347639334688396E-3</v>
      </c>
      <c r="L25">
        <f>F25*100/C25</f>
        <v>2.588176751934027E-3</v>
      </c>
      <c r="M25">
        <f>G25*100/C25</f>
        <v>2.5424133123124037E-3</v>
      </c>
      <c r="N25">
        <f>H25*100/C25</f>
        <v>2.4974590494227932E-3</v>
      </c>
      <c r="O25">
        <f t="shared" si="1"/>
        <v>2.6821896842712787E-3</v>
      </c>
      <c r="Q25">
        <f>(J25/O25)*D25*133</f>
        <v>0.62064619917106012</v>
      </c>
      <c r="R25">
        <f>(K25/O25)*E25*133.1</f>
        <v>0.59934233931534187</v>
      </c>
      <c r="S25">
        <f>(L25/O25)*F25*133.1</f>
        <v>0.5783349023233485</v>
      </c>
      <c r="T25">
        <f>(M25/O25)*G25*133.1</f>
        <v>0.5580637931026865</v>
      </c>
      <c r="U25">
        <f>(N25/Q25)*H25*133.1</f>
        <v>2.3271998399951579E-3</v>
      </c>
    </row>
    <row r="26" spans="1:21" x14ac:dyDescent="0.25">
      <c r="A26">
        <v>25</v>
      </c>
      <c r="B26" t="s">
        <v>103</v>
      </c>
      <c r="C26">
        <v>108.36370031200001</v>
      </c>
      <c r="D26"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v>0</v>
      </c>
      <c r="J26">
        <f>D26*100/C26</f>
        <v>0</v>
      </c>
      <c r="K26">
        <f>E26*100/C26</f>
        <v>0</v>
      </c>
      <c r="L26">
        <f>F26*100/C26</f>
        <v>0</v>
      </c>
      <c r="M26">
        <f>G26*100/C26</f>
        <v>0</v>
      </c>
      <c r="N26">
        <f>H26*100/C26</f>
        <v>0</v>
      </c>
      <c r="O26">
        <f t="shared" si="1"/>
        <v>0</v>
      </c>
      <c r="Q26" t="e">
        <f>(J26/O26)*D26*133</f>
        <v>#DIV/0!</v>
      </c>
      <c r="R26" t="e">
        <f>(K26/O26)*E26*133.1</f>
        <v>#DIV/0!</v>
      </c>
      <c r="S26" t="e">
        <f>(L26/O26)*F26*133.1</f>
        <v>#DIV/0!</v>
      </c>
      <c r="T26" t="e">
        <f>(M26/O26)*G26*133.1</f>
        <v>#DIV/0!</v>
      </c>
      <c r="U26" t="e">
        <f>(N26/Q26)*H26*133.1</f>
        <v>#DIV/0!</v>
      </c>
    </row>
    <row r="27" spans="1:21" x14ac:dyDescent="0.25">
      <c r="A27">
        <v>26</v>
      </c>
      <c r="B27" t="s">
        <v>40</v>
      </c>
      <c r="C27">
        <v>1404.1951781400001</v>
      </c>
      <c r="D27">
        <v>1.7990358492144982E-2</v>
      </c>
      <c r="E27">
        <f t="shared" si="2"/>
        <v>1.7672257850830042E-2</v>
      </c>
      <c r="F27">
        <f t="shared" si="2"/>
        <v>1.7359781778811437E-2</v>
      </c>
      <c r="G27">
        <f t="shared" si="2"/>
        <v>1.7052830823979799E-2</v>
      </c>
      <c r="H27">
        <v>1.6751307292711001E-2</v>
      </c>
      <c r="J27">
        <f>D27*100/C27</f>
        <v>1.2811864598463478E-3</v>
      </c>
      <c r="K27">
        <f>E27*100/C27</f>
        <v>1.2585328682184161E-3</v>
      </c>
      <c r="L27">
        <f>F27*100/C27</f>
        <v>1.2362798312558116E-3</v>
      </c>
      <c r="M27">
        <f>G27*100/C27</f>
        <v>1.2144202664595399E-3</v>
      </c>
      <c r="N27">
        <f>H27*100/C27</f>
        <v>1.1929472165614341E-3</v>
      </c>
      <c r="O27">
        <f t="shared" si="1"/>
        <v>1.2811864598463478E-3</v>
      </c>
      <c r="Q27">
        <f>(J27/O27)*D27*133</f>
        <v>2.3927176794552825</v>
      </c>
      <c r="R27">
        <f>(K27/O27)*E27*133.1</f>
        <v>2.3105869547598017</v>
      </c>
      <c r="S27">
        <f>(L27/O27)*F27*133.1</f>
        <v>2.2295990006598343</v>
      </c>
      <c r="T27">
        <f>(M27/O27)*G27*133.1</f>
        <v>2.1514497402934163</v>
      </c>
      <c r="U27">
        <f>(N27/Q27)*H27*133.1</f>
        <v>1.1116204576591851E-3</v>
      </c>
    </row>
    <row r="28" spans="1:21" x14ac:dyDescent="0.25">
      <c r="A28">
        <v>27</v>
      </c>
      <c r="B28" t="s">
        <v>10</v>
      </c>
      <c r="C28">
        <v>818.80214041600004</v>
      </c>
      <c r="D28">
        <v>5.0475009005047117E-2</v>
      </c>
      <c r="E28">
        <f t="shared" si="2"/>
        <v>4.958252358059638E-2</v>
      </c>
      <c r="F28">
        <f t="shared" si="2"/>
        <v>4.8705818841450275E-2</v>
      </c>
      <c r="G28">
        <f t="shared" si="2"/>
        <v>4.7844615757809704E-2</v>
      </c>
      <c r="H28">
        <v>4.6998640233604817E-2</v>
      </c>
      <c r="J28">
        <f>D28*100/C28</f>
        <v>6.1644940228664791E-3</v>
      </c>
      <c r="K28">
        <f>E28*100/C28</f>
        <v>6.055495110870804E-3</v>
      </c>
      <c r="L28">
        <f>F28*100/C28</f>
        <v>5.9484234880852697E-3</v>
      </c>
      <c r="M28">
        <f>G28*100/C28</f>
        <v>5.8432450767045875E-3</v>
      </c>
      <c r="N28">
        <f>H28*100/C28</f>
        <v>5.739926401477983E-3</v>
      </c>
      <c r="O28">
        <f t="shared" si="1"/>
        <v>6.1644940228664791E-3</v>
      </c>
      <c r="Q28">
        <f>(J28/O28)*D28*133</f>
        <v>6.7131761976712667</v>
      </c>
      <c r="R28">
        <f>(K28/O28)*E28*133.1</f>
        <v>6.4827444877970306</v>
      </c>
      <c r="S28">
        <f>(L28/O28)*F28*133.1</f>
        <v>6.2555190150928013</v>
      </c>
      <c r="T28">
        <f>(M28/O28)*G28*133.1</f>
        <v>6.0362579802193146</v>
      </c>
      <c r="U28">
        <f>(N28/Q28)*H28*133.1</f>
        <v>5.3486185513995921E-3</v>
      </c>
    </row>
    <row r="29" spans="1:21" x14ac:dyDescent="0.25">
      <c r="A29">
        <v>28</v>
      </c>
      <c r="B29" t="s">
        <v>16</v>
      </c>
      <c r="C29">
        <v>1517.4236905800001</v>
      </c>
      <c r="D29">
        <v>1.6521229329259875E-2</v>
      </c>
      <c r="E29">
        <f t="shared" si="2"/>
        <v>1.6229105431493002E-2</v>
      </c>
      <c r="F29">
        <f t="shared" si="2"/>
        <v>1.5942146789285856E-2</v>
      </c>
      <c r="G29">
        <f t="shared" si="2"/>
        <v>1.5660262071990037E-2</v>
      </c>
      <c r="H29">
        <v>1.5383361563840899E-2</v>
      </c>
      <c r="J29">
        <f>D29*100/C29</f>
        <v>1.0887683797097577E-3</v>
      </c>
      <c r="K29">
        <f>E29*100/C29</f>
        <v>1.0695170724064418E-3</v>
      </c>
      <c r="L29">
        <f>F29*100/C29</f>
        <v>1.0506061614994518E-3</v>
      </c>
      <c r="M29">
        <f>G29*100/C29</f>
        <v>1.0320296281919959E-3</v>
      </c>
      <c r="N29">
        <f>H29*100/C29</f>
        <v>1.0137815601100155E-3</v>
      </c>
      <c r="O29">
        <f t="shared" si="1"/>
        <v>1.0887683797097577E-3</v>
      </c>
      <c r="Q29">
        <f>(J29/O29)*D29*133</f>
        <v>2.1973235007915632</v>
      </c>
      <c r="R29">
        <f>(K29/O29)*E29*133.1</f>
        <v>2.1218997376539472</v>
      </c>
      <c r="S29">
        <f>(L29/O29)*F29*133.1</f>
        <v>2.0475254241472238</v>
      </c>
      <c r="T29">
        <f>(M29/O29)*G29*133.1</f>
        <v>1.9757579908862712</v>
      </c>
      <c r="U29">
        <f>(N29/Q29)*H29*133.1</f>
        <v>9.4466905674523045E-4</v>
      </c>
    </row>
    <row r="30" spans="1:21" x14ac:dyDescent="0.25">
      <c r="A30">
        <v>29</v>
      </c>
      <c r="B30" t="s">
        <v>51</v>
      </c>
      <c r="C30">
        <v>1049.9724905800001</v>
      </c>
      <c r="D30">
        <v>0.50494801665067401</v>
      </c>
      <c r="E30">
        <f t="shared" si="2"/>
        <v>0.49601966272168374</v>
      </c>
      <c r="F30">
        <f t="shared" si="2"/>
        <v>0.48724917752621194</v>
      </c>
      <c r="G30">
        <f t="shared" si="2"/>
        <v>0.47863376967211391</v>
      </c>
      <c r="H30">
        <v>0.47017069712388398</v>
      </c>
      <c r="J30">
        <f>D30*100/C30</f>
        <v>4.8091547272037856E-2</v>
      </c>
      <c r="K30">
        <f>E30*100/C30</f>
        <v>4.7241205571746429E-2</v>
      </c>
      <c r="L30">
        <f>F30*100/C30</f>
        <v>4.640589938285504E-2</v>
      </c>
      <c r="M30">
        <f>G30*100/C30</f>
        <v>4.5585362851527547E-2</v>
      </c>
      <c r="N30">
        <f>H30*100/C30</f>
        <v>4.4779334824683242E-2</v>
      </c>
      <c r="O30">
        <f t="shared" si="1"/>
        <v>4.8091547272037856E-2</v>
      </c>
      <c r="Q30">
        <f>(J30/O30)*D30*133</f>
        <v>67.158086214539651</v>
      </c>
      <c r="R30">
        <f>(K30/O30)*E30*133.1</f>
        <v>64.852865528738818</v>
      </c>
      <c r="S30">
        <f>(L30/O30)*F30*133.1</f>
        <v>62.579719787188971</v>
      </c>
      <c r="T30">
        <f>(M30/O30)*G30*133.1</f>
        <v>60.386249654730541</v>
      </c>
      <c r="U30">
        <f>(N30/Q30)*H30*133.1</f>
        <v>4.1726594421308855E-2</v>
      </c>
    </row>
    <row r="31" spans="1:21" x14ac:dyDescent="0.25">
      <c r="A31">
        <v>30</v>
      </c>
      <c r="B31" t="s">
        <v>15</v>
      </c>
      <c r="C31">
        <v>626.90749212900005</v>
      </c>
      <c r="D31">
        <v>0.51636728786935859</v>
      </c>
      <c r="E31">
        <f t="shared" si="2"/>
        <v>0.50723702148267047</v>
      </c>
      <c r="F31">
        <f t="shared" si="2"/>
        <v>0.49826819399083538</v>
      </c>
      <c r="G31">
        <f t="shared" si="2"/>
        <v>0.48945795087508387</v>
      </c>
      <c r="H31">
        <v>0.48080348808947337</v>
      </c>
      <c r="J31">
        <f>D31*100/C31</f>
        <v>8.236738184700218E-2</v>
      </c>
      <c r="K31">
        <f>E31*100/C31</f>
        <v>8.0910984132615091E-2</v>
      </c>
      <c r="L31">
        <f>F31*100/C31</f>
        <v>7.9480338047755492E-2</v>
      </c>
      <c r="M31">
        <f>G31*100/C31</f>
        <v>7.8074988259091843E-2</v>
      </c>
      <c r="N31">
        <f>H31*100/C31</f>
        <v>7.6694487484373117E-2</v>
      </c>
      <c r="O31">
        <f t="shared" si="1"/>
        <v>8.236738184700218E-2</v>
      </c>
      <c r="Q31">
        <f>(J31/O31)*D31*133</f>
        <v>68.676849286624687</v>
      </c>
      <c r="R31">
        <f>(K31/O31)*E31*133.1</f>
        <v>66.319496620180175</v>
      </c>
      <c r="S31">
        <f>(L31/O31)*F31*133.1</f>
        <v>63.994944264708892</v>
      </c>
      <c r="T31">
        <f>(M31/O31)*G31*133.1</f>
        <v>61.751869362003475</v>
      </c>
      <c r="U31">
        <f>(N31/Q31)*H31*133.1</f>
        <v>7.146599622660256E-2</v>
      </c>
    </row>
    <row r="32" spans="1:21" x14ac:dyDescent="0.25">
      <c r="A32">
        <v>31</v>
      </c>
      <c r="B32" t="s">
        <v>67</v>
      </c>
      <c r="C32">
        <v>80.580467303399999</v>
      </c>
      <c r="D32">
        <v>0.29211839259017919</v>
      </c>
      <c r="E32">
        <f t="shared" si="2"/>
        <v>0.28695323437149234</v>
      </c>
      <c r="F32">
        <f t="shared" si="2"/>
        <v>0.28187940508005144</v>
      </c>
      <c r="G32">
        <f t="shared" si="2"/>
        <v>0.27689528986252598</v>
      </c>
      <c r="H32">
        <v>0.27199930241898429</v>
      </c>
      <c r="J32">
        <f>D32*100/C32</f>
        <v>0.36251762041823449</v>
      </c>
      <c r="K32">
        <f>E32*100/C32</f>
        <v>0.35610768213971961</v>
      </c>
      <c r="L32">
        <f>F32*100/C32</f>
        <v>0.34981108265198391</v>
      </c>
      <c r="M32">
        <f>G32*100/C32</f>
        <v>0.34362581792925728</v>
      </c>
      <c r="N32">
        <f>H32*100/C32</f>
        <v>0.33754991938040996</v>
      </c>
      <c r="O32">
        <f t="shared" si="1"/>
        <v>0.36251762041823449</v>
      </c>
      <c r="Q32">
        <f>(J32/O32)*D32*133</f>
        <v>38.851746214493829</v>
      </c>
      <c r="R32">
        <f>(K32/O32)*E32*133.1</f>
        <v>37.518148816154849</v>
      </c>
      <c r="S32">
        <f>(L32/O32)*F32*133.1</f>
        <v>36.203107151966812</v>
      </c>
      <c r="T32">
        <f>(M32/O32)*G32*133.1</f>
        <v>34.934158768847212</v>
      </c>
      <c r="U32">
        <f>(N32/Q32)*H32*133.1</f>
        <v>0.3145381376939983</v>
      </c>
    </row>
    <row r="33" spans="1:21" x14ac:dyDescent="0.25">
      <c r="A33">
        <v>32</v>
      </c>
      <c r="B33" t="s">
        <v>104</v>
      </c>
      <c r="C33">
        <v>424.24665318900003</v>
      </c>
      <c r="D33"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v>0</v>
      </c>
      <c r="J33">
        <f>D33*100/C33</f>
        <v>0</v>
      </c>
      <c r="K33">
        <f>E33*100/C33</f>
        <v>0</v>
      </c>
      <c r="L33">
        <f>F33*100/C33</f>
        <v>0</v>
      </c>
      <c r="M33">
        <f>G33*100/C33</f>
        <v>0</v>
      </c>
      <c r="N33">
        <f>H33*100/C33</f>
        <v>0</v>
      </c>
      <c r="O33">
        <f t="shared" si="1"/>
        <v>0</v>
      </c>
      <c r="Q33" t="e">
        <f>(J33/O33)*D33*133</f>
        <v>#DIV/0!</v>
      </c>
      <c r="R33" t="e">
        <f>(K33/O33)*E33*133.1</f>
        <v>#DIV/0!</v>
      </c>
      <c r="S33" t="e">
        <f>(L33/O33)*F33*133.1</f>
        <v>#DIV/0!</v>
      </c>
      <c r="T33" t="e">
        <f>(M33/O33)*G33*133.1</f>
        <v>#DIV/0!</v>
      </c>
      <c r="U33" t="e">
        <f>(N33/Q33)*H33*133.1</f>
        <v>#DIV/0!</v>
      </c>
    </row>
    <row r="34" spans="1:21" x14ac:dyDescent="0.25">
      <c r="A34">
        <v>33</v>
      </c>
      <c r="B34" t="s">
        <v>77</v>
      </c>
      <c r="C34">
        <v>812.62690035799994</v>
      </c>
      <c r="D34">
        <v>0.16675560308215803</v>
      </c>
      <c r="E34">
        <f t="shared" si="2"/>
        <v>0.16380707571921221</v>
      </c>
      <c r="F34">
        <f t="shared" si="2"/>
        <v>0.16091068341769374</v>
      </c>
      <c r="G34">
        <f t="shared" si="2"/>
        <v>0.15806550433958128</v>
      </c>
      <c r="H34">
        <v>0.1552706329465435</v>
      </c>
      <c r="J34">
        <f>D34*100/C34</f>
        <v>2.0520561528137259E-2</v>
      </c>
      <c r="K34">
        <f>E34*100/C34</f>
        <v>2.0157722522728152E-2</v>
      </c>
      <c r="L34">
        <f>F34*100/C34</f>
        <v>1.9801299138239838E-2</v>
      </c>
      <c r="M34">
        <f>G34*100/C34</f>
        <v>1.9451177935402589E-2</v>
      </c>
      <c r="N34">
        <f>H34*100/C34</f>
        <v>1.9107247480749108E-2</v>
      </c>
      <c r="O34">
        <f t="shared" si="1"/>
        <v>2.0520561528137259E-2</v>
      </c>
      <c r="Q34">
        <f>(J34/O34)*D34*133</f>
        <v>22.178495209927018</v>
      </c>
      <c r="R34">
        <f>(K34/O34)*E34*133.1</f>
        <v>21.417211962895035</v>
      </c>
      <c r="S34">
        <f>(L34/O34)*F34*133.1</f>
        <v>20.666521245184942</v>
      </c>
      <c r="T34">
        <f>(M34/O34)*G34*133.1</f>
        <v>19.942142848361073</v>
      </c>
      <c r="U34">
        <f>(N34/Q34)*H34*133.1</f>
        <v>1.7804649605856069E-2</v>
      </c>
    </row>
    <row r="35" spans="1:21" x14ac:dyDescent="0.25">
      <c r="A35">
        <v>34</v>
      </c>
      <c r="B35" t="s">
        <v>29</v>
      </c>
      <c r="C35">
        <v>191.00895088300001</v>
      </c>
      <c r="D35">
        <v>4.6025099125221691E-4</v>
      </c>
      <c r="E35">
        <f t="shared" si="2"/>
        <v>4.5211295800807165E-4</v>
      </c>
      <c r="F35">
        <f t="shared" si="2"/>
        <v>4.4411881926136704E-4</v>
      </c>
      <c r="G35">
        <f t="shared" si="2"/>
        <v>4.3626603070861202E-4</v>
      </c>
      <c r="H35">
        <v>4.28552093034E-4</v>
      </c>
      <c r="J35">
        <f>D35*100/C35</f>
        <v>2.4095781329857026E-4</v>
      </c>
      <c r="K35">
        <f>E35*100/C35</f>
        <v>2.3669726257226939E-4</v>
      </c>
      <c r="L35">
        <f>F35*100/C35</f>
        <v>2.3251204574879116E-4</v>
      </c>
      <c r="M35">
        <f>G35*100/C35</f>
        <v>2.2840083079449033E-4</v>
      </c>
      <c r="N35">
        <f>H35*100/C35</f>
        <v>2.2436230922837948E-4</v>
      </c>
      <c r="O35">
        <f t="shared" si="1"/>
        <v>2.4095781329857026E-4</v>
      </c>
      <c r="Q35">
        <f>(J35/O35)*D35*133</f>
        <v>6.1213381836544851E-2</v>
      </c>
      <c r="R35">
        <f>(K35/O35)*E35*133.1</f>
        <v>5.9112214843687942E-2</v>
      </c>
      <c r="S35">
        <f>(L35/O35)*F35*133.1</f>
        <v>5.7040283582825396E-2</v>
      </c>
      <c r="T35">
        <f>(M35/O35)*G35*133.1</f>
        <v>5.5040975199672493E-2</v>
      </c>
      <c r="U35">
        <f>(N35/Q35)*H35*133.1</f>
        <v>2.0906686348186719E-4</v>
      </c>
    </row>
    <row r="36" spans="1:21" x14ac:dyDescent="0.25">
      <c r="A36">
        <v>35</v>
      </c>
      <c r="B36" t="s">
        <v>30</v>
      </c>
      <c r="C36">
        <v>227.959244818</v>
      </c>
      <c r="D36">
        <v>1.3658977608360873E-3</v>
      </c>
      <c r="E36">
        <f t="shared" si="2"/>
        <v>1.3417463269509698E-3</v>
      </c>
      <c r="F36">
        <f t="shared" si="2"/>
        <v>1.3180219321718761E-3</v>
      </c>
      <c r="G36">
        <f t="shared" si="2"/>
        <v>1.2947170257091121E-3</v>
      </c>
      <c r="H36">
        <v>1.2718241902840001E-3</v>
      </c>
      <c r="J36">
        <f>D36*100/C36</f>
        <v>5.9918507008856084E-4</v>
      </c>
      <c r="K36">
        <f>E36*100/C36</f>
        <v>5.8859044213021682E-4</v>
      </c>
      <c r="L36">
        <f>F36*100/C36</f>
        <v>5.7818314551101862E-4</v>
      </c>
      <c r="M36">
        <f>G36*100/C36</f>
        <v>5.6795986788901634E-4</v>
      </c>
      <c r="N36">
        <f>H36*100/C36</f>
        <v>5.5791735549019295E-4</v>
      </c>
      <c r="O36">
        <f t="shared" si="1"/>
        <v>5.9918507008856084E-4</v>
      </c>
      <c r="Q36">
        <f>(J36/O36)*D36*133</f>
        <v>0.18166440219119961</v>
      </c>
      <c r="R36">
        <f>(K36/O36)*E36*133.1</f>
        <v>0.17542871917207664</v>
      </c>
      <c r="S36">
        <f>(L36/O36)*F36*133.1</f>
        <v>0.16927979972680041</v>
      </c>
      <c r="T36">
        <f>(M36/O36)*G36*133.1</f>
        <v>0.16334640491467958</v>
      </c>
      <c r="U36">
        <f>(N36/Q36)*H36*133.1</f>
        <v>5.1988247043625326E-4</v>
      </c>
    </row>
    <row r="37" spans="1:21" x14ac:dyDescent="0.25">
      <c r="A37">
        <v>36</v>
      </c>
      <c r="B37" t="s">
        <v>12</v>
      </c>
      <c r="C37">
        <v>1966.13053485</v>
      </c>
      <c r="D37">
        <v>8.9103837721209417E-2</v>
      </c>
      <c r="E37">
        <f t="shared" si="2"/>
        <v>8.7528327820441468E-2</v>
      </c>
      <c r="F37">
        <f t="shared" si="2"/>
        <v>8.59806756585869E-2</v>
      </c>
      <c r="G37">
        <f t="shared" si="2"/>
        <v>8.4460388662659036E-2</v>
      </c>
      <c r="H37">
        <v>8.2966982969213204E-2</v>
      </c>
      <c r="J37">
        <f>D37*100/C37</f>
        <v>4.531939062123732E-3</v>
      </c>
      <c r="K37">
        <f>E37*100/C37</f>
        <v>4.4518065443258665E-3</v>
      </c>
      <c r="L37">
        <f>F37*100/C37</f>
        <v>4.3730909079821873E-3</v>
      </c>
      <c r="M37">
        <f>G37*100/C37</f>
        <v>4.2957671001789656E-3</v>
      </c>
      <c r="N37">
        <f>H37*100/C37</f>
        <v>4.2198105109813025E-3</v>
      </c>
      <c r="O37">
        <f t="shared" si="1"/>
        <v>4.531939062123732E-3</v>
      </c>
      <c r="Q37">
        <f>(J37/O37)*D37*133</f>
        <v>11.850810416920853</v>
      </c>
      <c r="R37">
        <f>(K37/O37)*E37*133.1</f>
        <v>11.444027930157915</v>
      </c>
      <c r="S37">
        <f>(L37/O37)*F37*133.1</f>
        <v>11.042905433202277</v>
      </c>
      <c r="T37">
        <f>(M37/O37)*G37*133.1</f>
        <v>10.655842606368545</v>
      </c>
      <c r="U37">
        <f>(N37/Q37)*H37*133.1</f>
        <v>3.932133481121633E-3</v>
      </c>
    </row>
    <row r="38" spans="1:21" x14ac:dyDescent="0.25">
      <c r="A38">
        <v>37</v>
      </c>
      <c r="B38" t="s">
        <v>79</v>
      </c>
      <c r="C38">
        <v>618.74060582200002</v>
      </c>
      <c r="D38">
        <v>2.8489780904757921E-2</v>
      </c>
      <c r="E38">
        <f t="shared" si="2"/>
        <v>2.7986032322944911E-2</v>
      </c>
      <c r="F38">
        <f t="shared" si="2"/>
        <v>2.7491190886979284E-2</v>
      </c>
      <c r="G38">
        <f t="shared" si="2"/>
        <v>2.700509910312307E-2</v>
      </c>
      <c r="H38">
        <v>2.6527602262399873E-2</v>
      </c>
      <c r="J38">
        <f>D38*100/C38</f>
        <v>4.6044789426595177E-3</v>
      </c>
      <c r="K38">
        <f>E38*100/C38</f>
        <v>4.5230637943610196E-3</v>
      </c>
      <c r="L38">
        <f>F38*100/C38</f>
        <v>4.4430882066414726E-3</v>
      </c>
      <c r="M38">
        <f>G38*100/C38</f>
        <v>4.3645267255810151E-3</v>
      </c>
      <c r="N38">
        <f>H38*100/C38</f>
        <v>4.287354347329091E-3</v>
      </c>
      <c r="O38">
        <f t="shared" si="1"/>
        <v>4.6044789426595177E-3</v>
      </c>
      <c r="Q38">
        <f>(J38/O38)*D38*133</f>
        <v>3.7891408603328034</v>
      </c>
      <c r="R38">
        <f>(K38/O38)*E38*133.1</f>
        <v>3.659077507056943</v>
      </c>
      <c r="S38">
        <f>(L38/O38)*F38*133.1</f>
        <v>3.5308238611254223</v>
      </c>
      <c r="T38">
        <f>(M38/O38)*G38*133.1</f>
        <v>3.4070656099110153</v>
      </c>
      <c r="U38">
        <f>(N38/Q38)*H38*133.1</f>
        <v>3.9950726533084851E-3</v>
      </c>
    </row>
    <row r="39" spans="1:21" x14ac:dyDescent="0.25">
      <c r="A39">
        <v>38</v>
      </c>
      <c r="B39" t="s">
        <v>80</v>
      </c>
      <c r="C39">
        <v>3545.9309961899999</v>
      </c>
      <c r="D39">
        <v>3.5217905748363383</v>
      </c>
      <c r="E39">
        <f t="shared" si="2"/>
        <v>3.4595192287193894</v>
      </c>
      <c r="F39">
        <f t="shared" si="2"/>
        <v>3.3983489476614825</v>
      </c>
      <c r="G39">
        <f t="shared" si="2"/>
        <v>3.338260262928765</v>
      </c>
      <c r="H39">
        <v>3.2792340500282564</v>
      </c>
      <c r="J39">
        <f>D39*100/C39</f>
        <v>9.9319207808059431E-2</v>
      </c>
      <c r="K39">
        <f>E39*100/C39</f>
        <v>9.756307250300536E-2</v>
      </c>
      <c r="L39">
        <f>F39*100/C39</f>
        <v>9.5837988706292079E-2</v>
      </c>
      <c r="M39">
        <f>G39*100/C39</f>
        <v>9.4143407373567883E-2</v>
      </c>
      <c r="N39">
        <f>H39*100/C39</f>
        <v>9.2478789168534248E-2</v>
      </c>
      <c r="O39">
        <f t="shared" si="1"/>
        <v>9.9319207808059431E-2</v>
      </c>
      <c r="Q39">
        <f>(J39/O39)*D39*133</f>
        <v>468.39814645323298</v>
      </c>
      <c r="R39">
        <f>(K39/O39)*E39*133.1</f>
        <v>452.32024493374342</v>
      </c>
      <c r="S39">
        <f>(L39/O39)*F39*133.1</f>
        <v>436.46605205876091</v>
      </c>
      <c r="T39">
        <f>(M39/O39)*G39*133.1</f>
        <v>421.16756155291296</v>
      </c>
      <c r="U39">
        <f>(N39/Q39)*H39*133.1</f>
        <v>8.6174235131382518E-2</v>
      </c>
    </row>
    <row r="40" spans="1:21" x14ac:dyDescent="0.25">
      <c r="A40">
        <v>39</v>
      </c>
      <c r="B40" t="s">
        <v>81</v>
      </c>
      <c r="C40">
        <v>1186.8193497</v>
      </c>
      <c r="D40">
        <v>0.38869213290783539</v>
      </c>
      <c r="E40">
        <f t="shared" si="2"/>
        <v>0.38181938399590903</v>
      </c>
      <c r="F40">
        <f t="shared" si="2"/>
        <v>0.37506815716690473</v>
      </c>
      <c r="G40">
        <f t="shared" si="2"/>
        <v>0.36843630370029934</v>
      </c>
      <c r="H40">
        <v>0.36192171286866343</v>
      </c>
      <c r="J40">
        <f>D40*100/C40</f>
        <v>3.2750741130576244E-2</v>
      </c>
      <c r="K40">
        <f>E40*100/C40</f>
        <v>3.2171651405281186E-2</v>
      </c>
      <c r="L40">
        <f>F40*100/C40</f>
        <v>3.160280098750607E-2</v>
      </c>
      <c r="M40">
        <f>G40*100/C40</f>
        <v>3.1044008828591426E-2</v>
      </c>
      <c r="N40">
        <f>H40*100/C40</f>
        <v>3.0495097081131066E-2</v>
      </c>
      <c r="O40">
        <f t="shared" si="1"/>
        <v>3.2750741130576244E-2</v>
      </c>
      <c r="Q40">
        <f>(J40/O40)*D40*133</f>
        <v>51.696053676742103</v>
      </c>
      <c r="R40">
        <f>(K40/O40)*E40*133.1</f>
        <v>49.921571718915025</v>
      </c>
      <c r="S40">
        <f>(L40/O40)*F40*133.1</f>
        <v>48.171779982819089</v>
      </c>
      <c r="T40">
        <f>(M40/O40)*G40*133.1</f>
        <v>46.48331987179597</v>
      </c>
      <c r="U40">
        <f>(N40/Q40)*H40*133.1</f>
        <v>2.8416155637966126E-2</v>
      </c>
    </row>
    <row r="41" spans="1:21" x14ac:dyDescent="0.25">
      <c r="A41">
        <v>40</v>
      </c>
      <c r="B41" t="s">
        <v>49</v>
      </c>
      <c r="C41">
        <v>421.293809501</v>
      </c>
      <c r="D41">
        <v>7.0593800088538203E-2</v>
      </c>
      <c r="E41">
        <f t="shared" si="2"/>
        <v>6.9345579654752659E-2</v>
      </c>
      <c r="F41">
        <f t="shared" si="2"/>
        <v>6.811942991625998E-2</v>
      </c>
      <c r="G41">
        <f t="shared" si="2"/>
        <v>6.6914960625009803E-2</v>
      </c>
      <c r="H41">
        <v>6.5731788433211993E-2</v>
      </c>
      <c r="J41">
        <f>D41*100/C41</f>
        <v>1.6756429479026235E-2</v>
      </c>
      <c r="K41">
        <f>E41*100/C41</f>
        <v>1.6460146835978622E-2</v>
      </c>
      <c r="L41">
        <f>F41*100/C41</f>
        <v>1.6169102982297272E-2</v>
      </c>
      <c r="M41">
        <f>G41*100/C41</f>
        <v>1.588320528712895E-2</v>
      </c>
      <c r="N41">
        <f>H41*100/C41</f>
        <v>1.5602362757494059E-2</v>
      </c>
      <c r="O41">
        <f t="shared" si="1"/>
        <v>1.6756429479026235E-2</v>
      </c>
      <c r="Q41">
        <f>(J41/O41)*D41*133</f>
        <v>9.388975411775581</v>
      </c>
      <c r="R41">
        <f>(K41/O41)*E41*133.1</f>
        <v>9.0666961218542053</v>
      </c>
      <c r="S41">
        <f>(L41/O41)*F41*133.1</f>
        <v>8.7489010404605185</v>
      </c>
      <c r="T41">
        <f>(M41/O41)*G41*133.1</f>
        <v>8.442244935426098</v>
      </c>
      <c r="U41">
        <f>(N41/Q41)*H41*133.1</f>
        <v>1.4538703295727082E-2</v>
      </c>
    </row>
    <row r="42" spans="1:21" x14ac:dyDescent="0.25">
      <c r="A42">
        <v>41</v>
      </c>
      <c r="B42" t="s">
        <v>2</v>
      </c>
      <c r="C42">
        <v>2267.4286408500002</v>
      </c>
      <c r="D42">
        <v>0.15650154960231982</v>
      </c>
      <c r="E42">
        <f t="shared" ref="E42:G61" si="3">F42+(F42*0.018)</f>
        <v>0.15373433163292713</v>
      </c>
      <c r="F42">
        <f t="shared" si="3"/>
        <v>0.15101604286142153</v>
      </c>
      <c r="G42">
        <f t="shared" si="3"/>
        <v>0.14834581813499167</v>
      </c>
      <c r="H42">
        <v>0.14572280759822365</v>
      </c>
      <c r="J42">
        <f>D42*100/C42</f>
        <v>6.9021598643850346E-3</v>
      </c>
      <c r="K42">
        <f>E42*100/C42</f>
        <v>6.7801177449754767E-3</v>
      </c>
      <c r="L42">
        <f>F42*100/C42</f>
        <v>6.6602335412332776E-3</v>
      </c>
      <c r="M42">
        <f>G42*100/C42</f>
        <v>6.542469097478661E-3</v>
      </c>
      <c r="N42">
        <f>H42*100/C42</f>
        <v>6.4267869326902361E-3</v>
      </c>
      <c r="O42">
        <f t="shared" si="1"/>
        <v>6.9021598643850346E-3</v>
      </c>
      <c r="Q42">
        <f>(J42/O42)*D42*133</f>
        <v>20.814706097108537</v>
      </c>
      <c r="R42">
        <f>(K42/O42)*E42*133.1</f>
        <v>20.100235304855207</v>
      </c>
      <c r="S42">
        <f>(L42/O42)*F42*133.1</f>
        <v>19.39570569132357</v>
      </c>
      <c r="T42">
        <f>(M42/O42)*G42*133.1</f>
        <v>18.715870414391219</v>
      </c>
      <c r="U42">
        <f>(N42/Q42)*H42*133.1</f>
        <v>5.9886537578649696E-3</v>
      </c>
    </row>
    <row r="43" spans="1:21" x14ac:dyDescent="0.25">
      <c r="A43">
        <v>42</v>
      </c>
      <c r="B43" t="s">
        <v>11</v>
      </c>
      <c r="C43">
        <v>1705.8912983299999</v>
      </c>
      <c r="D43">
        <v>6.5987735268524583E-2</v>
      </c>
      <c r="E43">
        <f t="shared" si="3"/>
        <v>6.4820958024090949E-2</v>
      </c>
      <c r="F43">
        <f t="shared" si="3"/>
        <v>6.3674811418556923E-2</v>
      </c>
      <c r="G43">
        <f t="shared" si="3"/>
        <v>6.2548930666558866E-2</v>
      </c>
      <c r="H43">
        <v>6.1442957432769021E-2</v>
      </c>
      <c r="J43">
        <f>D43*100/C43</f>
        <v>3.8682262658308862E-3</v>
      </c>
      <c r="K43">
        <f>E43*100/C43</f>
        <v>3.7998293377513623E-3</v>
      </c>
      <c r="L43">
        <f>F43*100/C43</f>
        <v>3.7326417856103754E-3</v>
      </c>
      <c r="M43">
        <f>G43*100/C43</f>
        <v>3.6666422255504671E-3</v>
      </c>
      <c r="N43">
        <f>H43*100/C43</f>
        <v>3.6018096518177474E-3</v>
      </c>
      <c r="O43">
        <f t="shared" si="1"/>
        <v>3.8682262658308862E-3</v>
      </c>
      <c r="Q43">
        <f>(J43/O43)*D43*133</f>
        <v>8.7763687907137697</v>
      </c>
      <c r="R43">
        <f>(K43/O43)*E43*133.1</f>
        <v>8.4751173998099283</v>
      </c>
      <c r="S43">
        <f>(L43/O43)*F43*133.1</f>
        <v>8.1780576343015579</v>
      </c>
      <c r="T43">
        <f>(M43/O43)*G43*133.1</f>
        <v>7.8914100554474835</v>
      </c>
      <c r="U43">
        <f>(N43/Q43)*H43*133.1</f>
        <v>3.3562635781117355E-3</v>
      </c>
    </row>
    <row r="44" spans="1:21" x14ac:dyDescent="0.25">
      <c r="A44">
        <v>43</v>
      </c>
      <c r="B44" t="s">
        <v>3</v>
      </c>
      <c r="C44">
        <v>3701.6472103400001</v>
      </c>
      <c r="D44">
        <v>0.13378058925361555</v>
      </c>
      <c r="E44">
        <f t="shared" si="3"/>
        <v>0.13141511714500545</v>
      </c>
      <c r="F44">
        <f t="shared" si="3"/>
        <v>0.12909147067289337</v>
      </c>
      <c r="G44">
        <f t="shared" si="3"/>
        <v>0.12680891028771452</v>
      </c>
      <c r="H44">
        <v>0.12456670951641897</v>
      </c>
      <c r="J44">
        <f>D44*100/C44</f>
        <v>3.61408264082864E-3</v>
      </c>
      <c r="K44">
        <f>E44*100/C44</f>
        <v>3.5501794114230255E-3</v>
      </c>
      <c r="L44">
        <f>F44*100/C44</f>
        <v>3.4874061015943269E-3</v>
      </c>
      <c r="M44">
        <f>G44*100/C44</f>
        <v>3.4257427324109308E-3</v>
      </c>
      <c r="N44">
        <f>H44*100/C44</f>
        <v>3.3651696782032716E-3</v>
      </c>
      <c r="O44">
        <f t="shared" si="1"/>
        <v>3.61408264082864E-3</v>
      </c>
      <c r="Q44">
        <f>(J44/O44)*D44*133</f>
        <v>17.792818370730867</v>
      </c>
      <c r="R44">
        <f>(K44/O44)*E44*133.1</f>
        <v>17.182074746562105</v>
      </c>
      <c r="S44">
        <f>(L44/O44)*F44*133.1</f>
        <v>16.57982903663536</v>
      </c>
      <c r="T44">
        <f>(M44/O44)*G44*133.1</f>
        <v>15.99869252920454</v>
      </c>
      <c r="U44">
        <f>(N44/Q44)*H44*133.1</f>
        <v>3.1357560551317915E-3</v>
      </c>
    </row>
    <row r="45" spans="1:21" x14ac:dyDescent="0.25">
      <c r="A45">
        <v>44</v>
      </c>
      <c r="B45" t="s">
        <v>13</v>
      </c>
      <c r="C45">
        <v>2111.4629977</v>
      </c>
      <c r="D45">
        <v>7.0033886581696014E-2</v>
      </c>
      <c r="E45">
        <f t="shared" si="3"/>
        <v>6.8795566386734786E-2</v>
      </c>
      <c r="F45">
        <f t="shared" si="3"/>
        <v>6.7579141833727693E-2</v>
      </c>
      <c r="G45">
        <f t="shared" si="3"/>
        <v>6.6384225769870034E-2</v>
      </c>
      <c r="H45">
        <v>6.5210437887888051E-2</v>
      </c>
      <c r="J45">
        <f>D45*100/C45</f>
        <v>3.3168417660164244E-3</v>
      </c>
      <c r="K45">
        <f>E45*100/C45</f>
        <v>3.25819426917134E-3</v>
      </c>
      <c r="L45">
        <f>F45*100/C45</f>
        <v>3.2005837614649708E-3</v>
      </c>
      <c r="M45">
        <f>G45*100/C45</f>
        <v>3.143991907136514E-3</v>
      </c>
      <c r="N45">
        <f>H45*100/C45</f>
        <v>3.0884006946331182E-3</v>
      </c>
      <c r="O45">
        <f t="shared" si="1"/>
        <v>3.3168417660164244E-3</v>
      </c>
      <c r="Q45">
        <f>(J45/O45)*D45*133</f>
        <v>9.3145069153655697</v>
      </c>
      <c r="R45">
        <f>(K45/O45)*E45*133.1</f>
        <v>8.994783778069154</v>
      </c>
      <c r="S45">
        <f>(L45/O45)*F45*133.1</f>
        <v>8.6795092828778984</v>
      </c>
      <c r="T45">
        <f>(M45/O45)*G45*133.1</f>
        <v>8.3752854154471965</v>
      </c>
      <c r="U45">
        <f>(N45/Q45)*H45*133.1</f>
        <v>2.8778552361257911E-3</v>
      </c>
    </row>
    <row r="46" spans="1:21" x14ac:dyDescent="0.25">
      <c r="A46">
        <v>45</v>
      </c>
      <c r="B46" t="s">
        <v>20</v>
      </c>
      <c r="C46">
        <v>639.39595430600002</v>
      </c>
      <c r="D46">
        <v>1.3280006187433392E-2</v>
      </c>
      <c r="E46">
        <f t="shared" si="3"/>
        <v>1.3045192718500385E-2</v>
      </c>
      <c r="F46">
        <f t="shared" si="3"/>
        <v>1.281453115766246E-2</v>
      </c>
      <c r="G46">
        <f t="shared" si="3"/>
        <v>1.2587948092006345E-2</v>
      </c>
      <c r="H46">
        <v>1.2365371406685997E-2</v>
      </c>
      <c r="J46">
        <f>D46*100/C46</f>
        <v>2.0769612472521042E-3</v>
      </c>
      <c r="K46">
        <f>E46*100/C46</f>
        <v>2.0402369815835991E-3</v>
      </c>
      <c r="L46">
        <f>F46*100/C46</f>
        <v>2.0041620644239678E-3</v>
      </c>
      <c r="M46">
        <f>G46*100/C46</f>
        <v>1.968725014168927E-3</v>
      </c>
      <c r="N46">
        <f>H46*100/C46</f>
        <v>1.9339145522288084E-3</v>
      </c>
      <c r="O46">
        <f t="shared" si="1"/>
        <v>2.0769612472521042E-3</v>
      </c>
      <c r="Q46">
        <f>(J46/O46)*D46*133</f>
        <v>1.7662408229286413</v>
      </c>
      <c r="R46">
        <f>(K46/O46)*E46*133.1</f>
        <v>1.7056140970848732</v>
      </c>
      <c r="S46">
        <f>(L46/O46)*F46*133.1</f>
        <v>1.6458309342299062</v>
      </c>
      <c r="T46">
        <f>(M46/O46)*G46*133.1</f>
        <v>1.5881432199098988</v>
      </c>
      <c r="U46">
        <f>(N46/Q46)*H46*133.1</f>
        <v>1.8020738468369915E-3</v>
      </c>
    </row>
    <row r="47" spans="1:21" x14ac:dyDescent="0.25">
      <c r="A47">
        <v>46</v>
      </c>
      <c r="B47" t="s">
        <v>14</v>
      </c>
      <c r="C47">
        <v>1087.5655672299999</v>
      </c>
      <c r="D47">
        <v>1.3131700833318586E-2</v>
      </c>
      <c r="E47">
        <f t="shared" si="3"/>
        <v>1.2899509659448513E-2</v>
      </c>
      <c r="F47">
        <f t="shared" si="3"/>
        <v>1.2671424026963175E-2</v>
      </c>
      <c r="G47">
        <f t="shared" si="3"/>
        <v>1.2447371342792904E-2</v>
      </c>
      <c r="H47">
        <v>1.2227280297439002E-2</v>
      </c>
      <c r="J47">
        <f>D47*100/C47</f>
        <v>1.2074399216926912E-3</v>
      </c>
      <c r="K47">
        <f>E47*100/C47</f>
        <v>1.1860902963582432E-3</v>
      </c>
      <c r="L47">
        <f>F47*100/C47</f>
        <v>1.1651181693106514E-3</v>
      </c>
      <c r="M47">
        <f>G47*100/C47</f>
        <v>1.1445168657275553E-3</v>
      </c>
      <c r="N47">
        <f>H47*100/C47</f>
        <v>1.1242798288089936E-3</v>
      </c>
      <c r="O47">
        <f t="shared" si="1"/>
        <v>1.2074399216926912E-3</v>
      </c>
      <c r="Q47">
        <f>(J47/O47)*D47*133</f>
        <v>1.7465162108313719</v>
      </c>
      <c r="R47">
        <f>(K47/O47)*E47*133.1</f>
        <v>1.6865665379887993</v>
      </c>
      <c r="S47">
        <f>(L47/O47)*F47*133.1</f>
        <v>1.6274510075891313</v>
      </c>
      <c r="T47">
        <f>(M47/O47)*G47*133.1</f>
        <v>1.5704075246632632</v>
      </c>
      <c r="U47">
        <f>(N47/Q47)*H47*133.1</f>
        <v>1.0476343299077419E-3</v>
      </c>
    </row>
    <row r="48" spans="1:21" x14ac:dyDescent="0.25">
      <c r="A48">
        <v>47</v>
      </c>
      <c r="B48" t="s">
        <v>64</v>
      </c>
      <c r="C48">
        <v>579.77247326099996</v>
      </c>
      <c r="D48">
        <v>0.12190196945894205</v>
      </c>
      <c r="E48">
        <f t="shared" si="3"/>
        <v>0.11974653188501183</v>
      </c>
      <c r="F48">
        <f t="shared" si="3"/>
        <v>0.11762920617388195</v>
      </c>
      <c r="G48">
        <f t="shared" si="3"/>
        <v>0.11554931844192726</v>
      </c>
      <c r="H48">
        <v>0.11350620672095016</v>
      </c>
      <c r="J48">
        <f>D48*100/C48</f>
        <v>2.1025829110735417E-2</v>
      </c>
      <c r="K48">
        <f>E48*100/C48</f>
        <v>2.0654056100918878E-2</v>
      </c>
      <c r="L48">
        <f>F48*100/C48</f>
        <v>2.0288856680666875E-2</v>
      </c>
      <c r="M48">
        <f>G48*100/C48</f>
        <v>1.9930114617550957E-2</v>
      </c>
      <c r="N48">
        <f>H48*100/C48</f>
        <v>1.9577715734332962E-2</v>
      </c>
      <c r="O48">
        <f t="shared" si="1"/>
        <v>2.1025829110735417E-2</v>
      </c>
      <c r="Q48">
        <f>(J48/O48)*D48*133</f>
        <v>16.212961938039292</v>
      </c>
      <c r="R48">
        <f>(K48/O48)*E48*133.1</f>
        <v>15.656447341743688</v>
      </c>
      <c r="S48">
        <f>(L48/O48)*F48*133.1</f>
        <v>15.107676114558465</v>
      </c>
      <c r="T48">
        <f>(M48/O48)*G48*133.1</f>
        <v>14.578139765708857</v>
      </c>
      <c r="U48">
        <f>(N48/Q48)*H48*133.1</f>
        <v>1.8243044639687029E-2</v>
      </c>
    </row>
    <row r="49" spans="1:21" x14ac:dyDescent="0.25">
      <c r="A49">
        <v>48</v>
      </c>
      <c r="B49" t="s">
        <v>82</v>
      </c>
      <c r="C49">
        <v>161.79677494000001</v>
      </c>
      <c r="D49">
        <v>0.38195409184777784</v>
      </c>
      <c r="E49">
        <f t="shared" si="3"/>
        <v>0.37520048315105881</v>
      </c>
      <c r="F49">
        <f t="shared" si="3"/>
        <v>0.3685662899322778</v>
      </c>
      <c r="G49">
        <f t="shared" si="3"/>
        <v>0.36204940071932984</v>
      </c>
      <c r="H49">
        <v>0.35564774137458727</v>
      </c>
      <c r="J49">
        <f>D49*100/C49</f>
        <v>0.23607027518899559</v>
      </c>
      <c r="K49">
        <f>E49*100/C49</f>
        <v>0.23189614458643967</v>
      </c>
      <c r="L49">
        <f>F49*100/C49</f>
        <v>0.22779581982950853</v>
      </c>
      <c r="M49">
        <f>G49*100/C49</f>
        <v>0.22376799590324997</v>
      </c>
      <c r="N49">
        <f>H49*100/C49</f>
        <v>0.21981139086763263</v>
      </c>
      <c r="O49">
        <f t="shared" si="1"/>
        <v>0.23607027518899559</v>
      </c>
      <c r="Q49">
        <f>(J49/O49)*D49*133</f>
        <v>50.799894215754456</v>
      </c>
      <c r="R49">
        <f>(K49/O49)*E49*133.1</f>
        <v>49.056173189986175</v>
      </c>
      <c r="S49">
        <f>(L49/O49)*F49*133.1</f>
        <v>47.336714376957573</v>
      </c>
      <c r="T49">
        <f>(M49/O49)*G49*133.1</f>
        <v>45.677523995350448</v>
      </c>
      <c r="U49">
        <f>(N49/Q49)*H49*133.1</f>
        <v>0.20482619475762565</v>
      </c>
    </row>
    <row r="50" spans="1:21" x14ac:dyDescent="0.25">
      <c r="A50">
        <v>49</v>
      </c>
      <c r="B50" t="s">
        <v>54</v>
      </c>
      <c r="C50">
        <v>1048.84616824</v>
      </c>
      <c r="D50">
        <v>0.47380219787127681</v>
      </c>
      <c r="E50">
        <f t="shared" si="3"/>
        <v>0.46542455586569431</v>
      </c>
      <c r="F50">
        <f t="shared" si="3"/>
        <v>0.45719504505470954</v>
      </c>
      <c r="G50">
        <f t="shared" si="3"/>
        <v>0.44911104622270093</v>
      </c>
      <c r="H50">
        <v>0.4411699864663074</v>
      </c>
      <c r="J50">
        <f>D50*100/C50</f>
        <v>4.5173659609810388E-2</v>
      </c>
      <c r="K50">
        <f>E50*100/C50</f>
        <v>4.4374911208065214E-2</v>
      </c>
      <c r="L50">
        <f>F50*100/C50</f>
        <v>4.3590286059003155E-2</v>
      </c>
      <c r="M50">
        <f>G50*100/C50</f>
        <v>4.2819534439099374E-2</v>
      </c>
      <c r="N50">
        <f>H50*100/C50</f>
        <v>4.2062411040372664E-2</v>
      </c>
      <c r="O50">
        <f t="shared" si="1"/>
        <v>4.5173659609810388E-2</v>
      </c>
      <c r="Q50">
        <f>(J50/O50)*D50*133</f>
        <v>63.015692316879814</v>
      </c>
      <c r="R50">
        <f>(K50/O50)*E50*133.1</f>
        <v>60.852660496781837</v>
      </c>
      <c r="S50">
        <f>(L50/O50)*F50*133.1</f>
        <v>58.719725198665508</v>
      </c>
      <c r="T50">
        <f>(M50/O50)*G50*133.1</f>
        <v>56.661551019435542</v>
      </c>
      <c r="U50">
        <f>(N50/Q50)*H50*133.1</f>
        <v>3.9194891409967014E-2</v>
      </c>
    </row>
    <row r="51" spans="1:21" x14ac:dyDescent="0.25">
      <c r="A51">
        <v>50</v>
      </c>
      <c r="B51" t="s">
        <v>39</v>
      </c>
      <c r="C51">
        <v>229.272332734</v>
      </c>
      <c r="D51">
        <v>2.6635649849880605E-3</v>
      </c>
      <c r="E51">
        <f t="shared" si="3"/>
        <v>2.6164685510688219E-3</v>
      </c>
      <c r="F51">
        <f t="shared" si="3"/>
        <v>2.5702048635253653E-3</v>
      </c>
      <c r="G51">
        <f t="shared" si="3"/>
        <v>2.5247591979620483E-3</v>
      </c>
      <c r="H51">
        <v>2.4801170903360004E-3</v>
      </c>
      <c r="J51">
        <f>D51*100/C51</f>
        <v>1.1617472344900455E-3</v>
      </c>
      <c r="K51">
        <f>E51*100/C51</f>
        <v>1.1412055348625203E-3</v>
      </c>
      <c r="L51">
        <f>F51*100/C51</f>
        <v>1.1210270479985465E-3</v>
      </c>
      <c r="M51">
        <f>G51*100/C51</f>
        <v>1.1012053516685132E-3</v>
      </c>
      <c r="N51">
        <f>H51*100/C51</f>
        <v>1.0817341371989323E-3</v>
      </c>
      <c r="O51">
        <f t="shared" si="1"/>
        <v>1.1617472344900455E-3</v>
      </c>
      <c r="Q51">
        <f>(J51/O51)*D51*133</f>
        <v>0.35425414300341207</v>
      </c>
      <c r="R51">
        <f>(K51/O51)*E51*133.1</f>
        <v>0.34209426733522619</v>
      </c>
      <c r="S51">
        <f>(L51/O51)*F51*133.1</f>
        <v>0.3301035847237217</v>
      </c>
      <c r="T51">
        <f>(M51/O51)*G51*133.1</f>
        <v>0.31853318530085345</v>
      </c>
      <c r="U51">
        <f>(N51/Q51)*H51*133.1</f>
        <v>1.0079891046015244E-3</v>
      </c>
    </row>
    <row r="52" spans="1:21" x14ac:dyDescent="0.25">
      <c r="A52">
        <v>51</v>
      </c>
      <c r="B52" t="s">
        <v>35</v>
      </c>
      <c r="C52">
        <v>279.84684749399997</v>
      </c>
      <c r="D52">
        <v>4.9307134652516616E-3</v>
      </c>
      <c r="E52">
        <f t="shared" si="3"/>
        <v>4.8435299265733416E-3</v>
      </c>
      <c r="F52">
        <f t="shared" si="3"/>
        <v>4.7578879435887442E-3</v>
      </c>
      <c r="G52">
        <f t="shared" si="3"/>
        <v>4.6737602589280395E-3</v>
      </c>
      <c r="H52">
        <v>4.5911200971788203E-3</v>
      </c>
      <c r="J52">
        <f>D52*100/C52</f>
        <v>1.7619328248310454E-3</v>
      </c>
      <c r="K52">
        <f>E52*100/C52</f>
        <v>1.7307788063173335E-3</v>
      </c>
      <c r="L52">
        <f>F52*100/C52</f>
        <v>1.7001756447125086E-3</v>
      </c>
      <c r="M52">
        <f>G52*100/C52</f>
        <v>1.6701135999140555E-3</v>
      </c>
      <c r="N52">
        <f>H52*100/C52</f>
        <v>1.6405831040413115E-3</v>
      </c>
      <c r="O52">
        <f t="shared" si="1"/>
        <v>1.7619328248310454E-3</v>
      </c>
      <c r="Q52">
        <f>(J52/O52)*D52*133</f>
        <v>0.65578489087847103</v>
      </c>
      <c r="R52">
        <f>(K52/O52)*E52*133.1</f>
        <v>0.63327488529166198</v>
      </c>
      <c r="S52">
        <f>(L52/O52)*F52*133.1</f>
        <v>0.61107808493450122</v>
      </c>
      <c r="T52">
        <f>(M52/O52)*G52*133.1</f>
        <v>0.58965930050302906</v>
      </c>
      <c r="U52">
        <f>(N52/Q52)*H52*133.1</f>
        <v>1.5287396756740008E-3</v>
      </c>
    </row>
    <row r="53" spans="1:21" x14ac:dyDescent="0.25">
      <c r="A53">
        <v>52</v>
      </c>
      <c r="B53" t="s">
        <v>55</v>
      </c>
      <c r="C53">
        <v>148.46386167200001</v>
      </c>
      <c r="D53">
        <v>4.1181358650946222E-4</v>
      </c>
      <c r="E53">
        <f t="shared" si="3"/>
        <v>4.0453201032363678E-4</v>
      </c>
      <c r="F53">
        <f t="shared" si="3"/>
        <v>3.9737918499374927E-4</v>
      </c>
      <c r="G53">
        <f t="shared" si="3"/>
        <v>3.9035283398207199E-4</v>
      </c>
      <c r="H53">
        <v>3.8345072100400002E-4</v>
      </c>
      <c r="J53">
        <f>D53*100/C53</f>
        <v>2.7738304922936638E-4</v>
      </c>
      <c r="K53">
        <f>E53*100/C53</f>
        <v>2.7247843735694145E-4</v>
      </c>
      <c r="L53">
        <f>F53*100/C53</f>
        <v>2.6766054750190711E-4</v>
      </c>
      <c r="M53">
        <f>G53*100/C53</f>
        <v>2.6292784626906398E-4</v>
      </c>
      <c r="N53">
        <f>H53*100/C53</f>
        <v>2.5827882737629077E-4</v>
      </c>
      <c r="O53">
        <f t="shared" si="1"/>
        <v>2.7738304922936638E-4</v>
      </c>
      <c r="Q53">
        <f>(J53/O53)*D53*133</f>
        <v>5.4771207005758472E-2</v>
      </c>
      <c r="R53">
        <f>(K53/O53)*E53*133.1</f>
        <v>5.2891169522668036E-2</v>
      </c>
      <c r="S53">
        <f>(L53/O53)*F53*133.1</f>
        <v>5.1037290965632399E-2</v>
      </c>
      <c r="T53">
        <f>(M53/O53)*G53*133.1</f>
        <v>4.9248392361493511E-2</v>
      </c>
      <c r="U53">
        <f>(N53/Q53)*H53*133.1</f>
        <v>2.4067119173912303E-4</v>
      </c>
    </row>
    <row r="54" spans="1:21" x14ac:dyDescent="0.25">
      <c r="A54">
        <v>53</v>
      </c>
      <c r="B54" t="s">
        <v>83</v>
      </c>
      <c r="C54">
        <v>627.85723711499998</v>
      </c>
      <c r="D54">
        <v>0.15893302332026316</v>
      </c>
      <c r="E54">
        <f t="shared" si="3"/>
        <v>0.15612281269181055</v>
      </c>
      <c r="F54">
        <f t="shared" si="3"/>
        <v>0.15336229144578639</v>
      </c>
      <c r="G54">
        <f t="shared" si="3"/>
        <v>0.15065058098800235</v>
      </c>
      <c r="H54">
        <v>0.14798681825933432</v>
      </c>
      <c r="J54">
        <f>D54*100/C54</f>
        <v>2.5313560778650795E-2</v>
      </c>
      <c r="K54">
        <f>E54*100/C54</f>
        <v>2.4865973259971311E-2</v>
      </c>
      <c r="L54">
        <f>F54*100/C54</f>
        <v>2.4426299862447258E-2</v>
      </c>
      <c r="M54">
        <f>G54*100/C54</f>
        <v>2.3994400650734046E-2</v>
      </c>
      <c r="N54">
        <f>H54*100/C54</f>
        <v>2.3570138163785895E-2</v>
      </c>
      <c r="O54">
        <f t="shared" si="1"/>
        <v>2.5313560778650795E-2</v>
      </c>
      <c r="Q54">
        <f>(J54/O54)*D54*133</f>
        <v>21.138092101594999</v>
      </c>
      <c r="R54">
        <f>(K54/O54)*E54*133.1</f>
        <v>20.412520991434167</v>
      </c>
      <c r="S54">
        <f>(L54/O54)*F54*133.1</f>
        <v>19.697045510317398</v>
      </c>
      <c r="T54">
        <f>(M54/O54)*G54*133.1</f>
        <v>19.006648027371163</v>
      </c>
      <c r="U54">
        <f>(N54/Q54)*H54*133.1</f>
        <v>2.1963291760921426E-2</v>
      </c>
    </row>
    <row r="55" spans="1:21" x14ac:dyDescent="0.25">
      <c r="A55">
        <v>54</v>
      </c>
      <c r="B55" t="s">
        <v>19</v>
      </c>
      <c r="C55">
        <v>1249.49865138</v>
      </c>
      <c r="D55">
        <v>0.2625056104194643</v>
      </c>
      <c r="E55">
        <f t="shared" si="3"/>
        <v>0.25786405738650719</v>
      </c>
      <c r="F55">
        <f t="shared" si="3"/>
        <v>0.25330457503586168</v>
      </c>
      <c r="G55">
        <f t="shared" si="3"/>
        <v>0.24882571221597416</v>
      </c>
      <c r="H55">
        <v>0.2444260434341593</v>
      </c>
      <c r="J55">
        <f>D55*100/C55</f>
        <v>2.1008875049968387E-2</v>
      </c>
      <c r="K55">
        <f>E55*100/C55</f>
        <v>2.0637401817257751E-2</v>
      </c>
      <c r="L55">
        <f>F55*100/C55</f>
        <v>2.0272496873534135E-2</v>
      </c>
      <c r="M55">
        <f>G55*100/C55</f>
        <v>1.9914044080092473E-2</v>
      </c>
      <c r="N55">
        <f>H55*100/C55</f>
        <v>1.9561929351760779E-2</v>
      </c>
      <c r="O55">
        <f t="shared" si="1"/>
        <v>2.1008875049968387E-2</v>
      </c>
      <c r="Q55">
        <f>(J55/O55)*D55*133</f>
        <v>34.913246185788751</v>
      </c>
      <c r="R55">
        <f>(K55/O55)*E55*133.1</f>
        <v>33.714838937273193</v>
      </c>
      <c r="S55">
        <f>(L55/O55)*F55*133.1</f>
        <v>32.533106381086604</v>
      </c>
      <c r="T55">
        <f>(M55/O55)*G55*133.1</f>
        <v>31.392794513189514</v>
      </c>
      <c r="U55">
        <f>(N55/Q55)*H55*133.1</f>
        <v>1.8228334461754557E-2</v>
      </c>
    </row>
    <row r="56" spans="1:21" x14ac:dyDescent="0.25">
      <c r="A56">
        <v>55</v>
      </c>
      <c r="B56" t="s">
        <v>52</v>
      </c>
      <c r="C56">
        <v>590.529016899</v>
      </c>
      <c r="D56">
        <v>0.10122424733781683</v>
      </c>
      <c r="E56">
        <f t="shared" si="3"/>
        <v>9.9434427640291589E-2</v>
      </c>
      <c r="F56">
        <f t="shared" si="3"/>
        <v>9.7676255049402347E-2</v>
      </c>
      <c r="G56">
        <f t="shared" si="3"/>
        <v>9.594916998958973E-2</v>
      </c>
      <c r="H56">
        <v>9.425262277955769E-2</v>
      </c>
      <c r="J56">
        <f>D56*100/C56</f>
        <v>1.7141282551934197E-2</v>
      </c>
      <c r="K56">
        <f>E56*100/C56</f>
        <v>1.683819504119273E-2</v>
      </c>
      <c r="L56">
        <f>F56*100/C56</f>
        <v>1.6540466641643152E-2</v>
      </c>
      <c r="M56">
        <f>G56*100/C56</f>
        <v>1.6248002594934335E-2</v>
      </c>
      <c r="N56">
        <f>H56*100/C56</f>
        <v>1.5960709818206614E-2</v>
      </c>
      <c r="O56">
        <f t="shared" si="1"/>
        <v>1.7141282551934197E-2</v>
      </c>
      <c r="Q56">
        <f>(J56/O56)*D56*133</f>
        <v>13.462824895929639</v>
      </c>
      <c r="R56">
        <f>(K56/O56)*E56*133.1</f>
        <v>13.000709547075454</v>
      </c>
      <c r="S56">
        <f>(L56/O56)*F56*133.1</f>
        <v>12.545024091959128</v>
      </c>
      <c r="T56">
        <f>(M56/O56)*G56*133.1</f>
        <v>12.105310783074724</v>
      </c>
      <c r="U56">
        <f>(N56/Q56)*H56*133.1</f>
        <v>1.4872620771789691E-2</v>
      </c>
    </row>
    <row r="57" spans="1:21" x14ac:dyDescent="0.25">
      <c r="A57">
        <v>56</v>
      </c>
      <c r="B57" t="s">
        <v>62</v>
      </c>
      <c r="C57">
        <v>728.56279384499999</v>
      </c>
      <c r="D57">
        <v>8.0209912071235637E-2</v>
      </c>
      <c r="E57">
        <f t="shared" si="3"/>
        <v>7.8791662152490796E-2</v>
      </c>
      <c r="F57">
        <f t="shared" si="3"/>
        <v>7.7398489344293511E-2</v>
      </c>
      <c r="G57">
        <f t="shared" si="3"/>
        <v>7.6029950239973984E-2</v>
      </c>
      <c r="H57">
        <v>7.4685609273058923E-2</v>
      </c>
      <c r="J57">
        <f>D57*100/C57</f>
        <v>1.1009334095682643E-2</v>
      </c>
      <c r="K57">
        <f>E57*100/C57</f>
        <v>1.0814670035051712E-2</v>
      </c>
      <c r="L57">
        <f>F57*100/C57</f>
        <v>1.0623447971563569E-2</v>
      </c>
      <c r="M57">
        <f>G57*100/C57</f>
        <v>1.0435607044757926E-2</v>
      </c>
      <c r="N57">
        <f>H57*100/C57</f>
        <v>1.0251087470292658E-2</v>
      </c>
      <c r="O57">
        <f t="shared" si="1"/>
        <v>1.1009334095682643E-2</v>
      </c>
      <c r="Q57">
        <f>(J57/O57)*D57*133</f>
        <v>10.667918305474339</v>
      </c>
      <c r="R57">
        <f>(K57/O57)*E57*133.1</f>
        <v>10.301738931725465</v>
      </c>
      <c r="S57">
        <f>(L57/O57)*F57*133.1</f>
        <v>9.9406545942441422</v>
      </c>
      <c r="T57">
        <f>(M57/O57)*G57*133.1</f>
        <v>9.5922265567951168</v>
      </c>
      <c r="U57">
        <f>(N57/Q57)*H57*133.1</f>
        <v>9.5522403565155775E-3</v>
      </c>
    </row>
    <row r="58" spans="1:21" x14ac:dyDescent="0.25">
      <c r="A58">
        <v>57</v>
      </c>
      <c r="B58" t="s">
        <v>84</v>
      </c>
      <c r="C58">
        <v>887.79502685700004</v>
      </c>
      <c r="D58">
        <v>1.238302721937919</v>
      </c>
      <c r="E58">
        <f t="shared" si="3"/>
        <v>1.2164073889370521</v>
      </c>
      <c r="F58">
        <f t="shared" si="3"/>
        <v>1.1948992032780472</v>
      </c>
      <c r="G58">
        <f t="shared" si="3"/>
        <v>1.1737713195265689</v>
      </c>
      <c r="H58">
        <v>1.1530170132873958</v>
      </c>
      <c r="J58">
        <f>D58*100/C58</f>
        <v>0.1394807004407084</v>
      </c>
      <c r="K58">
        <f>E58*100/C58</f>
        <v>0.13701444051150141</v>
      </c>
      <c r="L58">
        <f>F58*100/C58</f>
        <v>0.13459178832171059</v>
      </c>
      <c r="M58">
        <f>G58*100/C58</f>
        <v>0.13221197281111058</v>
      </c>
      <c r="N58">
        <f>H58*100/C58</f>
        <v>0.12987423655315383</v>
      </c>
      <c r="O58">
        <f t="shared" si="1"/>
        <v>0.1394807004407084</v>
      </c>
      <c r="Q58">
        <f>(J58/O58)*D58*133</f>
        <v>164.69426201774323</v>
      </c>
      <c r="R58">
        <f>(K58/O58)*E58*133.1</f>
        <v>159.04108395630811</v>
      </c>
      <c r="S58">
        <f>(L58/O58)*F58*133.1</f>
        <v>153.46656446855238</v>
      </c>
      <c r="T58">
        <f>(M58/O58)*G58*133.1</f>
        <v>148.08743642775073</v>
      </c>
      <c r="U58">
        <f>(N58/Q58)*H58*133.1</f>
        <v>0.12102032367491536</v>
      </c>
    </row>
    <row r="59" spans="1:21" x14ac:dyDescent="0.25">
      <c r="A59">
        <v>58</v>
      </c>
      <c r="B59" t="s">
        <v>5</v>
      </c>
      <c r="C59">
        <v>2403.7096557099999</v>
      </c>
      <c r="D59">
        <v>1.5594422363354546E-2</v>
      </c>
      <c r="E59">
        <f t="shared" si="3"/>
        <v>1.5318686015083051E-2</v>
      </c>
      <c r="F59">
        <f t="shared" si="3"/>
        <v>1.5047825162164097E-2</v>
      </c>
      <c r="G59">
        <f t="shared" si="3"/>
        <v>1.4781753597410704E-2</v>
      </c>
      <c r="H59">
        <v>1.4520386637928E-2</v>
      </c>
      <c r="J59">
        <f>D59*100/C59</f>
        <v>6.4876480927345264E-4</v>
      </c>
      <c r="K59">
        <f>E59*100/C59</f>
        <v>6.3729352580889256E-4</v>
      </c>
      <c r="L59">
        <f>F59*100/C59</f>
        <v>6.2602507446846026E-4</v>
      </c>
      <c r="M59">
        <f>G59*100/C59</f>
        <v>6.1495586882952876E-4</v>
      </c>
      <c r="N59">
        <f>H59*100/C59</f>
        <v>6.0408238588362348E-4</v>
      </c>
      <c r="O59">
        <f t="shared" si="1"/>
        <v>6.4876480927345264E-4</v>
      </c>
      <c r="Q59">
        <f>(J59/O59)*D59*133</f>
        <v>2.0740581743261548</v>
      </c>
      <c r="R59">
        <f>(K59/O59)*E59*133.1</f>
        <v>2.0028655290840414</v>
      </c>
      <c r="S59">
        <f>(L59/O59)*F59*133.1</f>
        <v>1.9326634615082168</v>
      </c>
      <c r="T59">
        <f>(M59/O59)*G59*133.1</f>
        <v>1.8649220335611418</v>
      </c>
      <c r="U59">
        <f>(N59/Q59)*H59*133.1</f>
        <v>5.6290029343911423E-4</v>
      </c>
    </row>
    <row r="60" spans="1:21" x14ac:dyDescent="0.25">
      <c r="A60">
        <v>59</v>
      </c>
      <c r="B60" t="s">
        <v>78</v>
      </c>
      <c r="C60">
        <v>32015.173862899999</v>
      </c>
      <c r="D60">
        <v>127.26218362090053</v>
      </c>
      <c r="E60">
        <f t="shared" si="3"/>
        <v>125.01196819341899</v>
      </c>
      <c r="F60">
        <f t="shared" si="3"/>
        <v>122.80154046504813</v>
      </c>
      <c r="G60">
        <f t="shared" si="3"/>
        <v>120.63019692047951</v>
      </c>
      <c r="H60">
        <v>118.49724648377162</v>
      </c>
      <c r="J60">
        <f>D60*100/C60</f>
        <v>0.39750583322108768</v>
      </c>
      <c r="K60">
        <f>E60*100/C60</f>
        <v>0.39047724284979146</v>
      </c>
      <c r="L60">
        <f>F60*100/C60</f>
        <v>0.38357293010785015</v>
      </c>
      <c r="M60">
        <f>G60*100/C60</f>
        <v>0.37679069755191569</v>
      </c>
      <c r="N60">
        <f>H60*100/C60</f>
        <v>0.37012838659323744</v>
      </c>
      <c r="O60">
        <f t="shared" si="1"/>
        <v>0.39750583322108768</v>
      </c>
      <c r="Q60">
        <f>(J60/O60)*D60*133</f>
        <v>16925.87042157977</v>
      </c>
      <c r="R60">
        <f>(K60/O60)*E60*133.1</f>
        <v>16344.885035897905</v>
      </c>
      <c r="S60">
        <f>(L60/O60)*F60*133.1</f>
        <v>15771.983506990002</v>
      </c>
      <c r="T60">
        <f>(M60/O60)*G60*133.1</f>
        <v>15219.162643140566</v>
      </c>
      <c r="U60">
        <f>(N60/Q60)*H60*133.1</f>
        <v>0.3448956339270205</v>
      </c>
    </row>
    <row r="61" spans="1:21" x14ac:dyDescent="0.25">
      <c r="A61">
        <v>60</v>
      </c>
      <c r="B61" t="s">
        <v>34</v>
      </c>
      <c r="C61">
        <v>495.56603186199999</v>
      </c>
      <c r="D61">
        <v>1.2798057268576944E-2</v>
      </c>
      <c r="E61">
        <f t="shared" si="3"/>
        <v>1.2571765489761241E-2</v>
      </c>
      <c r="F61">
        <f t="shared" si="3"/>
        <v>1.2349474940826366E-2</v>
      </c>
      <c r="G61">
        <f t="shared" si="3"/>
        <v>1.2131114873110379E-2</v>
      </c>
      <c r="H61">
        <v>1.191661578891E-2</v>
      </c>
      <c r="J61">
        <f>D61*100/C61</f>
        <v>2.5825130145604516E-3</v>
      </c>
      <c r="K61">
        <f>E61*100/C61</f>
        <v>2.5368497196075158E-3</v>
      </c>
      <c r="L61">
        <f>F61*100/C61</f>
        <v>2.4919938306557131E-3</v>
      </c>
      <c r="M61">
        <f>G61*100/C61</f>
        <v>2.4479310713710349E-3</v>
      </c>
      <c r="N61">
        <f>H61*100/C61</f>
        <v>2.4046474178497398E-3</v>
      </c>
      <c r="O61">
        <f t="shared" si="1"/>
        <v>2.5825130145604516E-3</v>
      </c>
      <c r="Q61">
        <f>(J61/O61)*D61*133</f>
        <v>1.7021416167207335</v>
      </c>
      <c r="R61">
        <f>(K61/O61)*E61*133.1</f>
        <v>1.643715114623989</v>
      </c>
      <c r="S61">
        <f>(L61/O61)*F61*133.1</f>
        <v>1.5861015615039205</v>
      </c>
      <c r="T61">
        <f>(M61/O61)*G61*133.1</f>
        <v>1.5305074103310556</v>
      </c>
      <c r="U61">
        <f>(N61/Q61)*H61*133.1</f>
        <v>2.2407154533156575E-3</v>
      </c>
    </row>
    <row r="62" spans="1:21" x14ac:dyDescent="0.25">
      <c r="A62">
        <v>61</v>
      </c>
      <c r="B62" t="s">
        <v>17</v>
      </c>
      <c r="C62">
        <v>2226.1383191199998</v>
      </c>
      <c r="D62">
        <v>0.13409365504282886</v>
      </c>
      <c r="E62">
        <f t="shared" ref="E62:G81" si="4">F62+(F62*0.018)</f>
        <v>0.13172264738981224</v>
      </c>
      <c r="F62">
        <f t="shared" si="4"/>
        <v>0.12939356325128903</v>
      </c>
      <c r="G62">
        <f t="shared" si="4"/>
        <v>0.12710566134704226</v>
      </c>
      <c r="H62">
        <v>0.12485821350397079</v>
      </c>
      <c r="J62">
        <f>D62*100/C62</f>
        <v>6.0235994273633697E-3</v>
      </c>
      <c r="K62">
        <f>E62*100/C62</f>
        <v>5.9170917754060607E-3</v>
      </c>
      <c r="L62">
        <f>F62*100/C62</f>
        <v>5.8124673628743235E-3</v>
      </c>
      <c r="M62">
        <f>G62*100/C62</f>
        <v>5.7096928908392172E-3</v>
      </c>
      <c r="N62">
        <f>H62*100/C62</f>
        <v>5.6087356491544369E-3</v>
      </c>
      <c r="O62">
        <f t="shared" si="1"/>
        <v>6.0235994273633697E-3</v>
      </c>
      <c r="Q62">
        <f>(J62/O62)*D62*133</f>
        <v>17.834456120696238</v>
      </c>
      <c r="R62">
        <f>(K62/O62)*E62*133.1</f>
        <v>17.222283268746569</v>
      </c>
      <c r="S62">
        <f>(L62/O62)*F62*133.1</f>
        <v>16.618628217378514</v>
      </c>
      <c r="T62">
        <f>(M62/O62)*G62*133.1</f>
        <v>16.03613176707141</v>
      </c>
      <c r="U62">
        <f>(N62/Q62)*H62*133.1</f>
        <v>5.2263714627489247E-3</v>
      </c>
    </row>
    <row r="63" spans="1:21" x14ac:dyDescent="0.25">
      <c r="A63">
        <v>62</v>
      </c>
      <c r="B63" t="s">
        <v>21</v>
      </c>
      <c r="C63">
        <v>274.45499008100001</v>
      </c>
      <c r="D63">
        <v>1.4655881089205285E-2</v>
      </c>
      <c r="E63">
        <f t="shared" si="4"/>
        <v>1.4396739773286133E-2</v>
      </c>
      <c r="F63">
        <f t="shared" si="4"/>
        <v>1.4142180523856712E-2</v>
      </c>
      <c r="G63">
        <f t="shared" si="4"/>
        <v>1.3892122322059639E-2</v>
      </c>
      <c r="H63">
        <v>1.3646485581591001E-2</v>
      </c>
      <c r="J63">
        <f>D63*100/C63</f>
        <v>5.3399943957586227E-3</v>
      </c>
      <c r="K63">
        <f>E63*100/C63</f>
        <v>5.2455740626312598E-3</v>
      </c>
      <c r="L63">
        <f>F63*100/C63</f>
        <v>5.1528232442350297E-3</v>
      </c>
      <c r="M63">
        <f>G63*100/C63</f>
        <v>5.0617124206630941E-3</v>
      </c>
      <c r="N63">
        <f>H63*100/C63</f>
        <v>4.9722125939716047E-3</v>
      </c>
      <c r="O63">
        <f t="shared" si="1"/>
        <v>5.3399943957586227E-3</v>
      </c>
      <c r="Q63">
        <f>(J63/O63)*D63*133</f>
        <v>1.9492321848643028</v>
      </c>
      <c r="R63">
        <f>(K63/O63)*E63*133.1</f>
        <v>1.8823242277253283</v>
      </c>
      <c r="S63">
        <f>(L63/O63)*F63*133.1</f>
        <v>1.8163472309097621</v>
      </c>
      <c r="T63">
        <f>(M63/O63)*G63*133.1</f>
        <v>1.752682781552644</v>
      </c>
      <c r="U63">
        <f>(N63/Q63)*H63*133.1</f>
        <v>4.633242076896903E-3</v>
      </c>
    </row>
    <row r="64" spans="1:21" x14ac:dyDescent="0.25">
      <c r="A64">
        <v>63</v>
      </c>
      <c r="B64" t="s">
        <v>37</v>
      </c>
      <c r="C64">
        <v>355.96152702699999</v>
      </c>
      <c r="D64">
        <v>1.1669613672079969E-2</v>
      </c>
      <c r="E64">
        <f t="shared" si="4"/>
        <v>1.1463274726994075E-2</v>
      </c>
      <c r="F64">
        <f t="shared" si="4"/>
        <v>1.1260584211192607E-2</v>
      </c>
      <c r="G64">
        <f t="shared" si="4"/>
        <v>1.1061477614138121E-2</v>
      </c>
      <c r="H64">
        <v>1.0865891565951002E-2</v>
      </c>
      <c r="J64">
        <f>D64*100/C64</f>
        <v>3.2783356587845008E-3</v>
      </c>
      <c r="K64">
        <f>E64*100/C64</f>
        <v>3.2203690164877216E-3</v>
      </c>
      <c r="L64">
        <f>F64*100/C64</f>
        <v>3.1634273246441275E-3</v>
      </c>
      <c r="M64">
        <f>G64*100/C64</f>
        <v>3.1074924603576885E-3</v>
      </c>
      <c r="N64">
        <f>H64*100/C64</f>
        <v>3.0525466211765114E-3</v>
      </c>
      <c r="O64">
        <f t="shared" si="1"/>
        <v>3.2783356587845008E-3</v>
      </c>
      <c r="Q64">
        <f>(J64/O64)*D64*133</f>
        <v>1.5520586183866358</v>
      </c>
      <c r="R64">
        <f>(K64/O64)*E64*133.1</f>
        <v>1.4987837585097359</v>
      </c>
      <c r="S64">
        <f>(L64/O64)*F64*133.1</f>
        <v>1.4462501674280785</v>
      </c>
      <c r="T64">
        <f>(M64/O64)*G64*133.1</f>
        <v>1.3955579214879497</v>
      </c>
      <c r="U64">
        <f>(N64/Q64)*H64*133.1</f>
        <v>2.8444454414664247E-3</v>
      </c>
    </row>
    <row r="65" spans="1:21" x14ac:dyDescent="0.25">
      <c r="A65">
        <v>64</v>
      </c>
      <c r="B65" t="s">
        <v>41</v>
      </c>
      <c r="C65">
        <v>804.20195871400006</v>
      </c>
      <c r="D65">
        <v>7.0160394055721137E-2</v>
      </c>
      <c r="E65">
        <f t="shared" si="4"/>
        <v>6.891983698990288E-2</v>
      </c>
      <c r="F65">
        <f t="shared" si="4"/>
        <v>6.7701215117782793E-2</v>
      </c>
      <c r="G65">
        <f t="shared" si="4"/>
        <v>6.6504140587212962E-2</v>
      </c>
      <c r="H65">
        <v>6.5328232403942005E-2</v>
      </c>
      <c r="J65">
        <f>D65*100/C65</f>
        <v>8.7242257116501767E-3</v>
      </c>
      <c r="K65">
        <f>E65*100/C65</f>
        <v>8.5699663179274813E-3</v>
      </c>
      <c r="L65">
        <f>F65*100/C65</f>
        <v>8.4184344969818088E-3</v>
      </c>
      <c r="M65">
        <f>G65*100/C65</f>
        <v>8.2695820206108144E-3</v>
      </c>
      <c r="N65">
        <f>H65*100/C65</f>
        <v>8.1233615133701528E-3</v>
      </c>
      <c r="O65">
        <f t="shared" si="1"/>
        <v>8.7242257116501767E-3</v>
      </c>
      <c r="Q65">
        <f>(J65/O65)*D65*133</f>
        <v>9.331332409410912</v>
      </c>
      <c r="R65">
        <f>(K65/O65)*E65*133.1</f>
        <v>9.0110317321768871</v>
      </c>
      <c r="S65">
        <f>(L65/O65)*F65*133.1</f>
        <v>8.6951877329646781</v>
      </c>
      <c r="T65">
        <f>(M65/O65)*G65*133.1</f>
        <v>8.3904143230926618</v>
      </c>
      <c r="U65">
        <f>(N65/Q65)*H65*133.1</f>
        <v>7.5695678047281887E-3</v>
      </c>
    </row>
    <row r="66" spans="1:21" x14ac:dyDescent="0.25">
      <c r="A66">
        <v>65</v>
      </c>
      <c r="B66" t="s">
        <v>47</v>
      </c>
      <c r="C66">
        <v>191.91372976</v>
      </c>
      <c r="D66">
        <v>0.19387550894582781</v>
      </c>
      <c r="E66">
        <f t="shared" si="4"/>
        <v>0.19044745476014519</v>
      </c>
      <c r="F66">
        <f t="shared" si="4"/>
        <v>0.18708001449916031</v>
      </c>
      <c r="G66">
        <f t="shared" si="4"/>
        <v>0.1837721164038903</v>
      </c>
      <c r="H66">
        <v>0.18052270766590403</v>
      </c>
      <c r="J66">
        <f>D66*100/C66</f>
        <v>0.10102221930045398</v>
      </c>
      <c r="K66">
        <f>E66*100/C66</f>
        <v>9.9235971807911563E-2</v>
      </c>
      <c r="L66">
        <f>F66*100/C66</f>
        <v>9.748130825924517E-2</v>
      </c>
      <c r="M66">
        <f>G66*100/C66</f>
        <v>9.5757670195722164E-2</v>
      </c>
      <c r="N66">
        <f>H66*100/C66</f>
        <v>9.4064509033125909E-2</v>
      </c>
      <c r="O66">
        <f t="shared" si="1"/>
        <v>0.10102221930045398</v>
      </c>
      <c r="Q66">
        <f>(J66/O66)*D66*133</f>
        <v>25.785442689795097</v>
      </c>
      <c r="R66">
        <f>(K66/O66)*E66*133.1</f>
        <v>24.900349929838232</v>
      </c>
      <c r="S66">
        <f>(L66/O66)*F66*133.1</f>
        <v>24.027572390331827</v>
      </c>
      <c r="T66">
        <f>(M66/O66)*G66*133.1</f>
        <v>23.185386414221639</v>
      </c>
      <c r="U66">
        <f>(N66/Q66)*H66*133.1</f>
        <v>8.7651851757772348E-2</v>
      </c>
    </row>
    <row r="67" spans="1:21" x14ac:dyDescent="0.25">
      <c r="A67">
        <v>66</v>
      </c>
      <c r="B67" t="s">
        <v>36</v>
      </c>
      <c r="C67">
        <v>1000.15198731</v>
      </c>
      <c r="D67">
        <v>3.6552710295548956E-2</v>
      </c>
      <c r="E67">
        <f t="shared" si="4"/>
        <v>3.5906395182268132E-2</v>
      </c>
      <c r="F67">
        <f t="shared" si="4"/>
        <v>3.5271508037591486E-2</v>
      </c>
      <c r="G67">
        <f t="shared" si="4"/>
        <v>3.4647846795276507E-2</v>
      </c>
      <c r="H67">
        <v>3.4035212961961207E-2</v>
      </c>
      <c r="J67">
        <f>D67*100/C67</f>
        <v>3.6547155591682423E-3</v>
      </c>
      <c r="K67">
        <f>E67*100/C67</f>
        <v>3.590093869516938E-3</v>
      </c>
      <c r="L67">
        <f>F67*100/C67</f>
        <v>3.5266148030618249E-3</v>
      </c>
      <c r="M67">
        <f>G67*100/C67</f>
        <v>3.4642581562493373E-3</v>
      </c>
      <c r="N67">
        <f>H67*100/C67</f>
        <v>3.4030040827596631E-3</v>
      </c>
      <c r="O67">
        <f t="shared" ref="O67:O104" si="5">MAX(J67:N67)</f>
        <v>3.6547155591682423E-3</v>
      </c>
      <c r="Q67">
        <f>(J67/O67)*D67*133</f>
        <v>4.8615104693080111</v>
      </c>
      <c r="R67">
        <f>(K67/O67)*E67*133.1</f>
        <v>4.6946377198034268</v>
      </c>
      <c r="S67">
        <f>(L67/O67)*F67*133.1</f>
        <v>4.5300868452370366</v>
      </c>
      <c r="T67">
        <f>(M67/O67)*G67*133.1</f>
        <v>4.371303612805491</v>
      </c>
      <c r="U67">
        <f>(N67/Q67)*H67*133.1</f>
        <v>3.1710111758314861E-3</v>
      </c>
    </row>
    <row r="68" spans="1:21" x14ac:dyDescent="0.25">
      <c r="A68">
        <v>67</v>
      </c>
      <c r="B68" t="s">
        <v>85</v>
      </c>
      <c r="C68">
        <v>2614.04012401</v>
      </c>
      <c r="D68">
        <v>3.3248668547843572</v>
      </c>
      <c r="E68">
        <f t="shared" si="4"/>
        <v>3.2660774604954392</v>
      </c>
      <c r="F68">
        <f t="shared" si="4"/>
        <v>3.2083275643373668</v>
      </c>
      <c r="G68">
        <f t="shared" si="4"/>
        <v>3.1515987861860184</v>
      </c>
      <c r="H68">
        <v>3.0958730709096449</v>
      </c>
      <c r="J68">
        <f>D68*100/C68</f>
        <v>0.12719264804871977</v>
      </c>
      <c r="K68">
        <f>E68*100/C68</f>
        <v>0.12494366213037307</v>
      </c>
      <c r="L68">
        <f>F68*100/C68</f>
        <v>0.12273444217128984</v>
      </c>
      <c r="M68">
        <f>G68*100/C68</f>
        <v>0.12056428504055977</v>
      </c>
      <c r="N68">
        <f>H68*100/C68</f>
        <v>0.1184325000398426</v>
      </c>
      <c r="O68">
        <f t="shared" si="5"/>
        <v>0.12719264804871977</v>
      </c>
      <c r="Q68">
        <f>(J68/O68)*D68*133</f>
        <v>442.20729168631948</v>
      </c>
      <c r="R68">
        <f>(K68/O68)*E68*133.1</f>
        <v>427.02839881330351</v>
      </c>
      <c r="S68">
        <f>(L68/O68)*F68*133.1</f>
        <v>412.06070573807369</v>
      </c>
      <c r="T68">
        <f>(M68/O68)*G68*133.1</f>
        <v>397.61764249218754</v>
      </c>
      <c r="U68">
        <f>(N68/Q68)*H68*133.1</f>
        <v>0.11035860436095958</v>
      </c>
    </row>
    <row r="69" spans="1:21" x14ac:dyDescent="0.25">
      <c r="A69">
        <v>68</v>
      </c>
      <c r="B69" t="s">
        <v>86</v>
      </c>
      <c r="C69">
        <v>2677.4517184599999</v>
      </c>
      <c r="D69">
        <v>1.5876879646202222</v>
      </c>
      <c r="E69">
        <f t="shared" si="4"/>
        <v>1.5596148964835188</v>
      </c>
      <c r="F69">
        <f t="shared" si="4"/>
        <v>1.5320382087264428</v>
      </c>
      <c r="G69">
        <f t="shared" si="4"/>
        <v>1.5049491244857003</v>
      </c>
      <c r="H69">
        <v>1.4783390220881143</v>
      </c>
      <c r="J69">
        <f>D69*100/C69</f>
        <v>5.9298472262775986E-2</v>
      </c>
      <c r="K69">
        <f>E69*100/C69</f>
        <v>5.8249972753218068E-2</v>
      </c>
      <c r="L69">
        <f>F69*100/C69</f>
        <v>5.7220012527719119E-2</v>
      </c>
      <c r="M69">
        <f>G69*100/C69</f>
        <v>5.6208263779684797E-2</v>
      </c>
      <c r="N69">
        <f>H69*100/C69</f>
        <v>5.5214404498708049E-2</v>
      </c>
      <c r="O69">
        <f t="shared" si="5"/>
        <v>5.9298472262775986E-2</v>
      </c>
      <c r="Q69">
        <f>(J69/O69)*D69*133</f>
        <v>211.16249929448955</v>
      </c>
      <c r="R69">
        <f>(K69/O69)*E69*133.1</f>
        <v>203.91428558148957</v>
      </c>
      <c r="S69">
        <f>(L69/O69)*F69*133.1</f>
        <v>196.76692383992801</v>
      </c>
      <c r="T69">
        <f>(M69/O69)*G69*133.1</f>
        <v>189.87008294696253</v>
      </c>
      <c r="U69">
        <f>(N69/Q69)*H69*133.1</f>
        <v>5.1450274367669309E-2</v>
      </c>
    </row>
    <row r="70" spans="1:21" x14ac:dyDescent="0.25">
      <c r="A70">
        <v>69</v>
      </c>
      <c r="B70" t="s">
        <v>23</v>
      </c>
      <c r="C70">
        <v>420.06272173999997</v>
      </c>
      <c r="D70">
        <v>1.4405014821050371E-2</v>
      </c>
      <c r="E70">
        <f t="shared" si="4"/>
        <v>1.4150309254469912E-2</v>
      </c>
      <c r="F70">
        <f t="shared" si="4"/>
        <v>1.3900107322661996E-2</v>
      </c>
      <c r="G70">
        <f t="shared" si="4"/>
        <v>1.3654329393577599E-2</v>
      </c>
      <c r="H70">
        <v>1.3412897243199998E-2</v>
      </c>
      <c r="J70">
        <f>D70*100/C70</f>
        <v>3.4292533175477613E-3</v>
      </c>
      <c r="K70">
        <f>E70*100/C70</f>
        <v>3.3686181901255025E-3</v>
      </c>
      <c r="L70">
        <f>F70*100/C70</f>
        <v>3.3090551965869377E-3</v>
      </c>
      <c r="M70">
        <f>G70*100/C70</f>
        <v>3.2505453797514123E-3</v>
      </c>
      <c r="N70">
        <f>H70*100/C70</f>
        <v>3.1930701176339999E-3</v>
      </c>
      <c r="O70">
        <f t="shared" si="5"/>
        <v>3.4292533175477613E-3</v>
      </c>
      <c r="Q70">
        <f>(J70/O70)*D70*133</f>
        <v>1.9158669711996994</v>
      </c>
      <c r="R70">
        <f>(K70/O70)*E70*133.1</f>
        <v>1.8501042846463118</v>
      </c>
      <c r="S70">
        <f>(L70/O70)*F70*133.1</f>
        <v>1.7852566230699201</v>
      </c>
      <c r="T70">
        <f>(M70/O70)*G70*133.1</f>
        <v>1.7226819248323111</v>
      </c>
      <c r="U70">
        <f>(N70/Q70)*H70*133.1</f>
        <v>2.9753890333331303E-3</v>
      </c>
    </row>
    <row r="71" spans="1:21" x14ac:dyDescent="0.25">
      <c r="A71">
        <v>70</v>
      </c>
      <c r="B71" t="s">
        <v>87</v>
      </c>
      <c r="C71">
        <v>562.29698098100005</v>
      </c>
      <c r="D71">
        <v>0.46001049000113031</v>
      </c>
      <c r="E71">
        <f t="shared" si="4"/>
        <v>0.45187670923490209</v>
      </c>
      <c r="F71">
        <f t="shared" si="4"/>
        <v>0.44388674777495296</v>
      </c>
      <c r="G71">
        <f t="shared" si="4"/>
        <v>0.43603806264730155</v>
      </c>
      <c r="H71">
        <v>0.42832815584214295</v>
      </c>
      <c r="J71">
        <f>D71*100/C71</f>
        <v>8.1809169453227776E-2</v>
      </c>
      <c r="K71">
        <f>E71*100/C71</f>
        <v>8.0362641899044976E-2</v>
      </c>
      <c r="L71">
        <f>F71*100/C71</f>
        <v>7.8941691452892912E-2</v>
      </c>
      <c r="M71">
        <f>G71*100/C71</f>
        <v>7.7545865867281835E-2</v>
      </c>
      <c r="N71">
        <f>H71*100/C71</f>
        <v>7.6174720891239514E-2</v>
      </c>
      <c r="O71">
        <f t="shared" si="5"/>
        <v>8.1809169453227776E-2</v>
      </c>
      <c r="Q71">
        <f>(J71/O71)*D71*133</f>
        <v>61.181395170150331</v>
      </c>
      <c r="R71">
        <f>(K71/O71)*E71*133.1</f>
        <v>59.081326128846236</v>
      </c>
      <c r="S71">
        <f>(L71/O71)*F71*133.1</f>
        <v>57.010477542589243</v>
      </c>
      <c r="T71">
        <f>(M71/O71)*G71*133.1</f>
        <v>55.012213885415406</v>
      </c>
      <c r="U71">
        <f>(N71/Q71)*H71*133.1</f>
        <v>7.0981663667614298E-2</v>
      </c>
    </row>
    <row r="72" spans="1:21" x14ac:dyDescent="0.25">
      <c r="A72">
        <v>71</v>
      </c>
      <c r="B72" t="s">
        <v>88</v>
      </c>
      <c r="C72">
        <v>8.3702145052700008</v>
      </c>
      <c r="D72">
        <v>6.9614952808636161E-3</v>
      </c>
      <c r="E72">
        <f t="shared" si="4"/>
        <v>6.8384040087068922E-3</v>
      </c>
      <c r="F72">
        <f t="shared" si="4"/>
        <v>6.7174892030519573E-3</v>
      </c>
      <c r="G72">
        <f t="shared" si="4"/>
        <v>6.5987123802082092E-3</v>
      </c>
      <c r="H72">
        <v>6.482035736943231E-3</v>
      </c>
      <c r="J72">
        <f>D72*100/C72</f>
        <v>8.3169855162977771E-2</v>
      </c>
      <c r="K72">
        <f>E72*100/C72</f>
        <v>8.1699268332984062E-2</v>
      </c>
      <c r="L72">
        <f>F72*100/C72</f>
        <v>8.0254684020613032E-2</v>
      </c>
      <c r="M72">
        <f>G72*100/C72</f>
        <v>7.8835642456397861E-2</v>
      </c>
      <c r="N72">
        <f>H72*100/C72</f>
        <v>7.7441692000390833E-2</v>
      </c>
      <c r="O72">
        <f t="shared" si="5"/>
        <v>8.3169855162977771E-2</v>
      </c>
      <c r="Q72">
        <f>(J72/O72)*D72*133</f>
        <v>0.92587887235486088</v>
      </c>
      <c r="R72">
        <f>(K72/O72)*E72*133.1</f>
        <v>0.89409781292621548</v>
      </c>
      <c r="S72">
        <f>(L72/O72)*F72*133.1</f>
        <v>0.86275895658714419</v>
      </c>
      <c r="T72">
        <f>(M72/O72)*G72*133.1</f>
        <v>0.83251855267960984</v>
      </c>
      <c r="U72">
        <f>(N72/Q72)*H72*133.1</f>
        <v>7.2162261589000395E-2</v>
      </c>
    </row>
    <row r="73" spans="1:21" x14ac:dyDescent="0.25">
      <c r="A73">
        <v>72</v>
      </c>
      <c r="B73" t="s">
        <v>89</v>
      </c>
      <c r="C73">
        <v>21020.698906599999</v>
      </c>
      <c r="D73">
        <v>86.777484912881448</v>
      </c>
      <c r="E73">
        <f t="shared" si="4"/>
        <v>85.243108951749946</v>
      </c>
      <c r="F73">
        <f t="shared" si="4"/>
        <v>83.735863410363407</v>
      </c>
      <c r="G73">
        <f t="shared" si="4"/>
        <v>82.255268575995487</v>
      </c>
      <c r="H73">
        <v>80.800853218070216</v>
      </c>
      <c r="J73">
        <f>D73*100/C73</f>
        <v>0.41281921832596813</v>
      </c>
      <c r="K73">
        <f>E73*100/C73</f>
        <v>0.40551986083100994</v>
      </c>
      <c r="L73">
        <f>F73*100/C73</f>
        <v>0.39834956859627696</v>
      </c>
      <c r="M73">
        <f>G73*100/C73</f>
        <v>0.39130605952483005</v>
      </c>
      <c r="N73">
        <f>H73*100/C73</f>
        <v>0.38438709187114933</v>
      </c>
      <c r="O73">
        <f t="shared" si="5"/>
        <v>0.41281921832596813</v>
      </c>
      <c r="Q73">
        <f>(J73/O73)*D73*133</f>
        <v>11541.405493413233</v>
      </c>
      <c r="R73">
        <f>(K73/O73)*E73*133.1</f>
        <v>11145.243419919369</v>
      </c>
      <c r="S73">
        <f>(L73/O73)*F73*133.1</f>
        <v>10754.593563325147</v>
      </c>
      <c r="T73">
        <f>(M73/O73)*G73*133.1</f>
        <v>10377.636302281089</v>
      </c>
      <c r="U73">
        <f>(N73/Q73)*H73*133.1</f>
        <v>0.35818228086882459</v>
      </c>
    </row>
    <row r="74" spans="1:21" x14ac:dyDescent="0.25">
      <c r="A74">
        <v>73</v>
      </c>
      <c r="B74" t="s">
        <v>90</v>
      </c>
      <c r="C74">
        <v>150.702331818</v>
      </c>
      <c r="D74">
        <v>0.28326738199103507</v>
      </c>
      <c r="E74">
        <f t="shared" si="4"/>
        <v>0.27825872494207765</v>
      </c>
      <c r="F74">
        <f t="shared" si="4"/>
        <v>0.27333862960911359</v>
      </c>
      <c r="G74">
        <f t="shared" si="4"/>
        <v>0.26850553006789152</v>
      </c>
      <c r="H74">
        <v>0.26375788808240819</v>
      </c>
      <c r="J74">
        <f>D74*100/C74</f>
        <v>0.18796483012162749</v>
      </c>
      <c r="K74">
        <f>E74*100/C74</f>
        <v>0.18464128695641205</v>
      </c>
      <c r="L74">
        <f>F74*100/C74</f>
        <v>0.18137650978036549</v>
      </c>
      <c r="M74">
        <f>G74*100/C74</f>
        <v>0.17816945950919985</v>
      </c>
      <c r="N74">
        <f>H74*100/C74</f>
        <v>0.17501911543143406</v>
      </c>
      <c r="O74">
        <f t="shared" si="5"/>
        <v>0.18796483012162749</v>
      </c>
      <c r="Q74">
        <f>(J74/O74)*D74*133</f>
        <v>37.674561804807666</v>
      </c>
      <c r="R74">
        <f>(K74/O74)*E74*133.1</f>
        <v>36.381371600973019</v>
      </c>
      <c r="S74">
        <f>(L74/O74)*F74*133.1</f>
        <v>35.106174903768526</v>
      </c>
      <c r="T74">
        <f>(M74/O74)*G74*133.1</f>
        <v>33.875674889096963</v>
      </c>
      <c r="U74">
        <f>(N74/Q74)*H74*133.1</f>
        <v>0.16308754192476652</v>
      </c>
    </row>
    <row r="75" spans="1:21" x14ac:dyDescent="0.25">
      <c r="A75">
        <v>74</v>
      </c>
      <c r="B75" t="s">
        <v>91</v>
      </c>
      <c r="C75">
        <v>683.72576258100003</v>
      </c>
      <c r="D75">
        <v>0.12858331272045412</v>
      </c>
      <c r="E75">
        <f t="shared" si="4"/>
        <v>0.12630973744641857</v>
      </c>
      <c r="F75">
        <f t="shared" si="4"/>
        <v>0.12407636291396716</v>
      </c>
      <c r="G75">
        <f t="shared" si="4"/>
        <v>0.12188247830448641</v>
      </c>
      <c r="H75">
        <v>0.11972738536786484</v>
      </c>
      <c r="J75">
        <f>D75*100/C75</f>
        <v>1.8806269963422804E-2</v>
      </c>
      <c r="K75">
        <f>E75*100/C75</f>
        <v>1.8473742596682517E-2</v>
      </c>
      <c r="L75">
        <f>F75*100/C75</f>
        <v>1.8147094888686165E-2</v>
      </c>
      <c r="M75">
        <f>G75*100/C75</f>
        <v>1.7826222876901932E-2</v>
      </c>
      <c r="N75">
        <f>H75*100/C75</f>
        <v>1.7511024437035293E-2</v>
      </c>
      <c r="O75">
        <f t="shared" si="5"/>
        <v>1.8806269963422804E-2</v>
      </c>
      <c r="Q75">
        <f>(J75/O75)*D75*133</f>
        <v>17.101580591820397</v>
      </c>
      <c r="R75">
        <f>(K75/O75)*E75*133.1</f>
        <v>16.514563903849027</v>
      </c>
      <c r="S75">
        <f>(L75/O75)*F75*133.1</f>
        <v>15.935714992462808</v>
      </c>
      <c r="T75">
        <f>(M75/O75)*G75*133.1</f>
        <v>15.377155206733425</v>
      </c>
      <c r="U75">
        <f>(N75/Q75)*H75*133.1</f>
        <v>1.6317245833295347E-2</v>
      </c>
    </row>
    <row r="76" spans="1:21" x14ac:dyDescent="0.25">
      <c r="A76">
        <v>75</v>
      </c>
      <c r="B76" t="s">
        <v>92</v>
      </c>
      <c r="C76">
        <v>1104.1399180999999</v>
      </c>
      <c r="D76">
        <v>5.3835271445380855</v>
      </c>
      <c r="E76">
        <f t="shared" si="4"/>
        <v>5.2883370771493965</v>
      </c>
      <c r="F76">
        <f t="shared" si="4"/>
        <v>5.1948301347243584</v>
      </c>
      <c r="G76">
        <f t="shared" si="4"/>
        <v>5.102976556703692</v>
      </c>
      <c r="H76">
        <v>5.0127471087462592</v>
      </c>
      <c r="J76">
        <f>D76*100/C76</f>
        <v>0.48757653412278035</v>
      </c>
      <c r="K76">
        <f>E76*100/C76</f>
        <v>0.4789553380380947</v>
      </c>
      <c r="L76">
        <f>F76*100/C76</f>
        <v>0.47048657960520107</v>
      </c>
      <c r="M76">
        <f>G76*100/C76</f>
        <v>0.46216756346286941</v>
      </c>
      <c r="N76">
        <f>H76*100/C76</f>
        <v>0.45399564190851616</v>
      </c>
      <c r="O76">
        <f t="shared" si="5"/>
        <v>0.48757653412278035</v>
      </c>
      <c r="Q76">
        <f>(J76/O76)*D76*133</f>
        <v>716.00911022356536</v>
      </c>
      <c r="R76">
        <f>(K76/O76)*E76*133.1</f>
        <v>691.43189093181206</v>
      </c>
      <c r="S76">
        <f>(L76/O76)*F76*133.1</f>
        <v>667.1966401741272</v>
      </c>
      <c r="T76">
        <f>(M76/O76)*G76*133.1</f>
        <v>643.8108546884248</v>
      </c>
      <c r="U76">
        <f>(N76/Q76)*H76*133.1</f>
        <v>0.42304540907374744</v>
      </c>
    </row>
    <row r="77" spans="1:21" x14ac:dyDescent="0.25">
      <c r="A77">
        <v>76</v>
      </c>
      <c r="B77" t="s">
        <v>93</v>
      </c>
      <c r="C77">
        <v>7739.7344596200001</v>
      </c>
      <c r="D77">
        <v>7.5348984233484595</v>
      </c>
      <c r="E77">
        <f t="shared" si="4"/>
        <v>7.4016683922872879</v>
      </c>
      <c r="F77">
        <f t="shared" si="4"/>
        <v>7.2707940985140356</v>
      </c>
      <c r="G77">
        <f t="shared" si="4"/>
        <v>7.1422338885206633</v>
      </c>
      <c r="H77">
        <v>7.0159468453051703</v>
      </c>
      <c r="J77">
        <f>D77*100/C77</f>
        <v>9.7353448786386437E-2</v>
      </c>
      <c r="K77">
        <f>E77*100/C77</f>
        <v>9.5632071499397273E-2</v>
      </c>
      <c r="L77">
        <f>F77*100/C77</f>
        <v>9.3941131138897127E-2</v>
      </c>
      <c r="M77">
        <f>G77*100/C77</f>
        <v>9.2280089527403866E-2</v>
      </c>
      <c r="N77">
        <f>H77*100/C77</f>
        <v>9.0648418003343681E-2</v>
      </c>
      <c r="O77">
        <f t="shared" si="5"/>
        <v>9.7353448786386437E-2</v>
      </c>
      <c r="Q77">
        <f>(J77/O77)*D77*133</f>
        <v>1002.1414903053451</v>
      </c>
      <c r="R77">
        <f>(K77/O77)*E77*133.1</f>
        <v>967.74269451221801</v>
      </c>
      <c r="S77">
        <f>(L77/O77)*F77*133.1</f>
        <v>933.82252511011814</v>
      </c>
      <c r="T77">
        <f>(M77/O77)*G77*133.1</f>
        <v>901.09128526418192</v>
      </c>
      <c r="U77">
        <f>(N77/Q77)*H77*133.1</f>
        <v>8.446864581100999E-2</v>
      </c>
    </row>
    <row r="78" spans="1:21" x14ac:dyDescent="0.25">
      <c r="A78">
        <v>77</v>
      </c>
      <c r="B78" t="s">
        <v>94</v>
      </c>
      <c r="C78">
        <v>1484.5090691600001</v>
      </c>
      <c r="D78">
        <v>0.65445130831239151</v>
      </c>
      <c r="E78">
        <f t="shared" si="4"/>
        <v>0.6428794777135477</v>
      </c>
      <c r="F78">
        <f t="shared" si="4"/>
        <v>0.63151225708599967</v>
      </c>
      <c r="G78">
        <f t="shared" si="4"/>
        <v>0.62034602857170895</v>
      </c>
      <c r="H78">
        <v>0.6093772382826218</v>
      </c>
      <c r="J78">
        <f>D78*100/C78</f>
        <v>4.4085369494085244E-2</v>
      </c>
      <c r="K78">
        <f>E78*100/C78</f>
        <v>4.3305863943109278E-2</v>
      </c>
      <c r="L78">
        <f>F78*100/C78</f>
        <v>4.2540141397946249E-2</v>
      </c>
      <c r="M78">
        <f>G78*100/C78</f>
        <v>4.1787958151224214E-2</v>
      </c>
      <c r="N78">
        <f>H78*100/C78</f>
        <v>4.1049074804738912E-2</v>
      </c>
      <c r="O78">
        <f t="shared" si="5"/>
        <v>4.4085369494085244E-2</v>
      </c>
      <c r="Q78">
        <f>(J78/O78)*D78*133</f>
        <v>87.042024005548072</v>
      </c>
      <c r="R78">
        <f>(K78/O78)*E78*133.1</f>
        <v>84.054281418146559</v>
      </c>
      <c r="S78">
        <f>(L78/O78)*F78*133.1</f>
        <v>81.108110415416959</v>
      </c>
      <c r="T78">
        <f>(M78/O78)*G78*133.1</f>
        <v>78.265205105176534</v>
      </c>
      <c r="U78">
        <f>(N78/Q78)*H78*133.1</f>
        <v>3.8250637318604369E-2</v>
      </c>
    </row>
    <row r="79" spans="1:21" x14ac:dyDescent="0.25">
      <c r="A79">
        <v>78</v>
      </c>
      <c r="B79" t="s">
        <v>95</v>
      </c>
      <c r="C79">
        <v>811.34154543499994</v>
      </c>
      <c r="D79">
        <v>2.0624180356415298</v>
      </c>
      <c r="E79">
        <f t="shared" si="4"/>
        <v>2.0259509190977698</v>
      </c>
      <c r="F79">
        <f t="shared" si="4"/>
        <v>1.9901286042217776</v>
      </c>
      <c r="G79">
        <f t="shared" si="4"/>
        <v>1.9549396898052824</v>
      </c>
      <c r="H79">
        <v>1.9203729762330868</v>
      </c>
      <c r="J79">
        <f>D79*100/C79</f>
        <v>0.25419849966338975</v>
      </c>
      <c r="K79">
        <f>E79*100/C79</f>
        <v>0.24970383071059898</v>
      </c>
      <c r="L79">
        <f>F79*100/C79</f>
        <v>0.24528863527563749</v>
      </c>
      <c r="M79">
        <f>G79*100/C79</f>
        <v>0.2409515081293099</v>
      </c>
      <c r="N79">
        <f>H79*100/C79</f>
        <v>0.23669106888930244</v>
      </c>
      <c r="O79">
        <f t="shared" si="5"/>
        <v>0.25419849966338975</v>
      </c>
      <c r="Q79">
        <f>(J79/O79)*D79*133</f>
        <v>274.30159874032347</v>
      </c>
      <c r="R79">
        <f>(K79/O79)*E79*133.1</f>
        <v>264.8861172219186</v>
      </c>
      <c r="S79">
        <f>(L79/O79)*F79*133.1</f>
        <v>255.60164313662384</v>
      </c>
      <c r="T79">
        <f>(M79/O79)*G79*133.1</f>
        <v>246.64259742766146</v>
      </c>
      <c r="U79">
        <f>(N79/Q79)*H79*133.1</f>
        <v>0.22055513493795756</v>
      </c>
    </row>
    <row r="80" spans="1:21" x14ac:dyDescent="0.25">
      <c r="A80">
        <v>79</v>
      </c>
      <c r="B80" t="s">
        <v>24</v>
      </c>
      <c r="C80">
        <v>415.616435147</v>
      </c>
      <c r="D80">
        <v>3.7059967284782248E-3</v>
      </c>
      <c r="E80">
        <f t="shared" si="4"/>
        <v>3.6404682990945235E-3</v>
      </c>
      <c r="F80">
        <f t="shared" si="4"/>
        <v>3.5760985256331271E-3</v>
      </c>
      <c r="G80">
        <f t="shared" si="4"/>
        <v>3.5128669210541521E-3</v>
      </c>
      <c r="H80">
        <v>3.4507533605640001E-3</v>
      </c>
      <c r="J80">
        <f>D80*100/C80</f>
        <v>8.9168676093558357E-4</v>
      </c>
      <c r="K80">
        <f>E80*100/C80</f>
        <v>8.7592019738269512E-4</v>
      </c>
      <c r="L80">
        <f>F80*100/C80</f>
        <v>8.6043241393192048E-4</v>
      </c>
      <c r="M80">
        <f>G80*100/C80</f>
        <v>8.4521848126907701E-4</v>
      </c>
      <c r="N80">
        <f>H80*100/C80</f>
        <v>8.3027355723877907E-4</v>
      </c>
      <c r="O80">
        <f t="shared" si="5"/>
        <v>8.9168676093558357E-4</v>
      </c>
      <c r="Q80">
        <f>(J80/O80)*D80*133</f>
        <v>0.49289756488760389</v>
      </c>
      <c r="R80">
        <f>(K80/O80)*E80*133.1</f>
        <v>0.47597871376176926</v>
      </c>
      <c r="S80">
        <f>(L80/O80)*F80*133.1</f>
        <v>0.45929527229106842</v>
      </c>
      <c r="T80">
        <f>(M80/O80)*G80*133.1</f>
        <v>0.44319659902797615</v>
      </c>
      <c r="U80">
        <f>(N80/Q80)*H80*133.1</f>
        <v>7.7367134007857519E-4</v>
      </c>
    </row>
    <row r="81" spans="1:21" x14ac:dyDescent="0.25">
      <c r="A81">
        <v>80</v>
      </c>
      <c r="B81" t="s">
        <v>96</v>
      </c>
      <c r="C81">
        <v>486.14333315900001</v>
      </c>
      <c r="D81">
        <v>5.932422375283334E-2</v>
      </c>
      <c r="E81">
        <f t="shared" si="4"/>
        <v>5.8275268912409958E-2</v>
      </c>
      <c r="F81">
        <f t="shared" si="4"/>
        <v>5.7244861407082473E-2</v>
      </c>
      <c r="G81">
        <f t="shared" si="4"/>
        <v>5.623267328790027E-2</v>
      </c>
      <c r="H81">
        <v>5.5238382404617162E-2</v>
      </c>
      <c r="J81">
        <f>D81*100/C81</f>
        <v>1.2203031432589969E-2</v>
      </c>
      <c r="K81">
        <f>E81*100/C81</f>
        <v>1.1987260739282876E-2</v>
      </c>
      <c r="L81">
        <f>F81*100/C81</f>
        <v>1.1775305244875123E-2</v>
      </c>
      <c r="M81">
        <f>G81*100/C81</f>
        <v>1.1567097490054148E-2</v>
      </c>
      <c r="N81">
        <f>H81*100/C81</f>
        <v>1.1362571208304665E-2</v>
      </c>
      <c r="O81">
        <f t="shared" si="5"/>
        <v>1.2203031432589969E-2</v>
      </c>
      <c r="Q81">
        <f>(J81/O81)*D81*133</f>
        <v>7.890121759126834</v>
      </c>
      <c r="R81">
        <f>(K81/O81)*E81*133.1</f>
        <v>7.6192910532826756</v>
      </c>
      <c r="S81">
        <f>(L81/O81)*F81*133.1</f>
        <v>7.3522286980545433</v>
      </c>
      <c r="T81">
        <f>(M81/O81)*G81*133.1</f>
        <v>7.094527095825768</v>
      </c>
      <c r="U81">
        <f>(N81/Q81)*H81*133.1</f>
        <v>1.0587950943184292E-2</v>
      </c>
    </row>
    <row r="82" spans="1:21" x14ac:dyDescent="0.25">
      <c r="A82">
        <v>81</v>
      </c>
      <c r="B82" t="s">
        <v>97</v>
      </c>
      <c r="C82">
        <v>4317.68945669</v>
      </c>
      <c r="D82">
        <v>6.3975134306155681</v>
      </c>
      <c r="E82">
        <f t="shared" ref="E82:G101" si="6">F82+(F82*0.018)</f>
        <v>6.2843943326282599</v>
      </c>
      <c r="F82">
        <f t="shared" si="6"/>
        <v>6.1732753758627306</v>
      </c>
      <c r="G82">
        <f t="shared" si="6"/>
        <v>6.0641211943641755</v>
      </c>
      <c r="H82">
        <v>5.9568970475090133</v>
      </c>
      <c r="J82">
        <f>D82*100/C82</f>
        <v>0.14816983701092734</v>
      </c>
      <c r="K82">
        <f>E82*100/C82</f>
        <v>0.14554993812468309</v>
      </c>
      <c r="L82">
        <f>F82*100/C82</f>
        <v>0.14297636358023877</v>
      </c>
      <c r="M82">
        <f>G82*100/C82</f>
        <v>0.14044829428314223</v>
      </c>
      <c r="N82">
        <f>H82*100/C82</f>
        <v>0.13796492562194718</v>
      </c>
      <c r="O82">
        <f t="shared" si="5"/>
        <v>0.14816983701092734</v>
      </c>
      <c r="Q82">
        <f>(J82/O82)*D82*133</f>
        <v>850.86928627187058</v>
      </c>
      <c r="R82">
        <f>(K82/O82)*E82*133.1</f>
        <v>821.66295252732959</v>
      </c>
      <c r="S82">
        <f>(L82/O82)*F82*133.1</f>
        <v>792.86299702344979</v>
      </c>
      <c r="T82">
        <f>(M82/O82)*G82*133.1</f>
        <v>765.07250340959968</v>
      </c>
      <c r="U82">
        <f>(N82/Q82)*H82*133.1</f>
        <v>0.1285594464127629</v>
      </c>
    </row>
    <row r="83" spans="1:21" x14ac:dyDescent="0.25">
      <c r="A83">
        <v>82</v>
      </c>
      <c r="B83" t="s">
        <v>59</v>
      </c>
      <c r="C83">
        <v>536.51165177999997</v>
      </c>
      <c r="D83">
        <v>3.6035378838014088E-3</v>
      </c>
      <c r="E83">
        <f t="shared" si="6"/>
        <v>3.5398211039306569E-3</v>
      </c>
      <c r="F83">
        <f t="shared" si="6"/>
        <v>3.4772309468866962E-3</v>
      </c>
      <c r="G83">
        <f t="shared" si="6"/>
        <v>3.4157474920301534E-3</v>
      </c>
      <c r="H83">
        <v>3.3553511709529995E-3</v>
      </c>
      <c r="J83">
        <f>D83*100/C83</f>
        <v>6.7166069401211484E-4</v>
      </c>
      <c r="K83">
        <f>E83*100/C83</f>
        <v>6.5978457172113448E-4</v>
      </c>
      <c r="L83">
        <f>F83*100/C83</f>
        <v>6.4811843980465075E-4</v>
      </c>
      <c r="M83">
        <f>G83*100/C83</f>
        <v>6.3665858526979434E-4</v>
      </c>
      <c r="N83">
        <f>H83*100/C83</f>
        <v>6.2540136077582939E-4</v>
      </c>
      <c r="O83">
        <f t="shared" si="5"/>
        <v>6.7166069401211484E-4</v>
      </c>
      <c r="Q83">
        <f>(J83/O83)*D83*133</f>
        <v>0.47927053854558738</v>
      </c>
      <c r="R83">
        <f>(K83/O83)*E83*133.1</f>
        <v>0.46281943903061928</v>
      </c>
      <c r="S83">
        <f>(L83/O83)*F83*133.1</f>
        <v>0.44659724085384422</v>
      </c>
      <c r="T83">
        <f>(M83/O83)*G83*133.1</f>
        <v>0.43094364393167012</v>
      </c>
      <c r="U83">
        <f>(N83/Q83)*H83*133.1</f>
        <v>5.8276589042236362E-4</v>
      </c>
    </row>
    <row r="84" spans="1:21" x14ac:dyDescent="0.25">
      <c r="A84">
        <v>83</v>
      </c>
      <c r="B84" t="s">
        <v>32</v>
      </c>
      <c r="C84">
        <v>173.55064918799999</v>
      </c>
      <c r="D84">
        <v>9.1777166643580081E-4</v>
      </c>
      <c r="E84">
        <f t="shared" si="6"/>
        <v>9.015438766559929E-4</v>
      </c>
      <c r="F84">
        <f t="shared" si="6"/>
        <v>8.8560302225539577E-4</v>
      </c>
      <c r="G84">
        <f t="shared" si="6"/>
        <v>8.6994402972042804E-4</v>
      </c>
      <c r="H84">
        <v>8.5456191524600007E-4</v>
      </c>
      <c r="J84">
        <f>D84*100/C84</f>
        <v>5.2882064730372629E-4</v>
      </c>
      <c r="K84">
        <f>E84*100/C84</f>
        <v>5.1947018399187259E-4</v>
      </c>
      <c r="L84">
        <f>F84*100/C84</f>
        <v>5.1028505303720296E-4</v>
      </c>
      <c r="M84">
        <f>G84*100/C84</f>
        <v>5.0126233107780247E-4</v>
      </c>
      <c r="N84">
        <f>H84*100/C84</f>
        <v>4.9239914644184923E-4</v>
      </c>
      <c r="O84">
        <f t="shared" si="5"/>
        <v>5.2882064730372629E-4</v>
      </c>
      <c r="Q84">
        <f>(J84/O84)*D84*133</f>
        <v>0.12206363163596151</v>
      </c>
      <c r="R84">
        <f>(K84/O84)*E84*133.1</f>
        <v>0.11787376226219318</v>
      </c>
      <c r="S84">
        <f>(L84/O84)*F84*133.1</f>
        <v>0.11374219091924261</v>
      </c>
      <c r="T84">
        <f>(M84/O84)*G84*133.1</f>
        <v>0.1097554345158875</v>
      </c>
      <c r="U84">
        <f>(N84/Q84)*H84*133.1</f>
        <v>4.58830832512775E-4</v>
      </c>
    </row>
    <row r="85" spans="1:21" x14ac:dyDescent="0.25">
      <c r="A85">
        <v>84</v>
      </c>
      <c r="B85" t="s">
        <v>98</v>
      </c>
      <c r="C85">
        <v>1728.3977614400001</v>
      </c>
      <c r="D85">
        <v>2.1067938055943878</v>
      </c>
      <c r="E85">
        <f t="shared" si="6"/>
        <v>2.0695420487174734</v>
      </c>
      <c r="F85">
        <f t="shared" si="6"/>
        <v>2.0329489673059662</v>
      </c>
      <c r="G85">
        <f t="shared" si="6"/>
        <v>1.9970029148388666</v>
      </c>
      <c r="H85">
        <v>1.9616924507258022</v>
      </c>
      <c r="J85">
        <f>D85*100/C85</f>
        <v>0.12189287978706535</v>
      </c>
      <c r="K85">
        <f>E85*100/C85</f>
        <v>0.11973760293424889</v>
      </c>
      <c r="L85">
        <f>F85*100/C85</f>
        <v>0.11762043510240559</v>
      </c>
      <c r="M85">
        <f>G85*100/C85</f>
        <v>0.11554070245815874</v>
      </c>
      <c r="N85">
        <f>H85*100/C85</f>
        <v>0.11349774308267066</v>
      </c>
      <c r="O85">
        <f t="shared" si="5"/>
        <v>0.12189287978706535</v>
      </c>
      <c r="Q85">
        <f>(J85/O85)*D85*133</f>
        <v>280.20357614405356</v>
      </c>
      <c r="R85">
        <f>(K85/O85)*E85*133.1</f>
        <v>270.58550754842406</v>
      </c>
      <c r="S85">
        <f>(L85/O85)*F85*133.1</f>
        <v>261.10126519160428</v>
      </c>
      <c r="T85">
        <f>(M85/O85)*G85*133.1</f>
        <v>251.94945325168993</v>
      </c>
      <c r="U85">
        <f>(N85/Q85)*H85*133.1</f>
        <v>0.10576026445872988</v>
      </c>
    </row>
    <row r="86" spans="1:21" x14ac:dyDescent="0.25">
      <c r="A86">
        <v>85</v>
      </c>
      <c r="B86" t="s">
        <v>65</v>
      </c>
      <c r="C86">
        <v>1125.1756851800001</v>
      </c>
      <c r="D86">
        <v>0.19173603051603513</v>
      </c>
      <c r="E86">
        <f t="shared" si="6"/>
        <v>0.18834580600789305</v>
      </c>
      <c r="F86">
        <f t="shared" si="6"/>
        <v>0.18501552653034681</v>
      </c>
      <c r="G86">
        <f t="shared" si="6"/>
        <v>0.18174413215161769</v>
      </c>
      <c r="H86">
        <v>0.17853058168135333</v>
      </c>
      <c r="J86">
        <f>D86*100/C86</f>
        <v>1.7040541583100612E-2</v>
      </c>
      <c r="K86">
        <f>E86*100/C86</f>
        <v>1.673923534685718E-2</v>
      </c>
      <c r="L86">
        <f>F86*100/C86</f>
        <v>1.6443256725792908E-2</v>
      </c>
      <c r="M86">
        <f>G86*100/C86</f>
        <v>1.615251151846062E-2</v>
      </c>
      <c r="N86">
        <f>H86*100/C86</f>
        <v>1.5866907189057582E-2</v>
      </c>
      <c r="O86">
        <f t="shared" si="5"/>
        <v>1.7040541583100612E-2</v>
      </c>
      <c r="Q86">
        <f>(J86/O86)*D86*133</f>
        <v>25.500892058632672</v>
      </c>
      <c r="R86">
        <f>(K86/O86)*E86*133.1</f>
        <v>24.625566581189155</v>
      </c>
      <c r="S86">
        <f>(L86/O86)*F86*133.1</f>
        <v>23.762420421788125</v>
      </c>
      <c r="T86">
        <f>(M86/O86)*G86*133.1</f>
        <v>22.929528238068524</v>
      </c>
      <c r="U86">
        <f>(N86/Q86)*H86*133.1</f>
        <v>1.4785212946785633E-2</v>
      </c>
    </row>
    <row r="87" spans="1:21" x14ac:dyDescent="0.25">
      <c r="A87">
        <v>86</v>
      </c>
      <c r="B87" t="s">
        <v>50</v>
      </c>
      <c r="C87">
        <v>572.34703131200001</v>
      </c>
      <c r="D87">
        <v>4.224164541668543E-4</v>
      </c>
      <c r="E87">
        <f t="shared" si="6"/>
        <v>4.1494740094975862E-4</v>
      </c>
      <c r="F87">
        <f t="shared" si="6"/>
        <v>4.0761041350663912E-4</v>
      </c>
      <c r="G87">
        <f t="shared" si="6"/>
        <v>4.0040315668628598E-4</v>
      </c>
      <c r="H87">
        <v>3.9332333662699999E-4</v>
      </c>
      <c r="J87">
        <f>D87*100/C87</f>
        <v>7.3804253548505786E-5</v>
      </c>
      <c r="K87">
        <f>E87*100/C87</f>
        <v>7.2499266747058725E-5</v>
      </c>
      <c r="L87">
        <f>F87*100/C87</f>
        <v>7.1217354368427037E-5</v>
      </c>
      <c r="M87">
        <f>G87*100/C87</f>
        <v>6.9958108416922436E-5</v>
      </c>
      <c r="N87">
        <f>H87*100/C87</f>
        <v>6.8721128110925766E-5</v>
      </c>
      <c r="O87">
        <f t="shared" si="5"/>
        <v>7.3804253548505786E-5</v>
      </c>
      <c r="Q87">
        <f>(J87/O87)*D87*133</f>
        <v>5.6181388404191623E-2</v>
      </c>
      <c r="R87">
        <f>(K87/O87)*E87*133.1</f>
        <v>5.4252946037733667E-2</v>
      </c>
      <c r="S87">
        <f>(L87/O87)*F87*133.1</f>
        <v>5.2351336105053686E-2</v>
      </c>
      <c r="T87">
        <f>(M87/O87)*G87*133.1</f>
        <v>5.0516379148850842E-2</v>
      </c>
      <c r="U87">
        <f>(N87/Q87)*H87*133.1</f>
        <v>6.4036204469897239E-5</v>
      </c>
    </row>
    <row r="88" spans="1:21" x14ac:dyDescent="0.25">
      <c r="A88">
        <v>87</v>
      </c>
      <c r="B88" t="s">
        <v>33</v>
      </c>
      <c r="C88">
        <v>1021.10032946</v>
      </c>
      <c r="D88">
        <v>9.1190230018906309E-4</v>
      </c>
      <c r="E88">
        <f t="shared" si="6"/>
        <v>8.9577829095192842E-4</v>
      </c>
      <c r="F88">
        <f t="shared" si="6"/>
        <v>8.7993938207458588E-4</v>
      </c>
      <c r="G88">
        <f t="shared" si="6"/>
        <v>8.6438053248977004E-4</v>
      </c>
      <c r="H88">
        <v>8.4909679026500006E-4</v>
      </c>
      <c r="J88">
        <f>D88*100/C88</f>
        <v>8.9305847219862773E-5</v>
      </c>
      <c r="K88">
        <f>E88*100/C88</f>
        <v>8.7726765441908431E-5</v>
      </c>
      <c r="L88">
        <f>F88*100/C88</f>
        <v>8.6175604559831457E-5</v>
      </c>
      <c r="M88">
        <f>G88*100/C88</f>
        <v>8.46518708839209E-5</v>
      </c>
      <c r="N88">
        <f>H88*100/C88</f>
        <v>8.3155079453753336E-5</v>
      </c>
      <c r="O88">
        <f t="shared" si="5"/>
        <v>8.9305847219862773E-5</v>
      </c>
      <c r="Q88">
        <f>(J88/O88)*D88*133</f>
        <v>0.12128300592514539</v>
      </c>
      <c r="R88">
        <f>(K88/O88)*E88*133.1</f>
        <v>0.1171199317541274</v>
      </c>
      <c r="S88">
        <f>(L88/O88)*F88*133.1</f>
        <v>0.1130147827842715</v>
      </c>
      <c r="T88">
        <f>(M88/O88)*G88*133.1</f>
        <v>0.10905352262832041</v>
      </c>
      <c r="U88">
        <f>(N88/Q88)*H88*133.1</f>
        <v>7.7486150431289329E-5</v>
      </c>
    </row>
    <row r="89" spans="1:21" x14ac:dyDescent="0.25">
      <c r="A89">
        <v>88</v>
      </c>
      <c r="B89" t="s">
        <v>48</v>
      </c>
      <c r="C89">
        <v>344.74467360400001</v>
      </c>
      <c r="D89">
        <v>6.2067799179522778E-2</v>
      </c>
      <c r="E89">
        <f t="shared" si="6"/>
        <v>6.0970333182242417E-2</v>
      </c>
      <c r="F89">
        <f t="shared" si="6"/>
        <v>5.9892272281181158E-2</v>
      </c>
      <c r="G89">
        <f t="shared" si="6"/>
        <v>5.8833273360688762E-2</v>
      </c>
      <c r="H89">
        <v>5.7792999371992892E-2</v>
      </c>
      <c r="J89">
        <f>D89*100/C89</f>
        <v>1.800399075949715E-2</v>
      </c>
      <c r="K89">
        <f>E89*100/C89</f>
        <v>1.7685649076126866E-2</v>
      </c>
      <c r="L89">
        <f>F89*100/C89</f>
        <v>1.7372936224093194E-2</v>
      </c>
      <c r="M89">
        <f>G89*100/C89</f>
        <v>1.7065752675926516E-2</v>
      </c>
      <c r="N89">
        <f>H89*100/C89</f>
        <v>1.6764000663974966E-2</v>
      </c>
      <c r="O89">
        <f t="shared" si="5"/>
        <v>1.800399075949715E-2</v>
      </c>
      <c r="Q89">
        <f>(J89/O89)*D89*133</f>
        <v>8.2550172908765287</v>
      </c>
      <c r="R89">
        <f>(K89/O89)*E89*133.1</f>
        <v>7.971661440625212</v>
      </c>
      <c r="S89">
        <f>(L89/O89)*F89*133.1</f>
        <v>7.6922482164122554</v>
      </c>
      <c r="T89">
        <f>(M89/O89)*G89*133.1</f>
        <v>7.4226286532129482</v>
      </c>
      <c r="U89">
        <f>(N89/Q89)*H89*133.1</f>
        <v>1.5621148892070082E-2</v>
      </c>
    </row>
    <row r="90" spans="1:21" x14ac:dyDescent="0.25">
      <c r="A90">
        <v>89</v>
      </c>
      <c r="B90" t="s">
        <v>7</v>
      </c>
      <c r="C90">
        <v>4336.3295832200001</v>
      </c>
      <c r="D90">
        <v>7.9002309116012928E-2</v>
      </c>
      <c r="E90">
        <f t="shared" si="6"/>
        <v>7.760541170531722E-2</v>
      </c>
      <c r="F90">
        <f t="shared" si="6"/>
        <v>7.6233213855910822E-2</v>
      </c>
      <c r="G90">
        <f t="shared" si="6"/>
        <v>7.4885278836847563E-2</v>
      </c>
      <c r="H90">
        <v>7.3561177639339448E-2</v>
      </c>
      <c r="J90">
        <f>D90*100/C90</f>
        <v>1.8218704920798178E-3</v>
      </c>
      <c r="K90">
        <f>E90*100/C90</f>
        <v>1.7896566719841039E-3</v>
      </c>
      <c r="L90">
        <f>F90*100/C90</f>
        <v>1.7580124479215167E-3</v>
      </c>
      <c r="M90">
        <f>G90*100/C90</f>
        <v>1.7269277484494268E-3</v>
      </c>
      <c r="N90">
        <f>H90*100/C90</f>
        <v>1.6963926802057237E-3</v>
      </c>
      <c r="O90">
        <f t="shared" si="5"/>
        <v>1.8218704920798178E-3</v>
      </c>
      <c r="Q90">
        <f>(J90/O90)*D90*133</f>
        <v>10.50730711242972</v>
      </c>
      <c r="R90">
        <f>(K90/O90)*E90*133.1</f>
        <v>10.146640764221731</v>
      </c>
      <c r="S90">
        <f>(L90/O90)*F90*133.1</f>
        <v>9.7909927437960818</v>
      </c>
      <c r="T90">
        <f>(M90/O90)*G90*133.1</f>
        <v>9.4478104760635464</v>
      </c>
      <c r="U90">
        <f>(N90/Q90)*H90*133.1</f>
        <v>1.5807445470852198E-3</v>
      </c>
    </row>
    <row r="91" spans="1:21" x14ac:dyDescent="0.25">
      <c r="A91">
        <v>90</v>
      </c>
      <c r="B91" t="s">
        <v>60</v>
      </c>
      <c r="C91">
        <v>736.08976843400001</v>
      </c>
      <c r="D91">
        <v>2.7838560094922359E-3</v>
      </c>
      <c r="E91">
        <f t="shared" si="6"/>
        <v>2.7346326222909981E-3</v>
      </c>
      <c r="F91">
        <f t="shared" si="6"/>
        <v>2.6862795896768154E-3</v>
      </c>
      <c r="G91">
        <f t="shared" si="6"/>
        <v>2.6387815222758499E-3</v>
      </c>
      <c r="H91">
        <v>2.5921233028249999E-3</v>
      </c>
      <c r="J91">
        <f>D91*100/C91</f>
        <v>3.7819517793526359E-4</v>
      </c>
      <c r="K91">
        <f>E91*100/C91</f>
        <v>3.7150803333522948E-4</v>
      </c>
      <c r="L91">
        <f>F91*100/C91</f>
        <v>3.6493912901299554E-4</v>
      </c>
      <c r="M91">
        <f>G91*100/C91</f>
        <v>3.5848637427602704E-4</v>
      </c>
      <c r="N91">
        <f>H91*100/C91</f>
        <v>3.5214771539884777E-4</v>
      </c>
      <c r="O91">
        <f t="shared" si="5"/>
        <v>3.7819517793526359E-4</v>
      </c>
      <c r="Q91">
        <f>(J91/O91)*D91*133</f>
        <v>0.37025284926246738</v>
      </c>
      <c r="R91">
        <f>(K91/O91)*E91*133.1</f>
        <v>0.35754381338598418</v>
      </c>
      <c r="S91">
        <f>(L91/O91)*F91*133.1</f>
        <v>0.34501161160600752</v>
      </c>
      <c r="T91">
        <f>(M91/O91)*G91*133.1</f>
        <v>0.33291867370244005</v>
      </c>
      <c r="U91">
        <f>(N91/Q91)*H91*133.1</f>
        <v>3.2814075855228298E-4</v>
      </c>
    </row>
    <row r="92" spans="1:21" x14ac:dyDescent="0.25">
      <c r="A92">
        <v>91</v>
      </c>
      <c r="B92" t="s">
        <v>99</v>
      </c>
      <c r="C92">
        <v>2750.66522945</v>
      </c>
      <c r="D92">
        <v>10.595410568942739</v>
      </c>
      <c r="E92">
        <f t="shared" si="6"/>
        <v>10.408065391888742</v>
      </c>
      <c r="F92">
        <f t="shared" si="6"/>
        <v>10.224032801462419</v>
      </c>
      <c r="G92">
        <f t="shared" si="6"/>
        <v>10.043254225405127</v>
      </c>
      <c r="H92">
        <v>9.8656721271170209</v>
      </c>
      <c r="J92">
        <f>D92*100/C92</f>
        <v>0.38519447788494815</v>
      </c>
      <c r="K92">
        <f>E92*100/C92</f>
        <v>0.37838357356085284</v>
      </c>
      <c r="L92">
        <f>F92*100/C92</f>
        <v>0.37169309780044485</v>
      </c>
      <c r="M92">
        <f>G92*100/C92</f>
        <v>0.36512092121851164</v>
      </c>
      <c r="N92">
        <f>H92*100/C92</f>
        <v>0.3586649520810527</v>
      </c>
      <c r="O92">
        <f t="shared" si="5"/>
        <v>0.38519447788494815</v>
      </c>
      <c r="Q92">
        <f>(J92/O92)*D92*133</f>
        <v>1409.1896056693843</v>
      </c>
      <c r="R92">
        <f>(K92/O92)*E92*133.1</f>
        <v>1360.8187658746479</v>
      </c>
      <c r="S92">
        <f>(L92/O92)*F92*133.1</f>
        <v>1313.1209601192757</v>
      </c>
      <c r="T92">
        <f>(M92/O92)*G92*133.1</f>
        <v>1267.0950012923329</v>
      </c>
      <c r="U92">
        <f>(N92/Q92)*H92*133.1</f>
        <v>0.33421369583129196</v>
      </c>
    </row>
    <row r="93" spans="1:21" x14ac:dyDescent="0.25">
      <c r="A93">
        <v>92</v>
      </c>
      <c r="B93" t="s">
        <v>57</v>
      </c>
      <c r="C93">
        <v>2346.2616887099998</v>
      </c>
      <c r="D93">
        <v>0.15465291665414152</v>
      </c>
      <c r="E93">
        <f t="shared" si="6"/>
        <v>0.15191838571133745</v>
      </c>
      <c r="F93">
        <f t="shared" si="6"/>
        <v>0.14923220600327844</v>
      </c>
      <c r="G93">
        <f t="shared" si="6"/>
        <v>0.14659352259654071</v>
      </c>
      <c r="H93">
        <v>0.14400149567440149</v>
      </c>
      <c r="J93">
        <f>D93*100/C93</f>
        <v>6.5914606796981532E-3</v>
      </c>
      <c r="K93">
        <f>E93*100/C93</f>
        <v>6.4749122590355146E-3</v>
      </c>
      <c r="L93">
        <f>F93*100/C93</f>
        <v>6.3604246159484415E-3</v>
      </c>
      <c r="M93">
        <f>G93*100/C93</f>
        <v>6.2479613123265637E-3</v>
      </c>
      <c r="N93">
        <f>H93*100/C93</f>
        <v>6.1374865543482949E-3</v>
      </c>
      <c r="O93">
        <f t="shared" si="5"/>
        <v>6.5914606796981532E-3</v>
      </c>
      <c r="Q93">
        <f>(J93/O93)*D93*133</f>
        <v>20.568837915000824</v>
      </c>
      <c r="R93">
        <f>(K93/O93)*E93*133.1</f>
        <v>19.862806619036363</v>
      </c>
      <c r="S93">
        <f>(L93/O93)*F93*133.1</f>
        <v>19.166599074262834</v>
      </c>
      <c r="T93">
        <f>(M93/O93)*G93*133.1</f>
        <v>18.494794170802603</v>
      </c>
      <c r="U93">
        <f>(N93/Q93)*H93*133.1</f>
        <v>5.7190758465300454E-3</v>
      </c>
    </row>
    <row r="94" spans="1:21" x14ac:dyDescent="0.25">
      <c r="A94">
        <v>93</v>
      </c>
      <c r="B94" t="s">
        <v>4</v>
      </c>
      <c r="C94">
        <v>3213.22150349</v>
      </c>
      <c r="D94">
        <v>0.3572226381055893</v>
      </c>
      <c r="E94">
        <f t="shared" si="6"/>
        <v>0.35090632426875179</v>
      </c>
      <c r="F94">
        <f t="shared" si="6"/>
        <v>0.3447016937806992</v>
      </c>
      <c r="G94">
        <f t="shared" si="6"/>
        <v>0.33860677188673793</v>
      </c>
      <c r="H94">
        <v>0.33261961874925139</v>
      </c>
      <c r="J94">
        <f>D94*100/C94</f>
        <v>1.1117273979325621E-2</v>
      </c>
      <c r="K94">
        <f>E94*100/C94</f>
        <v>1.0920701354936762E-2</v>
      </c>
      <c r="L94">
        <f>F94*100/C94</f>
        <v>1.0727604474397603E-2</v>
      </c>
      <c r="M94">
        <f>G94*100/C94</f>
        <v>1.0537921880547745E-2</v>
      </c>
      <c r="N94">
        <f>H94*100/C94</f>
        <v>1.0351593202895623E-2</v>
      </c>
      <c r="O94">
        <f t="shared" si="5"/>
        <v>1.1117273979325621E-2</v>
      </c>
      <c r="Q94">
        <f>(J94/O94)*D94*133</f>
        <v>47.510610868043379</v>
      </c>
      <c r="R94">
        <f>(K94/O94)*E94*133.1</f>
        <v>45.879795442211069</v>
      </c>
      <c r="S94">
        <f>(L94/O94)*F94*133.1</f>
        <v>44.271671255525355</v>
      </c>
      <c r="T94">
        <f>(M94/O94)*G94*133.1</f>
        <v>42.719913130956499</v>
      </c>
      <c r="U94">
        <f>(N94/Q94)*H94*133.1</f>
        <v>9.6458943144798834E-3</v>
      </c>
    </row>
    <row r="95" spans="1:21" x14ac:dyDescent="0.25">
      <c r="A95">
        <v>94</v>
      </c>
      <c r="B95" t="s">
        <v>61</v>
      </c>
      <c r="C95">
        <v>367.58785250099999</v>
      </c>
      <c r="D95">
        <v>1.4356435105978352E-2</v>
      </c>
      <c r="E95">
        <f t="shared" si="6"/>
        <v>1.4102588512748872E-2</v>
      </c>
      <c r="F95">
        <f t="shared" si="6"/>
        <v>1.3853230366158027E-2</v>
      </c>
      <c r="G95">
        <f t="shared" si="6"/>
        <v>1.360828130270926E-2</v>
      </c>
      <c r="H95">
        <v>1.3367663362189842E-2</v>
      </c>
      <c r="J95">
        <f>D95*100/C95</f>
        <v>3.905579307993943E-3</v>
      </c>
      <c r="K95">
        <f>E95*100/C95</f>
        <v>3.8365219135500428E-3</v>
      </c>
      <c r="L95">
        <f>F95*100/C95</f>
        <v>3.7686855732318686E-3</v>
      </c>
      <c r="M95">
        <f>G95*100/C95</f>
        <v>3.7020486966914228E-3</v>
      </c>
      <c r="N95">
        <f>H95*100/C95</f>
        <v>3.6365900753353862E-3</v>
      </c>
      <c r="O95">
        <f t="shared" si="5"/>
        <v>3.905579307993943E-3</v>
      </c>
      <c r="Q95">
        <f>(J95/O95)*D95*133</f>
        <v>1.9094058690951208</v>
      </c>
      <c r="R95">
        <f>(K95/O95)*E95*133.1</f>
        <v>1.8438649617356335</v>
      </c>
      <c r="S95">
        <f>(L95/O95)*F95*133.1</f>
        <v>1.7792359935074682</v>
      </c>
      <c r="T95">
        <f>(M95/O95)*G95*133.1</f>
        <v>1.7168723232381649</v>
      </c>
      <c r="U95">
        <f>(N95/Q95)*H95*133.1</f>
        <v>3.388672916740899E-3</v>
      </c>
    </row>
    <row r="96" spans="1:21" x14ac:dyDescent="0.25">
      <c r="A96">
        <v>95</v>
      </c>
      <c r="B96" t="s">
        <v>46</v>
      </c>
      <c r="C96">
        <v>635.34574242899998</v>
      </c>
      <c r="D96">
        <v>0.10946292952640296</v>
      </c>
      <c r="E96">
        <f t="shared" si="6"/>
        <v>0.10752743568408936</v>
      </c>
      <c r="F96">
        <f t="shared" si="6"/>
        <v>0.10562616471914475</v>
      </c>
      <c r="G96">
        <f t="shared" si="6"/>
        <v>0.10375851151193001</v>
      </c>
      <c r="H96">
        <v>0.1019238816423674</v>
      </c>
      <c r="J96">
        <f>D96*100/C96</f>
        <v>1.722887590430898E-2</v>
      </c>
      <c r="K96">
        <f>E96*100/C96</f>
        <v>1.6924239591659115E-2</v>
      </c>
      <c r="L96">
        <f>F96*100/C96</f>
        <v>1.6624989775696576E-2</v>
      </c>
      <c r="M96">
        <f>G96*100/C96</f>
        <v>1.6331031213847325E-2</v>
      </c>
      <c r="N96">
        <f>H96*100/C96</f>
        <v>1.6042270347590693E-2</v>
      </c>
      <c r="O96">
        <f t="shared" si="5"/>
        <v>1.722887590430898E-2</v>
      </c>
      <c r="Q96">
        <f>(J96/O96)*D96*133</f>
        <v>14.558569627011595</v>
      </c>
      <c r="R96">
        <f>(K96/O96)*E96*133.1</f>
        <v>14.058842524118166</v>
      </c>
      <c r="S96">
        <f>(L96/O96)*F96*133.1</f>
        <v>13.566068646599099</v>
      </c>
      <c r="T96">
        <f>(M96/O96)*G96*133.1</f>
        <v>13.090566894715456</v>
      </c>
      <c r="U96">
        <f>(N96/Q96)*H96*133.1</f>
        <v>1.4948621077370848E-2</v>
      </c>
    </row>
    <row r="97" spans="1:21" x14ac:dyDescent="0.25">
      <c r="A97">
        <v>96</v>
      </c>
      <c r="B97" t="s">
        <v>66</v>
      </c>
      <c r="C97">
        <v>146.38437920000001</v>
      </c>
      <c r="D97">
        <v>8.4728211900883491E-2</v>
      </c>
      <c r="E97">
        <f t="shared" si="6"/>
        <v>8.3230070629551567E-2</v>
      </c>
      <c r="F97">
        <f t="shared" si="6"/>
        <v>8.1758419086003509E-2</v>
      </c>
      <c r="G97">
        <f t="shared" si="6"/>
        <v>8.0312788886054531E-2</v>
      </c>
      <c r="H97">
        <v>7.8892719927362021E-2</v>
      </c>
      <c r="J97">
        <f>D97*100/C97</f>
        <v>5.7880637513325242E-2</v>
      </c>
      <c r="K97">
        <f>E97*100/C97</f>
        <v>5.685720777340398E-2</v>
      </c>
      <c r="L97">
        <f>F97*100/C97</f>
        <v>5.5851874040671885E-2</v>
      </c>
      <c r="M97">
        <f>G97*100/C97</f>
        <v>5.4864316346436043E-2</v>
      </c>
      <c r="N97">
        <f>H97*100/C97</f>
        <v>5.3894220379603189E-2</v>
      </c>
      <c r="O97">
        <f t="shared" si="5"/>
        <v>5.7880637513325242E-2</v>
      </c>
      <c r="Q97">
        <f>(J97/O97)*D97*133</f>
        <v>11.268852182817504</v>
      </c>
      <c r="R97">
        <f>(K97/O97)*E97*133.1</f>
        <v>10.882045580347066</v>
      </c>
      <c r="S97">
        <f>(L97/O97)*F97*133.1</f>
        <v>10.500621022331885</v>
      </c>
      <c r="T97">
        <f>(M97/O97)*G97*133.1</f>
        <v>10.132565705640211</v>
      </c>
      <c r="U97">
        <f>(N97/Q97)*H97*133.1</f>
        <v>5.022009112544356E-2</v>
      </c>
    </row>
    <row r="98" spans="1:21" x14ac:dyDescent="0.25">
      <c r="A98">
        <v>97</v>
      </c>
      <c r="B98" t="s">
        <v>100</v>
      </c>
      <c r="C98">
        <v>14744.743820199999</v>
      </c>
      <c r="D98">
        <v>14.647238521401469</v>
      </c>
      <c r="E98">
        <f t="shared" si="6"/>
        <v>14.388250021023055</v>
      </c>
      <c r="F98">
        <f t="shared" si="6"/>
        <v>14.133840885091409</v>
      </c>
      <c r="G98">
        <f t="shared" si="6"/>
        <v>13.883930142525942</v>
      </c>
      <c r="H98">
        <v>13.638438253954757</v>
      </c>
      <c r="J98">
        <f>D98*100/C98</f>
        <v>9.9338711475848426E-2</v>
      </c>
      <c r="K98">
        <f>E98*100/C98</f>
        <v>9.7582231312228318E-2</v>
      </c>
      <c r="L98">
        <f>F98*100/C98</f>
        <v>9.585680875464471E-2</v>
      </c>
      <c r="M98">
        <f>G98*100/C98</f>
        <v>9.4161894650928016E-2</v>
      </c>
      <c r="N98">
        <f>H98*100/C98</f>
        <v>9.2496949558868391E-2</v>
      </c>
      <c r="O98">
        <f t="shared" si="5"/>
        <v>9.9338711475848426E-2</v>
      </c>
      <c r="Q98">
        <f>(J98/O98)*D98*133</f>
        <v>1948.0827233463954</v>
      </c>
      <c r="R98">
        <f>(K98/O98)*E98*133.1</f>
        <v>1881.2142218056665</v>
      </c>
      <c r="S98">
        <f>(L98/O98)*F98*133.1</f>
        <v>1815.276131601378</v>
      </c>
      <c r="T98">
        <f>(M98/O98)*G98*133.1</f>
        <v>1751.6492251471338</v>
      </c>
      <c r="U98">
        <f>(N98/Q98)*H98*133.1</f>
        <v>8.6191157473908861E-2</v>
      </c>
    </row>
    <row r="99" spans="1:21" x14ac:dyDescent="0.25">
      <c r="A99">
        <v>98</v>
      </c>
      <c r="B99" t="s">
        <v>44</v>
      </c>
      <c r="C99">
        <v>84.641706522099994</v>
      </c>
      <c r="D99">
        <v>1.2842060387206861E-3</v>
      </c>
      <c r="E99">
        <f t="shared" si="6"/>
        <v>1.2614990557177662E-3</v>
      </c>
      <c r="F99">
        <f t="shared" si="6"/>
        <v>1.2391935714319905E-3</v>
      </c>
      <c r="G99">
        <f t="shared" si="6"/>
        <v>1.2172824866718962E-3</v>
      </c>
      <c r="H99">
        <v>1.1957588277720001E-3</v>
      </c>
      <c r="J99">
        <f>D99*100/C99</f>
        <v>1.5172260715057525E-3</v>
      </c>
      <c r="K99">
        <f>E99*100/C99</f>
        <v>1.490398891459482E-3</v>
      </c>
      <c r="L99">
        <f>F99*100/C99</f>
        <v>1.4640460623374086E-3</v>
      </c>
      <c r="M99">
        <f>G99*100/C99</f>
        <v>1.4381591967950965E-3</v>
      </c>
      <c r="N99">
        <f>H99*100/C99</f>
        <v>1.4127300557908611E-3</v>
      </c>
      <c r="O99">
        <f t="shared" si="5"/>
        <v>1.5172260715057525E-3</v>
      </c>
      <c r="Q99">
        <f>(J99/O99)*D99*133</f>
        <v>0.17079940314985126</v>
      </c>
      <c r="R99">
        <f>(K99/O99)*E99*133.1</f>
        <v>0.16493666435759793</v>
      </c>
      <c r="S99">
        <f>(L99/O99)*F99*133.1</f>
        <v>0.15915549997645323</v>
      </c>
      <c r="T99">
        <f>(M99/O99)*G99*133.1</f>
        <v>0.15357697011403115</v>
      </c>
      <c r="U99">
        <f>(N99/Q99)*H99*133.1</f>
        <v>1.3164200472286776E-3</v>
      </c>
    </row>
    <row r="100" spans="1:21" x14ac:dyDescent="0.25">
      <c r="A100">
        <v>99</v>
      </c>
      <c r="B100" t="s">
        <v>63</v>
      </c>
      <c r="C100">
        <v>646.885460502</v>
      </c>
      <c r="D100">
        <v>0.14422907730167586</v>
      </c>
      <c r="E100">
        <f t="shared" si="6"/>
        <v>0.14167885786019241</v>
      </c>
      <c r="F100">
        <f t="shared" si="6"/>
        <v>0.13917373070745817</v>
      </c>
      <c r="G100">
        <f t="shared" si="6"/>
        <v>0.13671289853384888</v>
      </c>
      <c r="H100">
        <v>0.13429557812755294</v>
      </c>
      <c r="J100">
        <f>D100*100/C100</f>
        <v>2.2295921937981158E-2</v>
      </c>
      <c r="K100">
        <f>E100*100/C100</f>
        <v>2.1901691491140629E-2</v>
      </c>
      <c r="L100">
        <f>F100*100/C100</f>
        <v>2.1514431720177439E-2</v>
      </c>
      <c r="M100">
        <f>G100*100/C100</f>
        <v>2.1134019371490603E-2</v>
      </c>
      <c r="N100">
        <f>H100*100/C100</f>
        <v>2.0760333370815919E-2</v>
      </c>
      <c r="O100">
        <f t="shared" si="5"/>
        <v>2.2295921937981158E-2</v>
      </c>
      <c r="Q100">
        <f>(J100/O100)*D100*133</f>
        <v>19.182467281122889</v>
      </c>
      <c r="R100">
        <f>(K100/O100)*E100*133.1</f>
        <v>18.524023557162682</v>
      </c>
      <c r="S100">
        <f>(L100/O100)*F100*133.1</f>
        <v>17.8747414487773</v>
      </c>
      <c r="T100">
        <f>(M100/O100)*G100*133.1</f>
        <v>17.248217206951971</v>
      </c>
      <c r="U100">
        <f>(N100/Q100)*H100*133.1</f>
        <v>1.9345039715456012E-2</v>
      </c>
    </row>
    <row r="101" spans="1:21" x14ac:dyDescent="0.25">
      <c r="A101">
        <v>100</v>
      </c>
      <c r="B101" t="s">
        <v>26</v>
      </c>
      <c r="C101">
        <v>384.15530962600002</v>
      </c>
      <c r="D101">
        <v>6.4888695881748799E-3</v>
      </c>
      <c r="E101">
        <f t="shared" si="6"/>
        <v>6.3741351553780745E-3</v>
      </c>
      <c r="F101">
        <f t="shared" si="6"/>
        <v>6.2614294257152007E-3</v>
      </c>
      <c r="G101">
        <f t="shared" si="6"/>
        <v>6.1507165282074661E-3</v>
      </c>
      <c r="H101">
        <v>6.041961226137E-3</v>
      </c>
      <c r="J101">
        <f>D101*100/C101</f>
        <v>1.6891266176933006E-3</v>
      </c>
      <c r="K101">
        <f>E101*100/C101</f>
        <v>1.6592599387949907E-3</v>
      </c>
      <c r="L101">
        <f>F101*100/C101</f>
        <v>1.6299213544155111E-3</v>
      </c>
      <c r="M101">
        <f>G101*100/C101</f>
        <v>1.6011015269307577E-3</v>
      </c>
      <c r="N101">
        <f>H101*100/C101</f>
        <v>1.5727912838219625E-3</v>
      </c>
      <c r="O101">
        <f t="shared" si="5"/>
        <v>1.6891266176933006E-3</v>
      </c>
      <c r="Q101">
        <f>(J101/O101)*D101*133</f>
        <v>0.86301965522725899</v>
      </c>
      <c r="R101">
        <f>(K101/O101)*E101*133.1</f>
        <v>0.83339625656269323</v>
      </c>
      <c r="S101">
        <f>(L101/O101)*F101*133.1</f>
        <v>0.80418503919883455</v>
      </c>
      <c r="T101">
        <f>(M101/O101)*G101*133.1</f>
        <v>0.77599769878805724</v>
      </c>
      <c r="U101">
        <f>(N101/Q101)*H101*133.1</f>
        <v>1.4655694254134763E-3</v>
      </c>
    </row>
    <row r="102" spans="1:21" x14ac:dyDescent="0.25">
      <c r="A102">
        <v>101</v>
      </c>
      <c r="B102" t="s">
        <v>38</v>
      </c>
      <c r="C102">
        <v>534.80409416500004</v>
      </c>
      <c r="D102">
        <v>3.5295080095040114E-2</v>
      </c>
      <c r="E102">
        <f t="shared" ref="E102:G104" si="7">F102+(F102*0.018)</f>
        <v>3.4671002057996184E-2</v>
      </c>
      <c r="F102">
        <f t="shared" si="7"/>
        <v>3.4057958799603327E-2</v>
      </c>
      <c r="G102">
        <f t="shared" si="7"/>
        <v>3.3455755205897178E-2</v>
      </c>
      <c r="H102">
        <v>3.2864199612865595E-2</v>
      </c>
      <c r="J102">
        <f>D102*100/C102</f>
        <v>6.5996278787182816E-3</v>
      </c>
      <c r="K102">
        <f>E102*100/C102</f>
        <v>6.4829350478568587E-3</v>
      </c>
      <c r="L102">
        <f>F102*100/C102</f>
        <v>6.3683055479929846E-3</v>
      </c>
      <c r="M102">
        <f>G102*100/C102</f>
        <v>6.2557028958673726E-3</v>
      </c>
      <c r="N102">
        <f>H102*100/C102</f>
        <v>6.1450912533078314E-3</v>
      </c>
      <c r="O102">
        <f t="shared" si="5"/>
        <v>6.5996278787182816E-3</v>
      </c>
      <c r="Q102">
        <f>(J102/O102)*D102*133</f>
        <v>4.6942456526403351</v>
      </c>
      <c r="R102">
        <f>(K102/O102)*E102*133.1</f>
        <v>4.533114316227203</v>
      </c>
      <c r="S102">
        <f>(L102/O102)*F102*133.1</f>
        <v>4.3742249684724106</v>
      </c>
      <c r="T102">
        <f>(M102/O102)*G102*133.1</f>
        <v>4.2209048217279648</v>
      </c>
      <c r="U102">
        <f>(N102/Q102)*H102*133.1</f>
        <v>5.7261621105494436E-3</v>
      </c>
    </row>
    <row r="103" spans="1:21" x14ac:dyDescent="0.25">
      <c r="A103">
        <v>102</v>
      </c>
      <c r="B103" t="s">
        <v>25</v>
      </c>
      <c r="C103">
        <v>339.14461707200002</v>
      </c>
      <c r="D103">
        <v>5.666555561320159E-3</v>
      </c>
      <c r="E103">
        <f t="shared" si="7"/>
        <v>5.5663610622005491E-3</v>
      </c>
      <c r="F103">
        <f t="shared" si="7"/>
        <v>5.4679381750496556E-3</v>
      </c>
      <c r="G103">
        <f t="shared" si="7"/>
        <v>5.371255574704966E-3</v>
      </c>
      <c r="H103">
        <v>5.2762824898870001E-3</v>
      </c>
      <c r="J103">
        <f>D103*100/C103</f>
        <v>1.6708375353978141E-3</v>
      </c>
      <c r="K103">
        <f>E103*100/C103</f>
        <v>1.6412942390941197E-3</v>
      </c>
      <c r="L103">
        <f>F103*100/C103</f>
        <v>1.6122733193458939E-3</v>
      </c>
      <c r="M103">
        <f>G103*100/C103</f>
        <v>1.5837655396325086E-3</v>
      </c>
      <c r="N103">
        <f>H103*100/C103</f>
        <v>1.5557618267509907E-3</v>
      </c>
      <c r="O103">
        <f t="shared" si="5"/>
        <v>1.6708375353978141E-3</v>
      </c>
      <c r="Q103">
        <f>(J103/O103)*D103*133</f>
        <v>0.75365188965558116</v>
      </c>
      <c r="R103">
        <f>(K103/O103)*E103*133.1</f>
        <v>0.72778257109910904</v>
      </c>
      <c r="S103">
        <f>(L103/O103)*F103*133.1</f>
        <v>0.70227319940395971</v>
      </c>
      <c r="T103">
        <f>(M103/O103)*G103*133.1</f>
        <v>0.67765795195707101</v>
      </c>
      <c r="U103">
        <f>(N103/Q103)*H103*133.1</f>
        <v>1.4497009170669913E-3</v>
      </c>
    </row>
    <row r="104" spans="1:21" x14ac:dyDescent="0.25">
      <c r="A104">
        <v>103</v>
      </c>
      <c r="B104" t="s">
        <v>22</v>
      </c>
      <c r="C104">
        <v>351.211150589</v>
      </c>
      <c r="D104">
        <v>6.5764630721019983E-3</v>
      </c>
      <c r="E104">
        <f t="shared" si="7"/>
        <v>6.4601798350707252E-3</v>
      </c>
      <c r="F104">
        <f t="shared" si="7"/>
        <v>6.345952686709946E-3</v>
      </c>
      <c r="G104">
        <f t="shared" si="7"/>
        <v>6.233745271817236E-3</v>
      </c>
      <c r="H104">
        <v>6.1235218780130015E-3</v>
      </c>
      <c r="J104">
        <f>D104*100/C104</f>
        <v>1.8725097597479224E-3</v>
      </c>
      <c r="K104">
        <f>E104*100/C104</f>
        <v>1.8394005498506116E-3</v>
      </c>
      <c r="L104">
        <f>F104*100/C104</f>
        <v>1.806876768026141E-3</v>
      </c>
      <c r="M104">
        <f>G104*100/C104</f>
        <v>1.7749280628940481E-3</v>
      </c>
      <c r="N104">
        <f>H104*100/C104</f>
        <v>1.7435442661041731E-3</v>
      </c>
      <c r="O104">
        <f t="shared" si="5"/>
        <v>1.8725097597479224E-3</v>
      </c>
      <c r="Q104">
        <f>(J104/O104)*D104*133</f>
        <v>0.87466958858956578</v>
      </c>
      <c r="R104">
        <f>(K104/O104)*E104*133.1</f>
        <v>0.84464630260109386</v>
      </c>
      <c r="S104">
        <f>(L104/O104)*F104*133.1</f>
        <v>0.81504076196353048</v>
      </c>
      <c r="T104">
        <f>(M104/O104)*G104*133.1</f>
        <v>0.7864729196308593</v>
      </c>
      <c r="U104">
        <f>(N104/Q104)*H104*133.1</f>
        <v>1.6246816691708656E-3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O2" sqref="O2"/>
    </sheetView>
  </sheetViews>
  <sheetFormatPr baseColWidth="10" defaultRowHeight="15" x14ac:dyDescent="0.25"/>
  <cols>
    <col min="1" max="1" width="6.5703125" bestFit="1" customWidth="1"/>
    <col min="2" max="2" width="18.7109375" bestFit="1" customWidth="1"/>
    <col min="4" max="8" width="12" bestFit="1" customWidth="1"/>
    <col min="9" max="9" width="4.5703125" customWidth="1"/>
  </cols>
  <sheetData>
    <row r="1" spans="1:21" x14ac:dyDescent="0.25">
      <c r="A1" t="s">
        <v>101</v>
      </c>
      <c r="B1" t="s">
        <v>102</v>
      </c>
      <c r="C1" t="s">
        <v>108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109</v>
      </c>
      <c r="O1" t="s">
        <v>110</v>
      </c>
      <c r="P1" t="s">
        <v>111</v>
      </c>
    </row>
    <row r="2" spans="1:21" x14ac:dyDescent="0.25">
      <c r="A2">
        <v>1</v>
      </c>
      <c r="B2" t="s">
        <v>28</v>
      </c>
      <c r="C2">
        <v>266.28630641000001</v>
      </c>
      <c r="D2">
        <v>1.102504023736</v>
      </c>
      <c r="E2">
        <v>0.97913323600000002</v>
      </c>
      <c r="F2">
        <f>E2-(E2*0.126)</f>
        <v>0.85576244826400005</v>
      </c>
      <c r="G2">
        <f t="shared" ref="G2:H2" si="0">F2-(F2*0.126)</f>
        <v>0.74793637978273608</v>
      </c>
      <c r="H2">
        <f t="shared" si="0"/>
        <v>0.65369639593011131</v>
      </c>
      <c r="J2">
        <f>D2*100/C2</f>
        <v>0.4140295603629271</v>
      </c>
      <c r="K2">
        <f>E2*100/C2</f>
        <v>0.3676994319386564</v>
      </c>
      <c r="L2">
        <f>F2*100/C2</f>
        <v>0.3213693035143857</v>
      </c>
      <c r="M2">
        <f>G2*100/C2</f>
        <v>0.28087677127157312</v>
      </c>
      <c r="N2">
        <f>H2*100/C2</f>
        <v>0.24548629809135489</v>
      </c>
      <c r="O2">
        <f>MAX(J2:N2)</f>
        <v>0.4140295603629271</v>
      </c>
      <c r="Q2">
        <v>152.145555275568</v>
      </c>
      <c r="R2">
        <v>120.00034331083482</v>
      </c>
      <c r="S2">
        <v>91.665382246907271</v>
      </c>
      <c r="T2">
        <v>70.02098552923853</v>
      </c>
      <c r="U2">
        <v>53.487350342132615</v>
      </c>
    </row>
    <row r="3" spans="1:21" x14ac:dyDescent="0.25">
      <c r="A3">
        <v>2</v>
      </c>
      <c r="B3" t="s">
        <v>68</v>
      </c>
      <c r="C3">
        <v>1546.4483132800001</v>
      </c>
      <c r="D3">
        <v>0</v>
      </c>
      <c r="E3">
        <v>0</v>
      </c>
      <c r="F3">
        <f t="shared" ref="F3:H66" si="1">E3-(E3*0.126)</f>
        <v>0</v>
      </c>
      <c r="G3">
        <f t="shared" si="1"/>
        <v>0</v>
      </c>
      <c r="H3">
        <f t="shared" si="1"/>
        <v>0</v>
      </c>
      <c r="J3">
        <f t="shared" ref="J3:J66" si="2">D3*100/C3</f>
        <v>0</v>
      </c>
      <c r="K3">
        <f t="shared" ref="K3:K66" si="3">E3*100/C3</f>
        <v>0</v>
      </c>
      <c r="L3">
        <f t="shared" ref="L3:L66" si="4">F3*100/C3</f>
        <v>0</v>
      </c>
      <c r="M3">
        <f t="shared" ref="M3:M66" si="5">G3*100/C3</f>
        <v>0</v>
      </c>
      <c r="N3">
        <f t="shared" ref="N3:N66" si="6">H3*100/C3</f>
        <v>0</v>
      </c>
      <c r="O3">
        <f t="shared" ref="O3:O66" si="7">MAX(J3:N3)</f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 t="s">
        <v>6</v>
      </c>
      <c r="C4">
        <v>3549.7641866499998</v>
      </c>
      <c r="D4">
        <v>0.60443360215999997</v>
      </c>
      <c r="E4">
        <v>0.53679716</v>
      </c>
      <c r="F4">
        <f t="shared" si="1"/>
        <v>0.46916071784000002</v>
      </c>
      <c r="G4">
        <f t="shared" si="1"/>
        <v>0.41004646739216</v>
      </c>
      <c r="H4">
        <f t="shared" si="1"/>
        <v>0.35838061250074782</v>
      </c>
      <c r="J4">
        <f t="shared" si="2"/>
        <v>1.7027429721477326E-2</v>
      </c>
      <c r="K4">
        <f t="shared" si="3"/>
        <v>1.5122051262413257E-2</v>
      </c>
      <c r="L4">
        <f t="shared" si="4"/>
        <v>1.3216672803349188E-2</v>
      </c>
      <c r="M4">
        <f t="shared" si="5"/>
        <v>1.155137203012719E-2</v>
      </c>
      <c r="N4">
        <f t="shared" si="6"/>
        <v>1.0095899154331163E-2</v>
      </c>
      <c r="O4">
        <f t="shared" si="7"/>
        <v>1.7027429721477326E-2</v>
      </c>
      <c r="Q4">
        <v>83.411837098079999</v>
      </c>
      <c r="R4">
        <v>65.78863950266431</v>
      </c>
      <c r="S4">
        <v>50.254362788737204</v>
      </c>
      <c r="T4">
        <v>38.388101629609416</v>
      </c>
      <c r="U4">
        <v>29.323749520419518</v>
      </c>
    </row>
    <row r="5" spans="1:21" x14ac:dyDescent="0.25">
      <c r="A5">
        <v>4</v>
      </c>
      <c r="B5" t="s">
        <v>53</v>
      </c>
      <c r="C5">
        <v>1018.9445564</v>
      </c>
      <c r="D5">
        <v>219.70578816839998</v>
      </c>
      <c r="E5">
        <v>195.12059339999999</v>
      </c>
      <c r="F5">
        <f t="shared" si="1"/>
        <v>170.5353986316</v>
      </c>
      <c r="G5">
        <f t="shared" si="1"/>
        <v>149.0479384040184</v>
      </c>
      <c r="H5">
        <f t="shared" si="1"/>
        <v>130.26789816511209</v>
      </c>
      <c r="J5">
        <f t="shared" si="2"/>
        <v>21.56209450145505</v>
      </c>
      <c r="K5">
        <f t="shared" si="3"/>
        <v>19.149284637171451</v>
      </c>
      <c r="L5">
        <f t="shared" si="4"/>
        <v>16.736474772887849</v>
      </c>
      <c r="M5">
        <f t="shared" si="5"/>
        <v>14.627678951503979</v>
      </c>
      <c r="N5">
        <f t="shared" si="6"/>
        <v>12.784591403614479</v>
      </c>
      <c r="O5">
        <f t="shared" si="7"/>
        <v>21.56209450145505</v>
      </c>
      <c r="Q5">
        <v>30319.398767239196</v>
      </c>
      <c r="R5">
        <v>23913.536313676734</v>
      </c>
      <c r="S5">
        <v>18266.976465146134</v>
      </c>
      <c r="T5">
        <v>13953.704914289963</v>
      </c>
      <c r="U5">
        <v>10658.900295108164</v>
      </c>
    </row>
    <row r="6" spans="1:21" x14ac:dyDescent="0.25">
      <c r="A6">
        <v>5</v>
      </c>
      <c r="B6" t="s">
        <v>0</v>
      </c>
      <c r="C6">
        <v>1177.63067312</v>
      </c>
      <c r="D6">
        <v>1.2506671607139999</v>
      </c>
      <c r="E6">
        <v>1.110716839</v>
      </c>
      <c r="F6">
        <f t="shared" si="1"/>
        <v>0.97076651728599994</v>
      </c>
      <c r="G6">
        <f t="shared" si="1"/>
        <v>0.84844993610796393</v>
      </c>
      <c r="H6">
        <f t="shared" si="1"/>
        <v>0.74154524415836043</v>
      </c>
      <c r="J6">
        <f t="shared" si="2"/>
        <v>0.1062019858399661</v>
      </c>
      <c r="K6">
        <f t="shared" si="3"/>
        <v>9.4317927033717677E-2</v>
      </c>
      <c r="L6">
        <f t="shared" si="4"/>
        <v>8.2433868227469259E-2</v>
      </c>
      <c r="M6">
        <f t="shared" si="5"/>
        <v>7.2047200830808122E-2</v>
      </c>
      <c r="N6">
        <f t="shared" si="6"/>
        <v>6.2969253526126284E-2</v>
      </c>
      <c r="O6">
        <f t="shared" si="7"/>
        <v>0.1062019858399661</v>
      </c>
      <c r="Q6">
        <v>172.59206817853197</v>
      </c>
      <c r="R6">
        <v>136.1269305346359</v>
      </c>
      <c r="S6">
        <v>103.98409518907553</v>
      </c>
      <c r="T6">
        <v>79.430954696650247</v>
      </c>
      <c r="U6">
        <v>60.675399949858388</v>
      </c>
    </row>
    <row r="7" spans="1:21" x14ac:dyDescent="0.25">
      <c r="A7">
        <v>6</v>
      </c>
      <c r="B7" t="s">
        <v>69</v>
      </c>
      <c r="C7">
        <v>16051.0366655</v>
      </c>
      <c r="D7">
        <v>0</v>
      </c>
      <c r="E7">
        <v>0</v>
      </c>
      <c r="F7">
        <f t="shared" si="1"/>
        <v>0</v>
      </c>
      <c r="G7">
        <f t="shared" si="1"/>
        <v>0</v>
      </c>
      <c r="H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</v>
      </c>
      <c r="B8" t="s">
        <v>70</v>
      </c>
      <c r="C8">
        <v>25608.806740299999</v>
      </c>
      <c r="D8">
        <v>0</v>
      </c>
      <c r="E8">
        <v>0</v>
      </c>
      <c r="F8">
        <f t="shared" si="1"/>
        <v>0</v>
      </c>
      <c r="G8">
        <f t="shared" si="1"/>
        <v>0</v>
      </c>
      <c r="H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71</v>
      </c>
      <c r="C9">
        <v>1068.1064191099999</v>
      </c>
      <c r="D9">
        <v>0</v>
      </c>
      <c r="E9">
        <v>0</v>
      </c>
      <c r="F9">
        <f t="shared" si="1"/>
        <v>0</v>
      </c>
      <c r="G9">
        <f t="shared" si="1"/>
        <v>0</v>
      </c>
      <c r="H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9</v>
      </c>
      <c r="C10">
        <v>3101.30992397</v>
      </c>
      <c r="D10">
        <v>442.34528488680002</v>
      </c>
      <c r="E10">
        <v>392.84661180000001</v>
      </c>
      <c r="F10">
        <f t="shared" si="1"/>
        <v>343.34793871319999</v>
      </c>
      <c r="G10">
        <f t="shared" si="1"/>
        <v>300.08609843533679</v>
      </c>
      <c r="H10">
        <f t="shared" si="1"/>
        <v>262.27525003248434</v>
      </c>
      <c r="J10">
        <f t="shared" si="2"/>
        <v>14.263175746090926</v>
      </c>
      <c r="K10">
        <f t="shared" si="3"/>
        <v>12.667118779832085</v>
      </c>
      <c r="L10">
        <f t="shared" si="4"/>
        <v>11.071061813573241</v>
      </c>
      <c r="M10">
        <f t="shared" si="5"/>
        <v>9.6761080250630123</v>
      </c>
      <c r="N10">
        <f t="shared" si="6"/>
        <v>8.4569184139050719</v>
      </c>
      <c r="O10">
        <f t="shared" si="7"/>
        <v>14.263175746090926</v>
      </c>
      <c r="Q10">
        <v>61043.649314378403</v>
      </c>
      <c r="R10">
        <v>48146.387591829494</v>
      </c>
      <c r="S10">
        <v>36777.86996809634</v>
      </c>
      <c r="T10">
        <v>28093.73219974956</v>
      </c>
      <c r="U10">
        <v>21460.127777815887</v>
      </c>
    </row>
    <row r="11" spans="1:21" x14ac:dyDescent="0.25">
      <c r="A11">
        <v>10</v>
      </c>
      <c r="B11" t="s">
        <v>1</v>
      </c>
      <c r="C11">
        <v>1020.53314129</v>
      </c>
      <c r="D11">
        <v>2.8626645202100001</v>
      </c>
      <c r="E11">
        <v>2.542330835</v>
      </c>
      <c r="F11">
        <f t="shared" si="1"/>
        <v>2.22199714979</v>
      </c>
      <c r="G11">
        <f t="shared" si="1"/>
        <v>1.94202550891646</v>
      </c>
      <c r="H11">
        <f t="shared" si="1"/>
        <v>1.697330294792986</v>
      </c>
      <c r="J11">
        <f t="shared" si="2"/>
        <v>0.28050676694256721</v>
      </c>
      <c r="K11">
        <f t="shared" si="3"/>
        <v>0.24911791025094773</v>
      </c>
      <c r="L11">
        <f t="shared" si="4"/>
        <v>0.21772905355932834</v>
      </c>
      <c r="M11">
        <f t="shared" si="5"/>
        <v>0.19029519281085294</v>
      </c>
      <c r="N11">
        <f t="shared" si="6"/>
        <v>0.16631799851668549</v>
      </c>
      <c r="O11">
        <f t="shared" si="7"/>
        <v>0.28050676694256721</v>
      </c>
      <c r="Q11">
        <v>395.04770378898002</v>
      </c>
      <c r="R11">
        <v>311.58228706039068</v>
      </c>
      <c r="S11">
        <v>238.01023111054303</v>
      </c>
      <c r="T11">
        <v>181.81030329979714</v>
      </c>
      <c r="U11">
        <v>138.88052724343584</v>
      </c>
    </row>
    <row r="12" spans="1:21" x14ac:dyDescent="0.25">
      <c r="A12">
        <v>11</v>
      </c>
      <c r="B12" t="s">
        <v>18</v>
      </c>
      <c r="C12">
        <v>1322.8938899699999</v>
      </c>
      <c r="D12">
        <v>71.753769997399999</v>
      </c>
      <c r="E12">
        <v>63.7244849</v>
      </c>
      <c r="F12">
        <f t="shared" si="1"/>
        <v>55.695199802600001</v>
      </c>
      <c r="G12">
        <f t="shared" si="1"/>
        <v>48.677604627472398</v>
      </c>
      <c r="H12">
        <f t="shared" si="1"/>
        <v>42.544226444410874</v>
      </c>
      <c r="J12">
        <f t="shared" si="2"/>
        <v>5.4240004086062568</v>
      </c>
      <c r="K12">
        <f t="shared" si="3"/>
        <v>4.817051872652093</v>
      </c>
      <c r="L12">
        <f t="shared" si="4"/>
        <v>4.2101033366979292</v>
      </c>
      <c r="M12">
        <f t="shared" si="5"/>
        <v>3.6796303162739905</v>
      </c>
      <c r="N12">
        <f t="shared" si="6"/>
        <v>3.2159968964234675</v>
      </c>
      <c r="O12">
        <f t="shared" si="7"/>
        <v>5.4240004086062568</v>
      </c>
      <c r="Q12">
        <v>9902.0202596412</v>
      </c>
      <c r="R12">
        <v>7809.9279895204263</v>
      </c>
      <c r="S12">
        <v>5965.8165529229063</v>
      </c>
      <c r="T12">
        <v>4557.1440851805373</v>
      </c>
      <c r="U12">
        <v>3481.0929952113675</v>
      </c>
    </row>
    <row r="13" spans="1:21" x14ac:dyDescent="0.25">
      <c r="A13">
        <v>12</v>
      </c>
      <c r="B13" t="s">
        <v>56</v>
      </c>
      <c r="C13">
        <v>684.88081603800003</v>
      </c>
      <c r="D13">
        <v>0</v>
      </c>
      <c r="E13">
        <v>0</v>
      </c>
      <c r="F13">
        <f t="shared" si="1"/>
        <v>0</v>
      </c>
      <c r="G13">
        <f t="shared" si="1"/>
        <v>0</v>
      </c>
      <c r="H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13</v>
      </c>
      <c r="B14" t="s">
        <v>58</v>
      </c>
      <c r="C14">
        <v>1259.70083894</v>
      </c>
      <c r="D14">
        <v>27.984789001199999</v>
      </c>
      <c r="E14">
        <v>24.8532762</v>
      </c>
      <c r="F14">
        <f t="shared" si="1"/>
        <v>21.7217633988</v>
      </c>
      <c r="G14">
        <f t="shared" si="1"/>
        <v>18.9848212105512</v>
      </c>
      <c r="H14">
        <f t="shared" si="1"/>
        <v>16.592733738021749</v>
      </c>
      <c r="J14">
        <f t="shared" si="2"/>
        <v>2.221542459616709</v>
      </c>
      <c r="K14">
        <f t="shared" si="3"/>
        <v>1.9729506746151948</v>
      </c>
      <c r="L14">
        <f t="shared" si="4"/>
        <v>1.7243588896136801</v>
      </c>
      <c r="M14">
        <f t="shared" si="5"/>
        <v>1.5070896695223566</v>
      </c>
      <c r="N14">
        <f t="shared" si="6"/>
        <v>1.3171963711625398</v>
      </c>
      <c r="O14">
        <f t="shared" si="7"/>
        <v>2.221542459616709</v>
      </c>
      <c r="Q14">
        <v>3861.9008821655998</v>
      </c>
      <c r="R14">
        <v>3045.961026287745</v>
      </c>
      <c r="S14">
        <v>2326.7365249165769</v>
      </c>
      <c r="T14">
        <v>1777.3381897071752</v>
      </c>
      <c r="U14">
        <v>1357.6659870007584</v>
      </c>
    </row>
    <row r="15" spans="1:21" x14ac:dyDescent="0.25">
      <c r="A15">
        <v>14</v>
      </c>
      <c r="B15" t="s">
        <v>31</v>
      </c>
      <c r="C15">
        <v>98.005106162499999</v>
      </c>
      <c r="D15">
        <v>0</v>
      </c>
      <c r="E15">
        <v>0</v>
      </c>
      <c r="F15">
        <f t="shared" si="1"/>
        <v>0</v>
      </c>
      <c r="G15">
        <f t="shared" si="1"/>
        <v>0</v>
      </c>
      <c r="H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15</v>
      </c>
      <c r="B16" t="s">
        <v>27</v>
      </c>
      <c r="C16">
        <v>332.63233270900002</v>
      </c>
      <c r="D16">
        <v>80.738056865280001</v>
      </c>
      <c r="E16">
        <v>71.703425280000005</v>
      </c>
      <c r="F16">
        <f t="shared" si="1"/>
        <v>62.668793694720001</v>
      </c>
      <c r="G16">
        <f t="shared" si="1"/>
        <v>54.772525689185279</v>
      </c>
      <c r="H16">
        <f t="shared" si="1"/>
        <v>47.871187452347932</v>
      </c>
      <c r="J16">
        <f t="shared" si="2"/>
        <v>24.272462092827539</v>
      </c>
      <c r="K16">
        <f t="shared" si="3"/>
        <v>21.556360650823745</v>
      </c>
      <c r="L16">
        <f t="shared" si="4"/>
        <v>18.840259208819951</v>
      </c>
      <c r="M16">
        <f t="shared" si="5"/>
        <v>16.466386548508638</v>
      </c>
      <c r="N16">
        <f t="shared" si="6"/>
        <v>14.39162184339655</v>
      </c>
      <c r="O16">
        <f t="shared" si="7"/>
        <v>24.272462092827539</v>
      </c>
      <c r="Q16">
        <v>11141.85184740864</v>
      </c>
      <c r="R16">
        <v>8787.8087820959154</v>
      </c>
      <c r="S16">
        <v>6712.7962212322982</v>
      </c>
      <c r="T16">
        <v>5127.7439262900425</v>
      </c>
      <c r="U16">
        <v>3916.9605194387323</v>
      </c>
    </row>
    <row r="17" spans="1:21" x14ac:dyDescent="0.25">
      <c r="A17">
        <v>16</v>
      </c>
      <c r="B17" t="s">
        <v>72</v>
      </c>
      <c r="C17">
        <v>350.38625506400001</v>
      </c>
      <c r="D17">
        <v>0</v>
      </c>
      <c r="E17">
        <v>0</v>
      </c>
      <c r="F17">
        <f t="shared" si="1"/>
        <v>0</v>
      </c>
      <c r="G17">
        <f t="shared" si="1"/>
        <v>0</v>
      </c>
      <c r="H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17</v>
      </c>
      <c r="B18" t="s">
        <v>73</v>
      </c>
      <c r="C18">
        <v>4735.6130075900001</v>
      </c>
      <c r="D18">
        <v>0</v>
      </c>
      <c r="E18">
        <v>0</v>
      </c>
      <c r="F18">
        <f t="shared" si="1"/>
        <v>0</v>
      </c>
      <c r="G18">
        <f t="shared" si="1"/>
        <v>0</v>
      </c>
      <c r="H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 t="s">
        <v>8</v>
      </c>
      <c r="C19">
        <v>1589.4606839999999</v>
      </c>
      <c r="D19">
        <v>1.1696337768839999</v>
      </c>
      <c r="E19">
        <v>1.038751134</v>
      </c>
      <c r="F19">
        <f t="shared" si="1"/>
        <v>0.90786849111599999</v>
      </c>
      <c r="G19">
        <f t="shared" si="1"/>
        <v>0.79347706123538397</v>
      </c>
      <c r="H19">
        <f t="shared" si="1"/>
        <v>0.69349895151972563</v>
      </c>
      <c r="J19">
        <f t="shared" si="2"/>
        <v>7.3586832858333215E-2</v>
      </c>
      <c r="K19">
        <f t="shared" si="3"/>
        <v>6.5352427050029513E-2</v>
      </c>
      <c r="L19">
        <f t="shared" si="4"/>
        <v>5.7118021241725783E-2</v>
      </c>
      <c r="M19">
        <f t="shared" si="5"/>
        <v>4.9921150565268343E-2</v>
      </c>
      <c r="N19">
        <f t="shared" si="6"/>
        <v>4.3631085594044529E-2</v>
      </c>
      <c r="O19">
        <f t="shared" si="7"/>
        <v>7.3586832858333215E-2</v>
      </c>
      <c r="Q19">
        <v>161.409461209992</v>
      </c>
      <c r="R19">
        <v>127.30697734635882</v>
      </c>
      <c r="S19">
        <v>97.246744627427177</v>
      </c>
      <c r="T19">
        <v>74.284454299020567</v>
      </c>
      <c r="U19">
        <v>56.744111812118639</v>
      </c>
    </row>
    <row r="20" spans="1:21" x14ac:dyDescent="0.25">
      <c r="A20">
        <v>19</v>
      </c>
      <c r="B20" t="s">
        <v>42</v>
      </c>
      <c r="C20">
        <v>514.07500234600002</v>
      </c>
      <c r="D20">
        <v>0</v>
      </c>
      <c r="E20">
        <v>0</v>
      </c>
      <c r="F20">
        <f t="shared" si="1"/>
        <v>0</v>
      </c>
      <c r="G20">
        <f t="shared" si="1"/>
        <v>0</v>
      </c>
      <c r="H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 t="s">
        <v>74</v>
      </c>
      <c r="C21">
        <v>949.06009248500004</v>
      </c>
      <c r="D21">
        <v>0</v>
      </c>
      <c r="E21">
        <v>0</v>
      </c>
      <c r="F21">
        <f t="shared" si="1"/>
        <v>0</v>
      </c>
      <c r="G21">
        <f t="shared" si="1"/>
        <v>0</v>
      </c>
      <c r="H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21</v>
      </c>
      <c r="B22" t="s">
        <v>75</v>
      </c>
      <c r="C22">
        <v>13571.185665499999</v>
      </c>
      <c r="D22">
        <v>0</v>
      </c>
      <c r="E22">
        <v>0</v>
      </c>
      <c r="F22">
        <f t="shared" si="1"/>
        <v>0</v>
      </c>
      <c r="G22">
        <f t="shared" si="1"/>
        <v>0</v>
      </c>
      <c r="H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22</v>
      </c>
      <c r="B23" t="s">
        <v>43</v>
      </c>
      <c r="C23">
        <v>907.94880278100004</v>
      </c>
      <c r="D23">
        <v>0</v>
      </c>
      <c r="E23">
        <v>0</v>
      </c>
      <c r="F23">
        <f t="shared" si="1"/>
        <v>0</v>
      </c>
      <c r="G23">
        <f t="shared" si="1"/>
        <v>0</v>
      </c>
      <c r="H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23</v>
      </c>
      <c r="B24" t="s">
        <v>76</v>
      </c>
      <c r="C24">
        <v>151.28708887799999</v>
      </c>
      <c r="D24">
        <v>0</v>
      </c>
      <c r="E24">
        <v>0</v>
      </c>
      <c r="F24">
        <f t="shared" si="1"/>
        <v>0</v>
      </c>
      <c r="G24">
        <f t="shared" si="1"/>
        <v>0</v>
      </c>
      <c r="H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24</v>
      </c>
      <c r="B25" t="s">
        <v>45</v>
      </c>
      <c r="C25">
        <v>173.98146011399999</v>
      </c>
      <c r="D25">
        <v>0</v>
      </c>
      <c r="E25">
        <v>0</v>
      </c>
      <c r="F25">
        <f t="shared" si="1"/>
        <v>0</v>
      </c>
      <c r="G25">
        <f t="shared" si="1"/>
        <v>0</v>
      </c>
      <c r="H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103</v>
      </c>
      <c r="C26">
        <v>108.36370031200001</v>
      </c>
      <c r="D26">
        <v>34.347259117520004</v>
      </c>
      <c r="E26">
        <v>30.503782520000001</v>
      </c>
      <c r="F26">
        <f t="shared" si="1"/>
        <v>26.660305922480003</v>
      </c>
      <c r="G26">
        <f t="shared" si="1"/>
        <v>23.301107376247522</v>
      </c>
      <c r="H26">
        <f t="shared" si="1"/>
        <v>20.365167846840336</v>
      </c>
      <c r="J26">
        <f t="shared" si="2"/>
        <v>31.696277460651135</v>
      </c>
      <c r="K26">
        <f t="shared" si="3"/>
        <v>28.149447123135996</v>
      </c>
      <c r="L26">
        <f t="shared" si="4"/>
        <v>24.602616785620864</v>
      </c>
      <c r="M26">
        <f t="shared" si="5"/>
        <v>21.502687070632636</v>
      </c>
      <c r="N26">
        <f t="shared" si="6"/>
        <v>18.793348499732925</v>
      </c>
      <c r="O26">
        <f t="shared" si="7"/>
        <v>31.696277460651135</v>
      </c>
      <c r="Q26">
        <v>4739.9217582177607</v>
      </c>
      <c r="R26">
        <v>3738.474234245115</v>
      </c>
      <c r="S26">
        <v>2855.730744158222</v>
      </c>
      <c r="T26">
        <v>2181.4241779246063</v>
      </c>
      <c r="U26">
        <v>1666.3375753363368</v>
      </c>
    </row>
    <row r="27" spans="1:21" x14ac:dyDescent="0.25">
      <c r="A27">
        <v>26</v>
      </c>
      <c r="B27" t="s">
        <v>40</v>
      </c>
      <c r="C27">
        <v>1404.1951781400001</v>
      </c>
      <c r="D27">
        <v>0.53892912191599995</v>
      </c>
      <c r="E27">
        <v>0.47862266599999997</v>
      </c>
      <c r="F27">
        <f t="shared" si="1"/>
        <v>0.418316210084</v>
      </c>
      <c r="G27">
        <f t="shared" si="1"/>
        <v>0.36560836761341597</v>
      </c>
      <c r="H27">
        <f t="shared" si="1"/>
        <v>0.31954171329412556</v>
      </c>
      <c r="J27">
        <f t="shared" si="2"/>
        <v>3.8379929678284942E-2</v>
      </c>
      <c r="K27">
        <f t="shared" si="3"/>
        <v>3.4085195096167802E-2</v>
      </c>
      <c r="L27">
        <f t="shared" si="4"/>
        <v>2.9790460514050657E-2</v>
      </c>
      <c r="M27">
        <f t="shared" si="5"/>
        <v>2.6036862489280273E-2</v>
      </c>
      <c r="N27">
        <f t="shared" si="6"/>
        <v>2.2756217815630957E-2</v>
      </c>
      <c r="O27">
        <f t="shared" si="7"/>
        <v>3.8379929678284942E-2</v>
      </c>
      <c r="Q27">
        <v>74.372218824407994</v>
      </c>
      <c r="R27">
        <v>58.658905779751329</v>
      </c>
      <c r="S27">
        <v>44.808130311413329</v>
      </c>
      <c r="T27">
        <v>34.227855349761164</v>
      </c>
      <c r="U27">
        <v>26.145837233154158</v>
      </c>
    </row>
    <row r="28" spans="1:21" x14ac:dyDescent="0.25">
      <c r="A28">
        <v>27</v>
      </c>
      <c r="B28" t="s">
        <v>10</v>
      </c>
      <c r="C28">
        <v>818.80214041600004</v>
      </c>
      <c r="D28">
        <v>0</v>
      </c>
      <c r="E28">
        <v>0</v>
      </c>
      <c r="F28">
        <f t="shared" si="1"/>
        <v>0</v>
      </c>
      <c r="G28">
        <f t="shared" si="1"/>
        <v>0</v>
      </c>
      <c r="H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28</v>
      </c>
      <c r="B29" t="s">
        <v>16</v>
      </c>
      <c r="C29">
        <v>1517.4236905800001</v>
      </c>
      <c r="D29">
        <v>81.600886839120008</v>
      </c>
      <c r="E29">
        <v>72.469704120000003</v>
      </c>
      <c r="F29">
        <f t="shared" si="1"/>
        <v>63.338521400880005</v>
      </c>
      <c r="G29">
        <f t="shared" si="1"/>
        <v>55.357867704369127</v>
      </c>
      <c r="H29">
        <f t="shared" si="1"/>
        <v>48.382776373618618</v>
      </c>
      <c r="J29">
        <f t="shared" si="2"/>
        <v>5.3775940988459174</v>
      </c>
      <c r="K29">
        <f t="shared" si="3"/>
        <v>4.7758384536819865</v>
      </c>
      <c r="L29">
        <f t="shared" si="4"/>
        <v>4.1740828085180564</v>
      </c>
      <c r="M29">
        <f t="shared" si="5"/>
        <v>3.6481483746447814</v>
      </c>
      <c r="N29">
        <f t="shared" si="6"/>
        <v>3.1884816794395388</v>
      </c>
      <c r="O29">
        <f t="shared" si="7"/>
        <v>5.3775940988459174</v>
      </c>
      <c r="Q29">
        <v>11260.922383798561</v>
      </c>
      <c r="R29">
        <v>8881.7221745648294</v>
      </c>
      <c r="S29">
        <v>6784.534407817885</v>
      </c>
      <c r="T29">
        <v>5182.5430053062955</v>
      </c>
      <c r="U29">
        <v>3958.8202207213508</v>
      </c>
    </row>
    <row r="30" spans="1:21" x14ac:dyDescent="0.25">
      <c r="A30">
        <v>29</v>
      </c>
      <c r="B30" t="s">
        <v>51</v>
      </c>
      <c r="C30">
        <v>1049.9724905800001</v>
      </c>
      <c r="D30">
        <v>0.123243597198</v>
      </c>
      <c r="E30">
        <v>0.109452573</v>
      </c>
      <c r="F30">
        <f t="shared" si="1"/>
        <v>9.5661548801999993E-2</v>
      </c>
      <c r="G30">
        <f t="shared" si="1"/>
        <v>8.3608193652947999E-2</v>
      </c>
      <c r="H30">
        <f t="shared" si="1"/>
        <v>7.3073561252676555E-2</v>
      </c>
      <c r="J30">
        <f t="shared" si="2"/>
        <v>1.1737792971120681E-2</v>
      </c>
      <c r="K30">
        <f t="shared" si="3"/>
        <v>1.0424327683055666E-2</v>
      </c>
      <c r="L30">
        <f t="shared" si="4"/>
        <v>9.1108623949906521E-3</v>
      </c>
      <c r="M30">
        <f t="shared" si="5"/>
        <v>7.9628937332218309E-3</v>
      </c>
      <c r="N30">
        <f t="shared" si="6"/>
        <v>6.95956912283588E-3</v>
      </c>
      <c r="O30">
        <f t="shared" si="7"/>
        <v>1.1737792971120681E-2</v>
      </c>
      <c r="Q30">
        <v>17.007616413324001</v>
      </c>
      <c r="R30">
        <v>13.414258502664298</v>
      </c>
      <c r="S30">
        <v>10.246830127981191</v>
      </c>
      <c r="T30">
        <v>7.8273076108417632</v>
      </c>
      <c r="U30">
        <v>5.9790924285393627</v>
      </c>
    </row>
    <row r="31" spans="1:21" x14ac:dyDescent="0.25">
      <c r="A31">
        <v>30</v>
      </c>
      <c r="B31" t="s">
        <v>15</v>
      </c>
      <c r="C31">
        <v>626.90749212900005</v>
      </c>
      <c r="D31">
        <v>0</v>
      </c>
      <c r="E31">
        <v>0</v>
      </c>
      <c r="F31">
        <f t="shared" si="1"/>
        <v>0</v>
      </c>
      <c r="G31">
        <f t="shared" si="1"/>
        <v>0</v>
      </c>
      <c r="H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31</v>
      </c>
      <c r="B32" t="s">
        <v>67</v>
      </c>
      <c r="C32">
        <v>80.580467303399999</v>
      </c>
      <c r="D32">
        <v>0</v>
      </c>
      <c r="E32">
        <v>0</v>
      </c>
      <c r="F32">
        <f t="shared" si="1"/>
        <v>0</v>
      </c>
      <c r="G32">
        <f t="shared" si="1"/>
        <v>0</v>
      </c>
      <c r="H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32</v>
      </c>
      <c r="B33" t="s">
        <v>104</v>
      </c>
      <c r="C33">
        <v>424.24665318900003</v>
      </c>
      <c r="D33">
        <v>0</v>
      </c>
      <c r="E33">
        <v>0</v>
      </c>
      <c r="F33">
        <f t="shared" si="1"/>
        <v>0</v>
      </c>
      <c r="G33">
        <f t="shared" si="1"/>
        <v>0</v>
      </c>
      <c r="H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33</v>
      </c>
      <c r="B34" t="s">
        <v>77</v>
      </c>
      <c r="C34">
        <v>812.62690035799994</v>
      </c>
      <c r="D34">
        <v>0</v>
      </c>
      <c r="E34">
        <v>0</v>
      </c>
      <c r="F34">
        <f t="shared" si="1"/>
        <v>0</v>
      </c>
      <c r="G34">
        <f t="shared" si="1"/>
        <v>0</v>
      </c>
      <c r="H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34</v>
      </c>
      <c r="B35" t="s">
        <v>29</v>
      </c>
      <c r="C35">
        <v>191.00895088300001</v>
      </c>
      <c r="D35">
        <v>0</v>
      </c>
      <c r="E35">
        <v>0</v>
      </c>
      <c r="F35">
        <f t="shared" si="1"/>
        <v>0</v>
      </c>
      <c r="G35">
        <f t="shared" si="1"/>
        <v>0</v>
      </c>
      <c r="H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30</v>
      </c>
      <c r="C36">
        <v>227.959244818</v>
      </c>
      <c r="D36">
        <v>0</v>
      </c>
      <c r="E36">
        <v>0</v>
      </c>
      <c r="F36">
        <f t="shared" si="1"/>
        <v>0</v>
      </c>
      <c r="G36">
        <f t="shared" si="1"/>
        <v>0</v>
      </c>
      <c r="H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36</v>
      </c>
      <c r="B37" t="s">
        <v>12</v>
      </c>
      <c r="C37">
        <v>1966.13053485</v>
      </c>
      <c r="D37">
        <v>4.5261175901200001</v>
      </c>
      <c r="E37">
        <v>4.0196426199999999</v>
      </c>
      <c r="F37">
        <f t="shared" si="1"/>
        <v>3.5131676498799997</v>
      </c>
      <c r="G37">
        <f t="shared" si="1"/>
        <v>3.0705085259951197</v>
      </c>
      <c r="H37">
        <f t="shared" si="1"/>
        <v>2.6836244517197345</v>
      </c>
      <c r="J37">
        <f t="shared" si="2"/>
        <v>0.23020432824239243</v>
      </c>
      <c r="K37">
        <f t="shared" si="3"/>
        <v>0.20444434124546398</v>
      </c>
      <c r="L37">
        <f t="shared" si="4"/>
        <v>0.17868435424853552</v>
      </c>
      <c r="M37">
        <f t="shared" si="5"/>
        <v>0.15617012561322002</v>
      </c>
      <c r="N37">
        <f t="shared" si="6"/>
        <v>0.13649268978595427</v>
      </c>
      <c r="O37">
        <f t="shared" si="7"/>
        <v>0.23020432824239243</v>
      </c>
      <c r="Q37">
        <v>624.60422743656</v>
      </c>
      <c r="R37">
        <v>492.63826071047959</v>
      </c>
      <c r="S37">
        <v>376.31454403847829</v>
      </c>
      <c r="T37">
        <v>287.45764864193654</v>
      </c>
      <c r="U37">
        <v>219.58199881400793</v>
      </c>
    </row>
    <row r="38" spans="1:21" x14ac:dyDescent="0.25">
      <c r="A38">
        <v>37</v>
      </c>
      <c r="B38" t="s">
        <v>79</v>
      </c>
      <c r="C38">
        <v>618.74060582200002</v>
      </c>
      <c r="D38">
        <v>0</v>
      </c>
      <c r="E38">
        <v>0</v>
      </c>
      <c r="F38">
        <f t="shared" si="1"/>
        <v>0</v>
      </c>
      <c r="G38">
        <f t="shared" si="1"/>
        <v>0</v>
      </c>
      <c r="H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38</v>
      </c>
      <c r="B39" t="s">
        <v>80</v>
      </c>
      <c r="C39">
        <v>3545.9309961899999</v>
      </c>
      <c r="D39">
        <v>0</v>
      </c>
      <c r="E39">
        <v>0</v>
      </c>
      <c r="F39">
        <f t="shared" si="1"/>
        <v>0</v>
      </c>
      <c r="G39">
        <f t="shared" si="1"/>
        <v>0</v>
      </c>
      <c r="H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39</v>
      </c>
      <c r="B40" t="s">
        <v>81</v>
      </c>
      <c r="C40">
        <v>1186.8193497</v>
      </c>
      <c r="D40">
        <v>0</v>
      </c>
      <c r="E40">
        <v>0</v>
      </c>
      <c r="F40">
        <f t="shared" si="1"/>
        <v>0</v>
      </c>
      <c r="G40">
        <f t="shared" si="1"/>
        <v>0</v>
      </c>
      <c r="H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40</v>
      </c>
      <c r="B41" t="s">
        <v>49</v>
      </c>
      <c r="C41">
        <v>421.293809501</v>
      </c>
      <c r="D41">
        <v>0</v>
      </c>
      <c r="E41">
        <v>0</v>
      </c>
      <c r="F41">
        <f t="shared" si="1"/>
        <v>0</v>
      </c>
      <c r="G41">
        <f t="shared" si="1"/>
        <v>0</v>
      </c>
      <c r="H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41</v>
      </c>
      <c r="B42" t="s">
        <v>2</v>
      </c>
      <c r="C42">
        <v>2267.4286408500002</v>
      </c>
      <c r="D42">
        <v>0</v>
      </c>
      <c r="E42">
        <v>0</v>
      </c>
      <c r="F42">
        <f t="shared" si="1"/>
        <v>0</v>
      </c>
      <c r="G42">
        <f t="shared" si="1"/>
        <v>0</v>
      </c>
      <c r="H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11</v>
      </c>
      <c r="C43">
        <v>1705.8912983299999</v>
      </c>
      <c r="D43">
        <v>4.2456664636239996</v>
      </c>
      <c r="E43">
        <v>3.7705741239999999</v>
      </c>
      <c r="F43">
        <f t="shared" si="1"/>
        <v>3.2954817843759998</v>
      </c>
      <c r="G43">
        <f t="shared" si="1"/>
        <v>2.8802510795446237</v>
      </c>
      <c r="H43">
        <f t="shared" si="1"/>
        <v>2.5173394435220011</v>
      </c>
      <c r="J43">
        <f t="shared" si="2"/>
        <v>0.24888259104084412</v>
      </c>
      <c r="K43">
        <f t="shared" si="3"/>
        <v>0.22103249648387577</v>
      </c>
      <c r="L43">
        <f t="shared" si="4"/>
        <v>0.19318240192690742</v>
      </c>
      <c r="M43">
        <f t="shared" si="5"/>
        <v>0.16884141928411708</v>
      </c>
      <c r="N43">
        <f t="shared" si="6"/>
        <v>0.14756740045431835</v>
      </c>
      <c r="O43">
        <f t="shared" si="7"/>
        <v>0.24888259104084412</v>
      </c>
      <c r="Q43">
        <v>585.90197198011197</v>
      </c>
      <c r="R43">
        <v>462.11299210657194</v>
      </c>
      <c r="S43">
        <v>352.99702395839967</v>
      </c>
      <c r="T43">
        <v>269.64595467324648</v>
      </c>
      <c r="U43">
        <v>205.97607327198088</v>
      </c>
    </row>
    <row r="44" spans="1:21" x14ac:dyDescent="0.25">
      <c r="A44">
        <v>43</v>
      </c>
      <c r="B44" t="s">
        <v>3</v>
      </c>
      <c r="C44">
        <v>3701.6472103400001</v>
      </c>
      <c r="D44">
        <v>649.02998259419996</v>
      </c>
      <c r="E44">
        <v>576.4031817</v>
      </c>
      <c r="F44">
        <f t="shared" si="1"/>
        <v>503.77638080579999</v>
      </c>
      <c r="G44">
        <f t="shared" si="1"/>
        <v>440.30055682426917</v>
      </c>
      <c r="H44">
        <f t="shared" si="1"/>
        <v>384.82268666441126</v>
      </c>
      <c r="J44">
        <f t="shared" si="2"/>
        <v>17.533545087204189</v>
      </c>
      <c r="K44">
        <f t="shared" si="3"/>
        <v>15.571532049026811</v>
      </c>
      <c r="L44">
        <f t="shared" si="4"/>
        <v>13.609519010849432</v>
      </c>
      <c r="M44">
        <f t="shared" si="5"/>
        <v>11.894719615482403</v>
      </c>
      <c r="N44">
        <f t="shared" si="6"/>
        <v>10.395984943931619</v>
      </c>
      <c r="O44">
        <f t="shared" si="7"/>
        <v>17.533545087204189</v>
      </c>
      <c r="Q44">
        <v>89566.137597999594</v>
      </c>
      <c r="R44">
        <v>70642.663476554182</v>
      </c>
      <c r="S44">
        <v>53962.235205816287</v>
      </c>
      <c r="T44">
        <v>41220.456380078118</v>
      </c>
      <c r="U44">
        <v>31487.317337788554</v>
      </c>
    </row>
    <row r="45" spans="1:21" x14ac:dyDescent="0.25">
      <c r="A45">
        <v>44</v>
      </c>
      <c r="B45" t="s">
        <v>13</v>
      </c>
      <c r="C45">
        <v>2111.4629977</v>
      </c>
      <c r="D45">
        <v>0</v>
      </c>
      <c r="E45">
        <v>0</v>
      </c>
      <c r="F45">
        <f t="shared" si="1"/>
        <v>0</v>
      </c>
      <c r="G45">
        <f t="shared" si="1"/>
        <v>0</v>
      </c>
      <c r="H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45</v>
      </c>
      <c r="B46" t="s">
        <v>20</v>
      </c>
      <c r="C46">
        <v>639.39595430600002</v>
      </c>
      <c r="D46">
        <v>0</v>
      </c>
      <c r="E46">
        <v>0</v>
      </c>
      <c r="F46">
        <f t="shared" si="1"/>
        <v>0</v>
      </c>
      <c r="G46">
        <f t="shared" si="1"/>
        <v>0</v>
      </c>
      <c r="H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46</v>
      </c>
      <c r="B47" t="s">
        <v>14</v>
      </c>
      <c r="C47">
        <v>1087.5655672299999</v>
      </c>
      <c r="D47">
        <v>0</v>
      </c>
      <c r="E47">
        <v>0</v>
      </c>
      <c r="F47">
        <f t="shared" si="1"/>
        <v>0</v>
      </c>
      <c r="G47">
        <f t="shared" si="1"/>
        <v>0</v>
      </c>
      <c r="H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47</v>
      </c>
      <c r="B48" t="s">
        <v>64</v>
      </c>
      <c r="C48">
        <v>579.77247326099996</v>
      </c>
      <c r="D48">
        <v>0</v>
      </c>
      <c r="E48">
        <v>0</v>
      </c>
      <c r="F48">
        <f t="shared" si="1"/>
        <v>0</v>
      </c>
      <c r="G48">
        <f t="shared" si="1"/>
        <v>0</v>
      </c>
      <c r="H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48</v>
      </c>
      <c r="B49" t="s">
        <v>82</v>
      </c>
      <c r="C49">
        <v>161.79677494000001</v>
      </c>
      <c r="D49">
        <v>0</v>
      </c>
      <c r="E49">
        <v>0</v>
      </c>
      <c r="F49">
        <f t="shared" si="1"/>
        <v>0</v>
      </c>
      <c r="G49">
        <f t="shared" si="1"/>
        <v>0</v>
      </c>
      <c r="H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54</v>
      </c>
      <c r="C50">
        <v>1048.84616824</v>
      </c>
      <c r="D50">
        <v>0</v>
      </c>
      <c r="E50">
        <v>0</v>
      </c>
      <c r="F50">
        <f t="shared" si="1"/>
        <v>0</v>
      </c>
      <c r="G50">
        <f t="shared" si="1"/>
        <v>0</v>
      </c>
      <c r="H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50</v>
      </c>
      <c r="B51" t="s">
        <v>39</v>
      </c>
      <c r="C51">
        <v>229.272332734</v>
      </c>
      <c r="D51">
        <v>0</v>
      </c>
      <c r="E51">
        <v>0</v>
      </c>
      <c r="F51">
        <f t="shared" si="1"/>
        <v>0</v>
      </c>
      <c r="G51">
        <f t="shared" si="1"/>
        <v>0</v>
      </c>
      <c r="H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51</v>
      </c>
      <c r="B52" t="s">
        <v>35</v>
      </c>
      <c r="C52">
        <v>279.84684749399997</v>
      </c>
      <c r="D52">
        <v>0</v>
      </c>
      <c r="E52">
        <v>0</v>
      </c>
      <c r="F52">
        <f t="shared" si="1"/>
        <v>0</v>
      </c>
      <c r="G52">
        <f t="shared" si="1"/>
        <v>0</v>
      </c>
      <c r="H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55</v>
      </c>
      <c r="C53">
        <v>148.46386167200001</v>
      </c>
      <c r="D53">
        <v>0</v>
      </c>
      <c r="E53">
        <v>0</v>
      </c>
      <c r="F53">
        <f t="shared" si="1"/>
        <v>0</v>
      </c>
      <c r="G53">
        <f t="shared" si="1"/>
        <v>0</v>
      </c>
      <c r="H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53</v>
      </c>
      <c r="B54" t="s">
        <v>83</v>
      </c>
      <c r="C54">
        <v>627.85723711499998</v>
      </c>
      <c r="D54">
        <v>0</v>
      </c>
      <c r="E54">
        <v>0</v>
      </c>
      <c r="F54">
        <f t="shared" si="1"/>
        <v>0</v>
      </c>
      <c r="G54">
        <f t="shared" si="1"/>
        <v>0</v>
      </c>
      <c r="H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54</v>
      </c>
      <c r="B55" t="s">
        <v>19</v>
      </c>
      <c r="C55">
        <v>1249.49865138</v>
      </c>
      <c r="D55">
        <v>30.304404614340001</v>
      </c>
      <c r="E55">
        <v>26.913325589999999</v>
      </c>
      <c r="F55">
        <f t="shared" si="1"/>
        <v>23.522246565659998</v>
      </c>
      <c r="G55">
        <f t="shared" si="1"/>
        <v>20.558443498386836</v>
      </c>
      <c r="H55">
        <f t="shared" si="1"/>
        <v>17.968079617590096</v>
      </c>
      <c r="J55">
        <f t="shared" si="2"/>
        <v>2.4253251158671132</v>
      </c>
      <c r="K55">
        <f t="shared" si="3"/>
        <v>2.1539299430436172</v>
      </c>
      <c r="L55">
        <f t="shared" si="4"/>
        <v>1.8825347702201214</v>
      </c>
      <c r="M55">
        <f t="shared" si="5"/>
        <v>1.6453353891723861</v>
      </c>
      <c r="N55">
        <f t="shared" si="6"/>
        <v>1.4380231301366655</v>
      </c>
      <c r="O55">
        <f t="shared" si="7"/>
        <v>2.4253251158671132</v>
      </c>
      <c r="Q55">
        <v>4182.0078367789201</v>
      </c>
      <c r="R55">
        <v>3298.4359959325043</v>
      </c>
      <c r="S55">
        <v>2519.5960948289376</v>
      </c>
      <c r="T55">
        <v>1924.6589865335491</v>
      </c>
      <c r="U55">
        <v>1470.2008079973014</v>
      </c>
    </row>
    <row r="56" spans="1:21" x14ac:dyDescent="0.25">
      <c r="A56">
        <v>55</v>
      </c>
      <c r="B56" t="s">
        <v>52</v>
      </c>
      <c r="C56">
        <v>590.529016899</v>
      </c>
      <c r="D56">
        <v>80.490036257059998</v>
      </c>
      <c r="E56">
        <v>71.483158309999993</v>
      </c>
      <c r="F56">
        <f t="shared" si="1"/>
        <v>62.476280362939995</v>
      </c>
      <c r="G56">
        <f t="shared" si="1"/>
        <v>54.604269037209555</v>
      </c>
      <c r="H56">
        <f t="shared" si="1"/>
        <v>47.724131138521152</v>
      </c>
      <c r="J56">
        <f t="shared" si="2"/>
        <v>13.630157698216285</v>
      </c>
      <c r="K56">
        <f t="shared" si="3"/>
        <v>12.104935788824408</v>
      </c>
      <c r="L56">
        <f t="shared" si="4"/>
        <v>10.579713879432534</v>
      </c>
      <c r="M56">
        <f t="shared" si="5"/>
        <v>9.2466699306240336</v>
      </c>
      <c r="N56">
        <f t="shared" si="6"/>
        <v>8.0815895193654068</v>
      </c>
      <c r="O56">
        <f t="shared" si="7"/>
        <v>13.630157698216285</v>
      </c>
      <c r="Q56">
        <v>11107.625003474279</v>
      </c>
      <c r="R56">
        <v>8760.8133630372995</v>
      </c>
      <c r="S56">
        <v>6692.1750685034804</v>
      </c>
      <c r="T56">
        <v>5111.9919226281636</v>
      </c>
      <c r="U56">
        <v>3904.9279418895121</v>
      </c>
    </row>
    <row r="57" spans="1:21" x14ac:dyDescent="0.25">
      <c r="A57">
        <v>56</v>
      </c>
      <c r="B57" t="s">
        <v>62</v>
      </c>
      <c r="C57">
        <v>728.56279384499999</v>
      </c>
      <c r="D57">
        <v>0</v>
      </c>
      <c r="E57">
        <v>0</v>
      </c>
      <c r="F57">
        <f t="shared" si="1"/>
        <v>0</v>
      </c>
      <c r="G57">
        <f t="shared" si="1"/>
        <v>0</v>
      </c>
      <c r="H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57</v>
      </c>
      <c r="B58" t="s">
        <v>84</v>
      </c>
      <c r="C58">
        <v>887.79502685700004</v>
      </c>
      <c r="D58">
        <v>0</v>
      </c>
      <c r="E58">
        <v>0</v>
      </c>
      <c r="F58">
        <f t="shared" si="1"/>
        <v>0</v>
      </c>
      <c r="G58">
        <f t="shared" si="1"/>
        <v>0</v>
      </c>
      <c r="H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58</v>
      </c>
      <c r="B59" t="s">
        <v>5</v>
      </c>
      <c r="C59">
        <v>2403.7096557099999</v>
      </c>
      <c r="D59">
        <v>332.04812693959997</v>
      </c>
      <c r="E59">
        <v>294.89176459999999</v>
      </c>
      <c r="F59">
        <f t="shared" si="1"/>
        <v>257.73540226040001</v>
      </c>
      <c r="G59">
        <f t="shared" si="1"/>
        <v>225.26074157558961</v>
      </c>
      <c r="H59">
        <f t="shared" si="1"/>
        <v>196.87788813706533</v>
      </c>
      <c r="J59">
        <f t="shared" si="2"/>
        <v>13.813986483385019</v>
      </c>
      <c r="K59">
        <f t="shared" si="3"/>
        <v>12.268194034977816</v>
      </c>
      <c r="L59">
        <f t="shared" si="4"/>
        <v>10.722401586570612</v>
      </c>
      <c r="M59">
        <f t="shared" si="5"/>
        <v>9.3713789866627142</v>
      </c>
      <c r="N59">
        <f t="shared" si="6"/>
        <v>8.190585234343212</v>
      </c>
      <c r="O59">
        <f t="shared" si="7"/>
        <v>13.813986483385019</v>
      </c>
      <c r="Q59">
        <v>45822.641517664793</v>
      </c>
      <c r="R59">
        <v>36141.26422273535</v>
      </c>
      <c r="S59">
        <v>27607.444349406192</v>
      </c>
      <c r="T59">
        <v>21088.664159847001</v>
      </c>
      <c r="U59">
        <v>16109.124423767287</v>
      </c>
    </row>
    <row r="60" spans="1:21" x14ac:dyDescent="0.25">
      <c r="A60">
        <v>59</v>
      </c>
      <c r="B60" t="s">
        <v>78</v>
      </c>
      <c r="C60">
        <v>32015.173862899999</v>
      </c>
      <c r="D60">
        <v>0</v>
      </c>
      <c r="E60">
        <v>0</v>
      </c>
      <c r="F60">
        <f t="shared" si="1"/>
        <v>0</v>
      </c>
      <c r="G60">
        <f t="shared" si="1"/>
        <v>0</v>
      </c>
      <c r="H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60</v>
      </c>
      <c r="B61" t="s">
        <v>34</v>
      </c>
      <c r="C61">
        <v>495.56603186199999</v>
      </c>
      <c r="D61">
        <v>0</v>
      </c>
      <c r="E61">
        <v>0</v>
      </c>
      <c r="F61">
        <f t="shared" si="1"/>
        <v>0</v>
      </c>
      <c r="G61">
        <f t="shared" si="1"/>
        <v>0</v>
      </c>
      <c r="H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61</v>
      </c>
      <c r="B62" t="s">
        <v>17</v>
      </c>
      <c r="C62">
        <v>2226.1383191199998</v>
      </c>
      <c r="D62">
        <v>0</v>
      </c>
      <c r="E62">
        <v>0</v>
      </c>
      <c r="F62">
        <f t="shared" si="1"/>
        <v>0</v>
      </c>
      <c r="G62">
        <f t="shared" si="1"/>
        <v>0</v>
      </c>
      <c r="H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62</v>
      </c>
      <c r="B63" t="s">
        <v>21</v>
      </c>
      <c r="C63">
        <v>274.45499008100001</v>
      </c>
      <c r="D63">
        <v>47.268212574400003</v>
      </c>
      <c r="E63">
        <v>41.978874400000002</v>
      </c>
      <c r="F63">
        <f t="shared" si="1"/>
        <v>36.689536225600001</v>
      </c>
      <c r="G63">
        <f t="shared" si="1"/>
        <v>32.066654661174404</v>
      </c>
      <c r="H63">
        <f t="shared" si="1"/>
        <v>28.026256173866429</v>
      </c>
      <c r="J63">
        <f t="shared" si="2"/>
        <v>17.222573566780373</v>
      </c>
      <c r="K63">
        <f t="shared" si="3"/>
        <v>15.295358407442606</v>
      </c>
      <c r="L63">
        <f t="shared" si="4"/>
        <v>13.368143248104836</v>
      </c>
      <c r="M63">
        <f t="shared" si="5"/>
        <v>11.683757198843628</v>
      </c>
      <c r="N63">
        <f t="shared" si="6"/>
        <v>10.211603791789331</v>
      </c>
      <c r="O63">
        <f t="shared" si="7"/>
        <v>17.222573566780373</v>
      </c>
      <c r="Q63">
        <v>6523.0133352672001</v>
      </c>
      <c r="R63">
        <v>5144.8354060390775</v>
      </c>
      <c r="S63">
        <v>3930.0162906235055</v>
      </c>
      <c r="T63">
        <v>3002.0451240163216</v>
      </c>
      <c r="U63">
        <v>2293.1902211530919</v>
      </c>
    </row>
    <row r="64" spans="1:21" x14ac:dyDescent="0.25">
      <c r="A64">
        <v>63</v>
      </c>
      <c r="B64" t="s">
        <v>37</v>
      </c>
      <c r="C64">
        <v>355.96152702699999</v>
      </c>
      <c r="D64">
        <v>0</v>
      </c>
      <c r="E64">
        <v>0</v>
      </c>
      <c r="F64">
        <f t="shared" si="1"/>
        <v>0</v>
      </c>
      <c r="G64">
        <f t="shared" si="1"/>
        <v>0</v>
      </c>
      <c r="H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64</v>
      </c>
      <c r="B65" t="s">
        <v>41</v>
      </c>
      <c r="C65">
        <v>804.20195871400006</v>
      </c>
      <c r="D65">
        <v>0</v>
      </c>
      <c r="E65">
        <v>0</v>
      </c>
      <c r="F65">
        <f t="shared" si="1"/>
        <v>0</v>
      </c>
      <c r="G65">
        <f t="shared" si="1"/>
        <v>0</v>
      </c>
      <c r="H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  <c r="O65">
        <f t="shared" si="7"/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65</v>
      </c>
      <c r="B66" t="s">
        <v>47</v>
      </c>
      <c r="C66">
        <v>191.91372976</v>
      </c>
      <c r="D66">
        <v>0</v>
      </c>
      <c r="E66">
        <v>0</v>
      </c>
      <c r="F66">
        <f t="shared" si="1"/>
        <v>0</v>
      </c>
      <c r="G66">
        <f t="shared" si="1"/>
        <v>0</v>
      </c>
      <c r="H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66</v>
      </c>
      <c r="B67" t="s">
        <v>36</v>
      </c>
      <c r="C67">
        <v>1000.15198731</v>
      </c>
      <c r="D67">
        <v>0</v>
      </c>
      <c r="E67">
        <v>0</v>
      </c>
      <c r="F67">
        <f t="shared" ref="F67:H104" si="8">E67-(E67*0.126)</f>
        <v>0</v>
      </c>
      <c r="G67">
        <f t="shared" si="8"/>
        <v>0</v>
      </c>
      <c r="H67">
        <f t="shared" si="8"/>
        <v>0</v>
      </c>
      <c r="J67">
        <f t="shared" ref="J67:J104" si="9">D67*100/C67</f>
        <v>0</v>
      </c>
      <c r="K67">
        <f t="shared" ref="K67:K104" si="10">E67*100/C67</f>
        <v>0</v>
      </c>
      <c r="L67">
        <f t="shared" ref="L67:L104" si="11">F67*100/C67</f>
        <v>0</v>
      </c>
      <c r="M67">
        <f t="shared" ref="M67:M104" si="12">G67*100/C67</f>
        <v>0</v>
      </c>
      <c r="N67">
        <f t="shared" ref="N67:N104" si="13">H67*100/C67</f>
        <v>0</v>
      </c>
      <c r="O67">
        <f t="shared" ref="O67:O104" si="14">MAX(J67:N67)</f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67</v>
      </c>
      <c r="B68" t="s">
        <v>85</v>
      </c>
      <c r="C68">
        <v>2614.04012401</v>
      </c>
      <c r="D68">
        <v>0</v>
      </c>
      <c r="E68">
        <v>0</v>
      </c>
      <c r="F68">
        <f t="shared" si="8"/>
        <v>0</v>
      </c>
      <c r="G68">
        <f t="shared" si="8"/>
        <v>0</v>
      </c>
      <c r="H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68</v>
      </c>
      <c r="B69" t="s">
        <v>86</v>
      </c>
      <c r="C69">
        <v>2677.4517184599999</v>
      </c>
      <c r="D69">
        <v>0</v>
      </c>
      <c r="E69">
        <v>0</v>
      </c>
      <c r="F69">
        <f t="shared" si="8"/>
        <v>0</v>
      </c>
      <c r="G69">
        <f t="shared" si="8"/>
        <v>0</v>
      </c>
      <c r="H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23</v>
      </c>
      <c r="C70">
        <v>420.06272173999997</v>
      </c>
      <c r="D70">
        <v>150.6317085526</v>
      </c>
      <c r="E70">
        <v>133.77594010000001</v>
      </c>
      <c r="F70">
        <f t="shared" si="8"/>
        <v>116.92017164740001</v>
      </c>
      <c r="G70">
        <f t="shared" si="8"/>
        <v>102.18823001982761</v>
      </c>
      <c r="H70">
        <f t="shared" si="8"/>
        <v>89.312513037329339</v>
      </c>
      <c r="J70">
        <f t="shared" si="9"/>
        <v>35.859337369583173</v>
      </c>
      <c r="K70">
        <f t="shared" si="10"/>
        <v>31.846658409931774</v>
      </c>
      <c r="L70">
        <f t="shared" si="11"/>
        <v>27.833979450280371</v>
      </c>
      <c r="M70">
        <f t="shared" si="12"/>
        <v>24.326898039545043</v>
      </c>
      <c r="N70">
        <f t="shared" si="13"/>
        <v>21.261708886562371</v>
      </c>
      <c r="O70">
        <f t="shared" si="14"/>
        <v>35.859337369583173</v>
      </c>
      <c r="Q70">
        <v>20787.1757802588</v>
      </c>
      <c r="R70">
        <v>16395.275074422738</v>
      </c>
      <c r="S70">
        <v>12523.957142749745</v>
      </c>
      <c r="T70">
        <v>9566.7502863751033</v>
      </c>
      <c r="U70">
        <v>7307.8109417550704</v>
      </c>
    </row>
    <row r="71" spans="1:21" x14ac:dyDescent="0.25">
      <c r="A71">
        <v>70</v>
      </c>
      <c r="B71" t="s">
        <v>87</v>
      </c>
      <c r="C71">
        <v>562.29698098100005</v>
      </c>
      <c r="D71">
        <v>0</v>
      </c>
      <c r="E71">
        <v>0</v>
      </c>
      <c r="F71">
        <f t="shared" si="8"/>
        <v>0</v>
      </c>
      <c r="G71">
        <f t="shared" si="8"/>
        <v>0</v>
      </c>
      <c r="H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88</v>
      </c>
      <c r="C72">
        <v>8.3702145052700008</v>
      </c>
      <c r="D72">
        <v>0</v>
      </c>
      <c r="E72">
        <v>0</v>
      </c>
      <c r="F72">
        <f t="shared" si="8"/>
        <v>0</v>
      </c>
      <c r="G72">
        <f t="shared" si="8"/>
        <v>0</v>
      </c>
      <c r="H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72</v>
      </c>
      <c r="B73" t="s">
        <v>89</v>
      </c>
      <c r="C73">
        <v>21020.698906599999</v>
      </c>
      <c r="D73">
        <v>0</v>
      </c>
      <c r="E73">
        <v>0</v>
      </c>
      <c r="F73">
        <f t="shared" si="8"/>
        <v>0</v>
      </c>
      <c r="G73">
        <f t="shared" si="8"/>
        <v>0</v>
      </c>
      <c r="H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73</v>
      </c>
      <c r="B74" t="s">
        <v>90</v>
      </c>
      <c r="C74">
        <v>150.702331818</v>
      </c>
      <c r="D74">
        <v>0</v>
      </c>
      <c r="E74">
        <v>0</v>
      </c>
      <c r="F74">
        <f t="shared" si="8"/>
        <v>0</v>
      </c>
      <c r="G74">
        <f t="shared" si="8"/>
        <v>0</v>
      </c>
      <c r="H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74</v>
      </c>
      <c r="B75" t="s">
        <v>91</v>
      </c>
      <c r="C75">
        <v>683.72576258100003</v>
      </c>
      <c r="D75">
        <v>0</v>
      </c>
      <c r="E75">
        <v>0</v>
      </c>
      <c r="F75">
        <f t="shared" si="8"/>
        <v>0</v>
      </c>
      <c r="G75">
        <f t="shared" si="8"/>
        <v>0</v>
      </c>
      <c r="H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75</v>
      </c>
      <c r="B76" t="s">
        <v>92</v>
      </c>
      <c r="C76">
        <v>1104.1399180999999</v>
      </c>
      <c r="D76">
        <v>0</v>
      </c>
      <c r="E76">
        <v>0</v>
      </c>
      <c r="F76">
        <f t="shared" si="8"/>
        <v>0</v>
      </c>
      <c r="G76">
        <f t="shared" si="8"/>
        <v>0</v>
      </c>
      <c r="H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93</v>
      </c>
      <c r="C77">
        <v>7739.7344596200001</v>
      </c>
      <c r="D77">
        <v>0</v>
      </c>
      <c r="E77">
        <v>0</v>
      </c>
      <c r="F77">
        <f t="shared" si="8"/>
        <v>0</v>
      </c>
      <c r="G77">
        <f t="shared" si="8"/>
        <v>0</v>
      </c>
      <c r="H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77</v>
      </c>
      <c r="B78" t="s">
        <v>94</v>
      </c>
      <c r="C78">
        <v>1484.5090691600001</v>
      </c>
      <c r="D78">
        <v>0</v>
      </c>
      <c r="E78">
        <v>0</v>
      </c>
      <c r="F78">
        <f t="shared" si="8"/>
        <v>0</v>
      </c>
      <c r="G78">
        <f t="shared" si="8"/>
        <v>0</v>
      </c>
      <c r="H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78</v>
      </c>
      <c r="B79" t="s">
        <v>95</v>
      </c>
      <c r="C79">
        <v>811.34154543499994</v>
      </c>
      <c r="D79">
        <v>0</v>
      </c>
      <c r="E79">
        <v>0</v>
      </c>
      <c r="F79">
        <f t="shared" si="8"/>
        <v>0</v>
      </c>
      <c r="G79">
        <f t="shared" si="8"/>
        <v>0</v>
      </c>
      <c r="H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24</v>
      </c>
      <c r="C80">
        <v>415.616435147</v>
      </c>
      <c r="D80">
        <v>107.90828113948</v>
      </c>
      <c r="E80">
        <v>95.833286979999997</v>
      </c>
      <c r="F80">
        <f t="shared" si="8"/>
        <v>83.758292820519998</v>
      </c>
      <c r="G80">
        <f t="shared" si="8"/>
        <v>73.204747925134484</v>
      </c>
      <c r="H80">
        <f t="shared" si="8"/>
        <v>63.980949686567541</v>
      </c>
      <c r="J80">
        <f t="shared" si="9"/>
        <v>25.963429742934434</v>
      </c>
      <c r="K80">
        <f t="shared" si="10"/>
        <v>23.058108119835197</v>
      </c>
      <c r="L80">
        <f t="shared" si="11"/>
        <v>20.152786496735963</v>
      </c>
      <c r="M80">
        <f t="shared" si="12"/>
        <v>17.613535398147235</v>
      </c>
      <c r="N80">
        <f t="shared" si="13"/>
        <v>15.394229937980681</v>
      </c>
      <c r="O80">
        <f t="shared" si="14"/>
        <v>25.963429742934434</v>
      </c>
      <c r="Q80">
        <v>14891.342797248239</v>
      </c>
      <c r="R80">
        <v>11745.109771971578</v>
      </c>
      <c r="S80">
        <v>8971.8074721745634</v>
      </c>
      <c r="T80">
        <v>6853.3484046148178</v>
      </c>
      <c r="U80">
        <v>5235.1083659235492</v>
      </c>
    </row>
    <row r="81" spans="1:21" x14ac:dyDescent="0.25">
      <c r="A81">
        <v>80</v>
      </c>
      <c r="B81" t="s">
        <v>96</v>
      </c>
      <c r="C81">
        <v>486.14333315900001</v>
      </c>
      <c r="D81">
        <v>0</v>
      </c>
      <c r="E81">
        <v>0</v>
      </c>
      <c r="F81">
        <f t="shared" si="8"/>
        <v>0</v>
      </c>
      <c r="G81">
        <f t="shared" si="8"/>
        <v>0</v>
      </c>
      <c r="H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81</v>
      </c>
      <c r="B82" t="s">
        <v>97</v>
      </c>
      <c r="C82">
        <v>4317.68945669</v>
      </c>
      <c r="D82">
        <v>0</v>
      </c>
      <c r="E82">
        <v>0</v>
      </c>
      <c r="F82">
        <f t="shared" si="8"/>
        <v>0</v>
      </c>
      <c r="G82">
        <f t="shared" si="8"/>
        <v>0</v>
      </c>
      <c r="H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82</v>
      </c>
      <c r="B83" t="s">
        <v>59</v>
      </c>
      <c r="C83">
        <v>536.51165177999997</v>
      </c>
      <c r="D83">
        <v>6.6097242585919993</v>
      </c>
      <c r="E83">
        <v>5.8700925919999998</v>
      </c>
      <c r="F83">
        <f t="shared" si="8"/>
        <v>5.1304609254080003</v>
      </c>
      <c r="G83">
        <f t="shared" si="8"/>
        <v>4.4840228488065925</v>
      </c>
      <c r="H83">
        <f t="shared" si="8"/>
        <v>3.9190359698569619</v>
      </c>
      <c r="J83">
        <f t="shared" si="9"/>
        <v>1.2319814931628659</v>
      </c>
      <c r="K83">
        <f t="shared" si="10"/>
        <v>1.0941221076046768</v>
      </c>
      <c r="L83">
        <f t="shared" si="11"/>
        <v>0.95626272204648755</v>
      </c>
      <c r="M83">
        <f t="shared" si="12"/>
        <v>0.83577361906863012</v>
      </c>
      <c r="N83">
        <f t="shared" si="13"/>
        <v>0.73046614306598279</v>
      </c>
      <c r="O83">
        <f t="shared" si="14"/>
        <v>1.2319814931628659</v>
      </c>
      <c r="Q83">
        <v>912.14194768569587</v>
      </c>
      <c r="R83">
        <v>719.42520221669633</v>
      </c>
      <c r="S83">
        <v>549.55164576848119</v>
      </c>
      <c r="T83">
        <v>419.78931296304444</v>
      </c>
      <c r="U83">
        <v>320.66698122895855</v>
      </c>
    </row>
    <row r="84" spans="1:21" x14ac:dyDescent="0.25">
      <c r="A84">
        <v>83</v>
      </c>
      <c r="B84" t="s">
        <v>32</v>
      </c>
      <c r="C84">
        <v>173.55064918799999</v>
      </c>
      <c r="D84">
        <v>0</v>
      </c>
      <c r="E84">
        <v>0</v>
      </c>
      <c r="F84">
        <f t="shared" si="8"/>
        <v>0</v>
      </c>
      <c r="G84">
        <f t="shared" si="8"/>
        <v>0</v>
      </c>
      <c r="H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84</v>
      </c>
      <c r="B85" t="s">
        <v>98</v>
      </c>
      <c r="C85">
        <v>1728.3977614400001</v>
      </c>
      <c r="D85">
        <v>0</v>
      </c>
      <c r="E85">
        <v>0</v>
      </c>
      <c r="F85">
        <f t="shared" si="8"/>
        <v>0</v>
      </c>
      <c r="G85">
        <f t="shared" si="8"/>
        <v>0</v>
      </c>
      <c r="H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85</v>
      </c>
      <c r="B86" t="s">
        <v>65</v>
      </c>
      <c r="C86">
        <v>1125.1756851800001</v>
      </c>
      <c r="D86">
        <v>0</v>
      </c>
      <c r="E86">
        <v>0</v>
      </c>
      <c r="F86">
        <f t="shared" si="8"/>
        <v>0</v>
      </c>
      <c r="G86">
        <f t="shared" si="8"/>
        <v>0</v>
      </c>
      <c r="H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86</v>
      </c>
      <c r="B87" t="s">
        <v>50</v>
      </c>
      <c r="C87">
        <v>572.34703131200001</v>
      </c>
      <c r="D87">
        <v>0</v>
      </c>
      <c r="E87">
        <v>0</v>
      </c>
      <c r="F87">
        <f t="shared" si="8"/>
        <v>0</v>
      </c>
      <c r="G87">
        <f t="shared" si="8"/>
        <v>0</v>
      </c>
      <c r="H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87</v>
      </c>
      <c r="B88" t="s">
        <v>33</v>
      </c>
      <c r="C88">
        <v>1021.10032946</v>
      </c>
      <c r="D88">
        <v>0</v>
      </c>
      <c r="E88">
        <v>0</v>
      </c>
      <c r="F88">
        <f t="shared" si="8"/>
        <v>0</v>
      </c>
      <c r="G88">
        <f t="shared" si="8"/>
        <v>0</v>
      </c>
      <c r="H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48</v>
      </c>
      <c r="C89">
        <v>344.74467360400001</v>
      </c>
      <c r="D89">
        <v>0</v>
      </c>
      <c r="E89">
        <v>0</v>
      </c>
      <c r="F89">
        <f t="shared" si="8"/>
        <v>0</v>
      </c>
      <c r="G89">
        <f t="shared" si="8"/>
        <v>0</v>
      </c>
      <c r="H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89</v>
      </c>
      <c r="B90" t="s">
        <v>7</v>
      </c>
      <c r="C90">
        <v>4336.3295832200001</v>
      </c>
      <c r="D90">
        <v>204.59613469319999</v>
      </c>
      <c r="E90">
        <v>181.70171819999999</v>
      </c>
      <c r="F90">
        <f t="shared" si="8"/>
        <v>158.80730170679999</v>
      </c>
      <c r="G90">
        <f t="shared" si="8"/>
        <v>138.79758169174318</v>
      </c>
      <c r="H90">
        <f t="shared" si="8"/>
        <v>121.30908639858353</v>
      </c>
      <c r="J90">
        <f t="shared" si="9"/>
        <v>4.7181869082302175</v>
      </c>
      <c r="K90">
        <f t="shared" si="10"/>
        <v>4.1902192790676889</v>
      </c>
      <c r="L90">
        <f t="shared" si="11"/>
        <v>3.6622516499051598</v>
      </c>
      <c r="M90">
        <f t="shared" si="12"/>
        <v>3.2008079420171094</v>
      </c>
      <c r="N90">
        <f t="shared" si="13"/>
        <v>2.7975061413229532</v>
      </c>
      <c r="O90">
        <f t="shared" si="14"/>
        <v>4.7181869082302175</v>
      </c>
      <c r="Q90">
        <v>28234.266587661597</v>
      </c>
      <c r="R90">
        <v>22268.949477442271</v>
      </c>
      <c r="S90">
        <v>17010.716051030693</v>
      </c>
      <c r="T90">
        <v>12994.077734197119</v>
      </c>
      <c r="U90">
        <v>9925.8641232875561</v>
      </c>
    </row>
    <row r="91" spans="1:21" x14ac:dyDescent="0.25">
      <c r="A91">
        <v>90</v>
      </c>
      <c r="B91" t="s">
        <v>60</v>
      </c>
      <c r="C91">
        <v>736.08976843400001</v>
      </c>
      <c r="D91">
        <v>0.51446267777999999</v>
      </c>
      <c r="E91">
        <v>0.45689403000000001</v>
      </c>
      <c r="F91">
        <f t="shared" si="8"/>
        <v>0.39932538222000002</v>
      </c>
      <c r="G91">
        <f t="shared" si="8"/>
        <v>0.34901038406028001</v>
      </c>
      <c r="H91">
        <f t="shared" si="8"/>
        <v>0.30503507566868471</v>
      </c>
      <c r="J91">
        <f t="shared" si="9"/>
        <v>6.9891295850300655E-2</v>
      </c>
      <c r="K91">
        <f t="shared" si="10"/>
        <v>6.2070422602398458E-2</v>
      </c>
      <c r="L91">
        <f t="shared" si="11"/>
        <v>5.424954935449626E-2</v>
      </c>
      <c r="M91">
        <f t="shared" si="12"/>
        <v>4.7414106135829727E-2</v>
      </c>
      <c r="N91">
        <f t="shared" si="13"/>
        <v>4.1439928762715177E-2</v>
      </c>
      <c r="O91">
        <f t="shared" si="14"/>
        <v>6.9891295850300655E-2</v>
      </c>
      <c r="Q91">
        <v>70.995849533639998</v>
      </c>
      <c r="R91">
        <v>55.995893552397881</v>
      </c>
      <c r="S91">
        <v>42.773919183231492</v>
      </c>
      <c r="T91">
        <v>32.673970290010132</v>
      </c>
      <c r="U91">
        <v>24.958861729251776</v>
      </c>
    </row>
    <row r="92" spans="1:21" x14ac:dyDescent="0.25">
      <c r="A92">
        <v>91</v>
      </c>
      <c r="B92" t="s">
        <v>99</v>
      </c>
      <c r="C92">
        <v>2750.66522945</v>
      </c>
      <c r="D92">
        <v>0</v>
      </c>
      <c r="E92">
        <v>0</v>
      </c>
      <c r="F92">
        <f t="shared" si="8"/>
        <v>0</v>
      </c>
      <c r="G92">
        <f t="shared" si="8"/>
        <v>0</v>
      </c>
      <c r="H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92</v>
      </c>
      <c r="B93" t="s">
        <v>57</v>
      </c>
      <c r="C93">
        <v>2346.2616887099998</v>
      </c>
      <c r="D93">
        <v>0</v>
      </c>
      <c r="E93">
        <v>0</v>
      </c>
      <c r="F93">
        <f t="shared" si="8"/>
        <v>0</v>
      </c>
      <c r="G93">
        <f t="shared" si="8"/>
        <v>0</v>
      </c>
      <c r="H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93</v>
      </c>
      <c r="B94" t="s">
        <v>4</v>
      </c>
      <c r="C94">
        <v>3213.22150349</v>
      </c>
      <c r="D94">
        <v>4.8192305325679996</v>
      </c>
      <c r="E94">
        <v>4.2799560679999997</v>
      </c>
      <c r="F94">
        <f t="shared" si="8"/>
        <v>3.7406816034319998</v>
      </c>
      <c r="G94">
        <f t="shared" si="8"/>
        <v>3.2693557213995676</v>
      </c>
      <c r="H94">
        <f t="shared" si="8"/>
        <v>2.8574169005032219</v>
      </c>
      <c r="J94">
        <f t="shared" si="9"/>
        <v>0.14998127353914609</v>
      </c>
      <c r="K94">
        <f t="shared" si="10"/>
        <v>0.13319828911114218</v>
      </c>
      <c r="L94">
        <f t="shared" si="11"/>
        <v>0.11641530468313827</v>
      </c>
      <c r="M94">
        <f t="shared" si="12"/>
        <v>0.10174697629306284</v>
      </c>
      <c r="N94">
        <f t="shared" si="13"/>
        <v>8.8926857280136912E-2</v>
      </c>
      <c r="O94">
        <f t="shared" si="14"/>
        <v>0.14998127353914609</v>
      </c>
      <c r="Q94">
        <v>665.05381349438392</v>
      </c>
      <c r="R94">
        <v>524.54168506571932</v>
      </c>
      <c r="S94">
        <v>400.6848042212614</v>
      </c>
      <c r="T94">
        <v>306.07350550932028</v>
      </c>
      <c r="U94">
        <v>233.80220509443748</v>
      </c>
    </row>
    <row r="95" spans="1:21" x14ac:dyDescent="0.25">
      <c r="A95">
        <v>94</v>
      </c>
      <c r="B95" t="s">
        <v>61</v>
      </c>
      <c r="C95">
        <v>367.58785250099999</v>
      </c>
      <c r="D95">
        <v>0</v>
      </c>
      <c r="E95">
        <v>0</v>
      </c>
      <c r="F95">
        <f t="shared" si="8"/>
        <v>0</v>
      </c>
      <c r="G95">
        <f t="shared" si="8"/>
        <v>0</v>
      </c>
      <c r="H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95</v>
      </c>
      <c r="B96" t="s">
        <v>46</v>
      </c>
      <c r="C96">
        <v>635.34574242899998</v>
      </c>
      <c r="D96">
        <v>0</v>
      </c>
      <c r="E96">
        <v>0</v>
      </c>
      <c r="F96">
        <f t="shared" si="8"/>
        <v>0</v>
      </c>
      <c r="G96">
        <f t="shared" si="8"/>
        <v>0</v>
      </c>
      <c r="H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  <c r="O96">
        <f t="shared" si="14"/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96</v>
      </c>
      <c r="B97" t="s">
        <v>66</v>
      </c>
      <c r="C97">
        <v>146.38437920000001</v>
      </c>
      <c r="D97">
        <v>0</v>
      </c>
      <c r="E97">
        <v>0</v>
      </c>
      <c r="F97">
        <f t="shared" si="8"/>
        <v>0</v>
      </c>
      <c r="G97">
        <f t="shared" si="8"/>
        <v>0</v>
      </c>
      <c r="H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97</v>
      </c>
      <c r="B98" t="s">
        <v>100</v>
      </c>
      <c r="C98">
        <v>14744.743820199999</v>
      </c>
      <c r="D98">
        <v>0</v>
      </c>
      <c r="E98">
        <v>0</v>
      </c>
      <c r="F98">
        <f t="shared" si="8"/>
        <v>0</v>
      </c>
      <c r="G98">
        <f t="shared" si="8"/>
        <v>0</v>
      </c>
      <c r="H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  <c r="O98">
        <f t="shared" si="14"/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98</v>
      </c>
      <c r="B99" t="s">
        <v>44</v>
      </c>
      <c r="C99">
        <v>84.641706522099994</v>
      </c>
      <c r="D99">
        <v>0</v>
      </c>
      <c r="E99">
        <v>0</v>
      </c>
      <c r="F99">
        <f t="shared" si="8"/>
        <v>0</v>
      </c>
      <c r="G99">
        <f t="shared" si="8"/>
        <v>0</v>
      </c>
      <c r="H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99</v>
      </c>
      <c r="B100" t="s">
        <v>63</v>
      </c>
      <c r="C100">
        <v>646.885460502</v>
      </c>
      <c r="D100">
        <v>0</v>
      </c>
      <c r="E100">
        <v>0</v>
      </c>
      <c r="F100">
        <f t="shared" si="8"/>
        <v>0</v>
      </c>
      <c r="G100">
        <f t="shared" si="8"/>
        <v>0</v>
      </c>
      <c r="H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  <c r="O100">
        <f t="shared" si="14"/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100</v>
      </c>
      <c r="B101" t="s">
        <v>26</v>
      </c>
      <c r="C101">
        <v>384.15530962600002</v>
      </c>
      <c r="D101">
        <v>79.209787431259997</v>
      </c>
      <c r="E101">
        <v>70.346170009999994</v>
      </c>
      <c r="F101">
        <f t="shared" si="8"/>
        <v>61.482552588739992</v>
      </c>
      <c r="G101">
        <f t="shared" si="8"/>
        <v>53.735750962558754</v>
      </c>
      <c r="H101">
        <f t="shared" si="8"/>
        <v>46.965046341276349</v>
      </c>
      <c r="J101">
        <f t="shared" si="9"/>
        <v>20.619209326659011</v>
      </c>
      <c r="K101">
        <f t="shared" si="10"/>
        <v>18.311908815860576</v>
      </c>
      <c r="L101">
        <f t="shared" si="11"/>
        <v>16.004608305062142</v>
      </c>
      <c r="M101">
        <f t="shared" si="12"/>
        <v>13.988027658624313</v>
      </c>
      <c r="N101">
        <f t="shared" si="13"/>
        <v>12.22553617363765</v>
      </c>
      <c r="O101">
        <f t="shared" si="14"/>
        <v>20.619209326659011</v>
      </c>
      <c r="Q101">
        <v>10930.950665513879</v>
      </c>
      <c r="R101">
        <v>8621.466661971579</v>
      </c>
      <c r="S101">
        <v>6585.7314678802013</v>
      </c>
      <c r="T101">
        <v>5030.6822107584576</v>
      </c>
      <c r="U101">
        <v>3842.8174044253269</v>
      </c>
    </row>
    <row r="102" spans="1:21" x14ac:dyDescent="0.25">
      <c r="A102">
        <v>101</v>
      </c>
      <c r="B102" t="s">
        <v>38</v>
      </c>
      <c r="C102">
        <v>534.80409416500004</v>
      </c>
      <c r="D102">
        <v>0</v>
      </c>
      <c r="E102">
        <v>0</v>
      </c>
      <c r="F102">
        <f t="shared" si="8"/>
        <v>0</v>
      </c>
      <c r="G102">
        <f t="shared" si="8"/>
        <v>0</v>
      </c>
      <c r="H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102</v>
      </c>
      <c r="B103" t="s">
        <v>25</v>
      </c>
      <c r="C103">
        <v>339.14461707200002</v>
      </c>
      <c r="D103">
        <v>147.5342649646</v>
      </c>
      <c r="E103">
        <v>131.0251021</v>
      </c>
      <c r="F103">
        <f t="shared" si="8"/>
        <v>114.5159392354</v>
      </c>
      <c r="G103">
        <f t="shared" si="8"/>
        <v>100.0869308917396</v>
      </c>
      <c r="H103">
        <f t="shared" si="8"/>
        <v>87.475977599380414</v>
      </c>
      <c r="J103">
        <f t="shared" si="9"/>
        <v>43.501874285469981</v>
      </c>
      <c r="K103">
        <f t="shared" si="10"/>
        <v>38.633991372531064</v>
      </c>
      <c r="L103">
        <f t="shared" si="11"/>
        <v>33.766108459592147</v>
      </c>
      <c r="M103">
        <f t="shared" si="12"/>
        <v>29.511578793683537</v>
      </c>
      <c r="N103">
        <f t="shared" si="13"/>
        <v>25.793119865679415</v>
      </c>
      <c r="O103">
        <f t="shared" si="14"/>
        <v>43.501874285469981</v>
      </c>
      <c r="Q103">
        <v>20359.728565114801</v>
      </c>
      <c r="R103">
        <v>16058.138623268203</v>
      </c>
      <c r="S103">
        <v>12266.426698987623</v>
      </c>
      <c r="T103">
        <v>9370.0289611158696</v>
      </c>
      <c r="U103">
        <v>7157.5402427013469</v>
      </c>
    </row>
    <row r="104" spans="1:21" x14ac:dyDescent="0.25">
      <c r="A104">
        <v>103</v>
      </c>
      <c r="B104" t="s">
        <v>22</v>
      </c>
      <c r="C104">
        <v>351.211150589</v>
      </c>
      <c r="D104">
        <v>142.29873440520001</v>
      </c>
      <c r="E104">
        <v>126.3754302</v>
      </c>
      <c r="F104">
        <f t="shared" si="8"/>
        <v>110.4521259948</v>
      </c>
      <c r="G104">
        <f t="shared" si="8"/>
        <v>96.535158119455204</v>
      </c>
      <c r="H104">
        <f t="shared" si="8"/>
        <v>84.371728196403851</v>
      </c>
      <c r="J104">
        <f t="shared" si="9"/>
        <v>40.51657647160615</v>
      </c>
      <c r="K104">
        <f t="shared" si="10"/>
        <v>35.982749974783431</v>
      </c>
      <c r="L104">
        <f t="shared" si="11"/>
        <v>31.448923477960722</v>
      </c>
      <c r="M104">
        <f t="shared" si="12"/>
        <v>27.486359119737671</v>
      </c>
      <c r="N104">
        <f t="shared" si="13"/>
        <v>24.023077870650727</v>
      </c>
      <c r="O104">
        <f t="shared" si="14"/>
        <v>40.51657647160615</v>
      </c>
      <c r="Q104">
        <v>19637.2253479176</v>
      </c>
      <c r="R104">
        <v>15488.285406394312</v>
      </c>
      <c r="S104">
        <v>11831.129503094864</v>
      </c>
      <c r="T104">
        <v>9037.5158803060931</v>
      </c>
      <c r="U104">
        <v>6903.5414805846976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O2" sqref="O2"/>
    </sheetView>
  </sheetViews>
  <sheetFormatPr baseColWidth="10" defaultRowHeight="15" x14ac:dyDescent="0.25"/>
  <cols>
    <col min="2" max="2" width="18.7109375" bestFit="1" customWidth="1"/>
    <col min="4" max="5" width="13.5703125" bestFit="1" customWidth="1"/>
    <col min="6" max="6" width="13.7109375" customWidth="1"/>
    <col min="7" max="8" width="13.5703125" bestFit="1" customWidth="1"/>
  </cols>
  <sheetData>
    <row r="1" spans="1:21" x14ac:dyDescent="0.25">
      <c r="A1" t="s">
        <v>101</v>
      </c>
      <c r="B1" t="s">
        <v>102</v>
      </c>
      <c r="C1" t="s">
        <v>108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109</v>
      </c>
      <c r="O1" t="s">
        <v>110</v>
      </c>
      <c r="P1" t="s">
        <v>111</v>
      </c>
    </row>
    <row r="2" spans="1:21" x14ac:dyDescent="0.25">
      <c r="A2">
        <v>1</v>
      </c>
      <c r="B2" t="s">
        <v>28</v>
      </c>
      <c r="C2">
        <v>266.28630641000001</v>
      </c>
      <c r="D2" s="1">
        <v>69.904652977399991</v>
      </c>
      <c r="E2" s="1">
        <v>68.856083182738985</v>
      </c>
      <c r="F2" s="1">
        <v>67.823241934997895</v>
      </c>
      <c r="G2" s="1">
        <v>66.80589330597293</v>
      </c>
      <c r="H2" s="1">
        <v>65.803804906383334</v>
      </c>
      <c r="J2">
        <f>D2*100/C2</f>
        <v>26.251688988380824</v>
      </c>
      <c r="K2">
        <f>E2*100/C2</f>
        <v>25.857913653555109</v>
      </c>
      <c r="L2">
        <f>F2*100/C2</f>
        <v>25.470044948751781</v>
      </c>
      <c r="M2">
        <f>G2*100/C2</f>
        <v>25.087994274520504</v>
      </c>
      <c r="N2">
        <f>H2*100/C2</f>
        <v>24.711674360402696</v>
      </c>
      <c r="O2">
        <f>MAX(J2:N2)</f>
        <v>26.251688988380824</v>
      </c>
      <c r="Q2">
        <f>(J2/O2)*D2*129.8</f>
        <v>9073.6239564665193</v>
      </c>
      <c r="R2">
        <f>(K2/O2)*E2*129.8</f>
        <v>8803.4568031627277</v>
      </c>
      <c r="S2">
        <f>(L2/O2)*F2*129.8</f>
        <v>8541.3338768485555</v>
      </c>
      <c r="T2">
        <f t="shared" ref="R2:T2" si="0">(M2/R2)*G2*129.8</f>
        <v>24.7116743604027</v>
      </c>
      <c r="U2">
        <f>(N2/O2)*H2*133.1</f>
        <v>8244.683407573375</v>
      </c>
    </row>
    <row r="3" spans="1:21" x14ac:dyDescent="0.25">
      <c r="A3">
        <v>2</v>
      </c>
      <c r="B3" t="s">
        <v>68</v>
      </c>
      <c r="C3">
        <v>1546.4483132800001</v>
      </c>
      <c r="D3" s="1">
        <v>887.72107889000006</v>
      </c>
      <c r="E3" s="1">
        <v>874.40526270665009</v>
      </c>
      <c r="F3" s="1">
        <v>861.28918376605031</v>
      </c>
      <c r="G3" s="1">
        <v>848.36984600955952</v>
      </c>
      <c r="H3" s="1">
        <v>835.64429831941618</v>
      </c>
      <c r="J3">
        <f t="shared" ref="J3:J66" si="1">D3*100/C3</f>
        <v>57.40386350237295</v>
      </c>
      <c r="K3">
        <f t="shared" ref="K3:K66" si="2">E3*100/C3</f>
        <v>56.542805549837361</v>
      </c>
      <c r="L3">
        <f t="shared" ref="L3:L66" si="3">F3*100/C3</f>
        <v>55.694663466589795</v>
      </c>
      <c r="M3">
        <f t="shared" ref="M3:M66" si="4">G3*100/C3</f>
        <v>54.85924351459095</v>
      </c>
      <c r="N3">
        <f t="shared" ref="N3:N66" si="5">H3*100/C3</f>
        <v>54.036354861872084</v>
      </c>
      <c r="O3">
        <f t="shared" ref="O3:O66" si="6">MAX(J3:N3)</f>
        <v>57.40386350237295</v>
      </c>
      <c r="Q3">
        <f t="shared" ref="Q3:Q66" si="7">(J3/O3)*D3*129.8</f>
        <v>115226.19603992201</v>
      </c>
      <c r="R3">
        <f t="shared" ref="R3:R66" si="8">(K3/O3)*E3*129.8</f>
        <v>111795.33605283336</v>
      </c>
      <c r="S3">
        <f t="shared" ref="S3:S66" si="9">(L3/O3)*F3*129.8</f>
        <v>108466.62992186024</v>
      </c>
      <c r="T3">
        <f t="shared" ref="T3:T66" si="10">(M3/R3)*G3*129.8</f>
        <v>54.036354861872084</v>
      </c>
      <c r="U3">
        <f t="shared" ref="U3:U66" si="11">(N3/O3)*H3*133.1</f>
        <v>104699.45758894949</v>
      </c>
    </row>
    <row r="4" spans="1:21" x14ac:dyDescent="0.25">
      <c r="A4">
        <v>3</v>
      </c>
      <c r="B4" t="s">
        <v>6</v>
      </c>
      <c r="C4">
        <v>3549.7641866499998</v>
      </c>
      <c r="D4" s="1">
        <v>436.54183292849996</v>
      </c>
      <c r="E4" s="1">
        <v>429.99370543457246</v>
      </c>
      <c r="F4" s="1">
        <v>423.54379985305388</v>
      </c>
      <c r="G4" s="1">
        <v>417.19064285525809</v>
      </c>
      <c r="H4" s="1">
        <v>410.93278321242923</v>
      </c>
      <c r="J4">
        <f t="shared" si="1"/>
        <v>12.297769935542542</v>
      </c>
      <c r="K4">
        <f t="shared" si="2"/>
        <v>12.113303386509406</v>
      </c>
      <c r="L4">
        <f t="shared" si="3"/>
        <v>11.931603835711764</v>
      </c>
      <c r="M4">
        <f t="shared" si="4"/>
        <v>11.75262977817609</v>
      </c>
      <c r="N4">
        <f t="shared" si="5"/>
        <v>11.576340331503447</v>
      </c>
      <c r="O4">
        <f t="shared" si="6"/>
        <v>12.297769935542542</v>
      </c>
      <c r="Q4">
        <f t="shared" si="7"/>
        <v>56663.129914119301</v>
      </c>
      <c r="R4">
        <f t="shared" si="8"/>
        <v>54975.985220926406</v>
      </c>
      <c r="S4">
        <f t="shared" si="9"/>
        <v>53339.075260973317</v>
      </c>
      <c r="T4">
        <f t="shared" si="10"/>
        <v>11.576340331503447</v>
      </c>
      <c r="U4">
        <f t="shared" si="11"/>
        <v>51486.547080362034</v>
      </c>
    </row>
    <row r="5" spans="1:21" x14ac:dyDescent="0.25">
      <c r="A5">
        <v>4</v>
      </c>
      <c r="B5" t="s">
        <v>53</v>
      </c>
      <c r="C5">
        <v>1018.9445564</v>
      </c>
      <c r="D5" s="1">
        <v>373.61612927500005</v>
      </c>
      <c r="E5" s="1">
        <v>368.01188733587503</v>
      </c>
      <c r="F5" s="1">
        <v>362.49170902583688</v>
      </c>
      <c r="G5" s="1">
        <v>357.05433339044936</v>
      </c>
      <c r="H5" s="1">
        <v>351.69851838959261</v>
      </c>
      <c r="J5">
        <f t="shared" si="1"/>
        <v>36.666973382242809</v>
      </c>
      <c r="K5">
        <f t="shared" si="2"/>
        <v>36.116968781509158</v>
      </c>
      <c r="L5">
        <f t="shared" si="3"/>
        <v>35.575214249786526</v>
      </c>
      <c r="M5">
        <f t="shared" si="4"/>
        <v>35.041586036039732</v>
      </c>
      <c r="N5">
        <f t="shared" si="5"/>
        <v>34.515962245499125</v>
      </c>
      <c r="O5">
        <f t="shared" si="6"/>
        <v>36.666973382242809</v>
      </c>
      <c r="Q5">
        <f t="shared" si="7"/>
        <v>48495.373579895007</v>
      </c>
      <c r="R5">
        <f t="shared" si="8"/>
        <v>47051.423831553628</v>
      </c>
      <c r="S5">
        <f t="shared" si="9"/>
        <v>45650.467686969117</v>
      </c>
      <c r="T5">
        <f t="shared" si="10"/>
        <v>34.515962245499139</v>
      </c>
      <c r="U5">
        <f t="shared" si="11"/>
        <v>44064.973798400104</v>
      </c>
    </row>
    <row r="6" spans="1:21" x14ac:dyDescent="0.25">
      <c r="A6">
        <v>5</v>
      </c>
      <c r="B6" t="s">
        <v>0</v>
      </c>
      <c r="C6">
        <v>1177.63067312</v>
      </c>
      <c r="D6" s="1">
        <v>266.28443301150003</v>
      </c>
      <c r="E6" s="1">
        <v>262.29016651632753</v>
      </c>
      <c r="F6" s="1">
        <v>258.35581401858263</v>
      </c>
      <c r="G6" s="1">
        <v>254.48047680830391</v>
      </c>
      <c r="H6" s="1">
        <v>250.66326965617935</v>
      </c>
      <c r="J6">
        <f t="shared" si="1"/>
        <v>22.61187986094226</v>
      </c>
      <c r="K6">
        <f t="shared" si="2"/>
        <v>22.272701663028123</v>
      </c>
      <c r="L6">
        <f t="shared" si="3"/>
        <v>21.938611138082706</v>
      </c>
      <c r="M6">
        <f t="shared" si="4"/>
        <v>21.609531971011464</v>
      </c>
      <c r="N6">
        <f t="shared" si="5"/>
        <v>21.285388991446293</v>
      </c>
      <c r="O6">
        <f t="shared" si="6"/>
        <v>22.61187986094226</v>
      </c>
      <c r="Q6">
        <f t="shared" si="7"/>
        <v>34563.719404892705</v>
      </c>
      <c r="R6">
        <f t="shared" si="8"/>
        <v>33534.584659612025</v>
      </c>
      <c r="S6">
        <f t="shared" si="9"/>
        <v>32536.092401372083</v>
      </c>
      <c r="T6">
        <f t="shared" si="10"/>
        <v>21.285388991446293</v>
      </c>
      <c r="U6">
        <f t="shared" si="11"/>
        <v>31406.076034091428</v>
      </c>
    </row>
    <row r="7" spans="1:21" x14ac:dyDescent="0.25">
      <c r="A7">
        <v>6</v>
      </c>
      <c r="B7" t="s">
        <v>69</v>
      </c>
      <c r="C7">
        <v>16051.0366655</v>
      </c>
      <c r="D7" s="1">
        <v>10727.817402300001</v>
      </c>
      <c r="E7" s="1">
        <v>10566.900141265502</v>
      </c>
      <c r="F7" s="1">
        <v>10408.396639146518</v>
      </c>
      <c r="G7" s="1">
        <v>10252.27068955932</v>
      </c>
      <c r="H7" s="1">
        <v>10098.486629215929</v>
      </c>
      <c r="J7">
        <f t="shared" si="1"/>
        <v>66.835666915884048</v>
      </c>
      <c r="K7">
        <f t="shared" si="2"/>
        <v>65.833131912145788</v>
      </c>
      <c r="L7">
        <f t="shared" si="3"/>
        <v>64.8456349334636</v>
      </c>
      <c r="M7">
        <f t="shared" si="4"/>
        <v>63.872950409461644</v>
      </c>
      <c r="N7">
        <f t="shared" si="5"/>
        <v>62.914856153319711</v>
      </c>
      <c r="O7">
        <f t="shared" si="6"/>
        <v>66.835666915884048</v>
      </c>
      <c r="Q7">
        <f t="shared" si="7"/>
        <v>1392470.6988185402</v>
      </c>
      <c r="R7">
        <f t="shared" si="8"/>
        <v>1351009.8837612183</v>
      </c>
      <c r="S7">
        <f t="shared" si="9"/>
        <v>1310783.5644722281</v>
      </c>
      <c r="T7">
        <f t="shared" si="10"/>
        <v>62.914856153319711</v>
      </c>
      <c r="U7">
        <f t="shared" si="11"/>
        <v>1265258.5252774889</v>
      </c>
    </row>
    <row r="8" spans="1:21" x14ac:dyDescent="0.25">
      <c r="A8">
        <v>7</v>
      </c>
      <c r="B8" t="s">
        <v>70</v>
      </c>
      <c r="C8">
        <v>25608.806740299999</v>
      </c>
      <c r="D8" s="1">
        <v>3514.3876759499999</v>
      </c>
      <c r="E8" s="1">
        <v>3461.6718608107499</v>
      </c>
      <c r="F8" s="1">
        <v>3409.7467828985887</v>
      </c>
      <c r="G8" s="1">
        <v>3358.6005811551099</v>
      </c>
      <c r="H8" s="1">
        <v>3308.2215724377834</v>
      </c>
      <c r="J8">
        <f t="shared" si="1"/>
        <v>13.72335584234578</v>
      </c>
      <c r="K8">
        <f t="shared" si="2"/>
        <v>13.517505504710593</v>
      </c>
      <c r="L8">
        <f t="shared" si="3"/>
        <v>13.314742922139935</v>
      </c>
      <c r="M8">
        <f t="shared" si="4"/>
        <v>13.115021778307835</v>
      </c>
      <c r="N8">
        <f t="shared" si="5"/>
        <v>12.918296451633219</v>
      </c>
      <c r="O8">
        <f t="shared" si="6"/>
        <v>13.72335584234578</v>
      </c>
      <c r="Q8">
        <f t="shared" si="7"/>
        <v>456167.52033831005</v>
      </c>
      <c r="R8">
        <f t="shared" si="8"/>
        <v>442585.13242023683</v>
      </c>
      <c r="S8">
        <f t="shared" si="9"/>
        <v>429407.16010242433</v>
      </c>
      <c r="T8">
        <f t="shared" si="10"/>
        <v>12.918296451633219</v>
      </c>
      <c r="U8">
        <f t="shared" si="11"/>
        <v>414493.34952070919</v>
      </c>
    </row>
    <row r="9" spans="1:21" x14ac:dyDescent="0.25">
      <c r="A9">
        <v>8</v>
      </c>
      <c r="B9" t="s">
        <v>71</v>
      </c>
      <c r="C9">
        <v>1068.1064191099999</v>
      </c>
      <c r="D9" s="1">
        <v>563.09050262649998</v>
      </c>
      <c r="E9" s="1">
        <v>554.64414508710252</v>
      </c>
      <c r="F9" s="1">
        <v>546.32448291079595</v>
      </c>
      <c r="G9" s="1">
        <v>538.12961566713398</v>
      </c>
      <c r="H9" s="1">
        <v>530.05767143212699</v>
      </c>
      <c r="J9">
        <f t="shared" si="1"/>
        <v>52.718576777742364</v>
      </c>
      <c r="K9">
        <f t="shared" si="2"/>
        <v>51.927798126076233</v>
      </c>
      <c r="L9">
        <f t="shared" si="3"/>
        <v>51.148881154185084</v>
      </c>
      <c r="M9">
        <f t="shared" si="4"/>
        <v>50.381647936872312</v>
      </c>
      <c r="N9">
        <f t="shared" si="5"/>
        <v>49.625923217819228</v>
      </c>
      <c r="O9">
        <f t="shared" si="6"/>
        <v>52.718576777742364</v>
      </c>
      <c r="Q9">
        <f t="shared" si="7"/>
        <v>73089.147240919701</v>
      </c>
      <c r="R9">
        <f t="shared" si="8"/>
        <v>70912.91788182134</v>
      </c>
      <c r="S9">
        <f t="shared" si="9"/>
        <v>68801.485751890097</v>
      </c>
      <c r="T9">
        <f t="shared" si="10"/>
        <v>49.625923217819214</v>
      </c>
      <c r="U9">
        <f t="shared" si="11"/>
        <v>66411.930053751494</v>
      </c>
    </row>
    <row r="10" spans="1:21" x14ac:dyDescent="0.25">
      <c r="A10">
        <v>9</v>
      </c>
      <c r="B10" t="s">
        <v>9</v>
      </c>
      <c r="C10">
        <v>3101.30992397</v>
      </c>
      <c r="D10" s="1">
        <v>725.26886743500006</v>
      </c>
      <c r="E10" s="1">
        <v>714.38983442347501</v>
      </c>
      <c r="F10" s="1">
        <v>703.67398690712287</v>
      </c>
      <c r="G10" s="1">
        <v>693.11887710351607</v>
      </c>
      <c r="H10" s="1">
        <v>682.72209394696335</v>
      </c>
      <c r="J10">
        <f t="shared" si="1"/>
        <v>23.385888067148745</v>
      </c>
      <c r="K10">
        <f t="shared" si="2"/>
        <v>23.035099746141512</v>
      </c>
      <c r="L10">
        <f t="shared" si="3"/>
        <v>22.68957324994939</v>
      </c>
      <c r="M10">
        <f t="shared" si="4"/>
        <v>22.349229651200151</v>
      </c>
      <c r="N10">
        <f t="shared" si="5"/>
        <v>22.013991206432145</v>
      </c>
      <c r="O10">
        <f t="shared" si="6"/>
        <v>23.385888067148745</v>
      </c>
      <c r="Q10">
        <f t="shared" si="7"/>
        <v>94139.89899306302</v>
      </c>
      <c r="R10">
        <f t="shared" si="8"/>
        <v>91336.883500544543</v>
      </c>
      <c r="S10">
        <f t="shared" si="9"/>
        <v>88617.327794315832</v>
      </c>
      <c r="T10">
        <f t="shared" si="10"/>
        <v>22.013991206432156</v>
      </c>
      <c r="U10">
        <f t="shared" si="11"/>
        <v>85539.544832646192</v>
      </c>
    </row>
    <row r="11" spans="1:21" x14ac:dyDescent="0.25">
      <c r="A11">
        <v>10</v>
      </c>
      <c r="B11" t="s">
        <v>1</v>
      </c>
      <c r="C11">
        <v>1020.53314129</v>
      </c>
      <c r="D11" s="1">
        <v>145.96328003349998</v>
      </c>
      <c r="E11" s="1">
        <v>143.77383083299748</v>
      </c>
      <c r="F11" s="1">
        <v>141.6172233705025</v>
      </c>
      <c r="G11" s="1">
        <v>139.49296501994496</v>
      </c>
      <c r="H11" s="1">
        <v>137.40057054464577</v>
      </c>
      <c r="J11">
        <f t="shared" si="1"/>
        <v>14.302649676716603</v>
      </c>
      <c r="K11">
        <f t="shared" si="2"/>
        <v>14.088109931565855</v>
      </c>
      <c r="L11">
        <f t="shared" si="3"/>
        <v>13.876788282592365</v>
      </c>
      <c r="M11">
        <f t="shared" si="4"/>
        <v>13.668636458353479</v>
      </c>
      <c r="N11">
        <f t="shared" si="5"/>
        <v>13.463606911478175</v>
      </c>
      <c r="O11">
        <f t="shared" si="6"/>
        <v>14.302649676716603</v>
      </c>
      <c r="Q11">
        <f t="shared" si="7"/>
        <v>18946.033748348298</v>
      </c>
      <c r="R11">
        <f t="shared" si="8"/>
        <v>18381.915593491227</v>
      </c>
      <c r="S11">
        <f t="shared" si="9"/>
        <v>17834.594056695023</v>
      </c>
      <c r="T11">
        <f t="shared" si="10"/>
        <v>13.463606911478177</v>
      </c>
      <c r="U11">
        <f t="shared" si="11"/>
        <v>17215.177842256748</v>
      </c>
    </row>
    <row r="12" spans="1:21" x14ac:dyDescent="0.25">
      <c r="A12">
        <v>11</v>
      </c>
      <c r="B12" t="s">
        <v>18</v>
      </c>
      <c r="C12">
        <v>1322.8938899699999</v>
      </c>
      <c r="D12" s="1">
        <v>207.266469032</v>
      </c>
      <c r="E12" s="1">
        <v>204.15747199652</v>
      </c>
      <c r="F12" s="1">
        <v>201.0951099165722</v>
      </c>
      <c r="G12" s="1">
        <v>198.07868326782361</v>
      </c>
      <c r="H12" s="1">
        <v>195.10750301880626</v>
      </c>
      <c r="J12">
        <f t="shared" si="1"/>
        <v>15.667656386008428</v>
      </c>
      <c r="K12">
        <f t="shared" si="2"/>
        <v>15.432641540218302</v>
      </c>
      <c r="L12">
        <f t="shared" si="3"/>
        <v>15.201151917115025</v>
      </c>
      <c r="M12">
        <f t="shared" si="4"/>
        <v>14.973134638358301</v>
      </c>
      <c r="N12">
        <f t="shared" si="5"/>
        <v>14.748537618782926</v>
      </c>
      <c r="O12">
        <f t="shared" si="6"/>
        <v>15.667656386008428</v>
      </c>
      <c r="Q12">
        <f t="shared" si="7"/>
        <v>26903.187680353603</v>
      </c>
      <c r="R12">
        <f t="shared" si="8"/>
        <v>26102.145267171076</v>
      </c>
      <c r="S12">
        <f t="shared" si="9"/>
        <v>25324.953891841051</v>
      </c>
      <c r="T12">
        <f t="shared" si="10"/>
        <v>14.748537618782924</v>
      </c>
      <c r="U12">
        <f t="shared" si="11"/>
        <v>24445.388760128993</v>
      </c>
    </row>
    <row r="13" spans="1:21" x14ac:dyDescent="0.25">
      <c r="A13">
        <v>12</v>
      </c>
      <c r="B13" t="s">
        <v>56</v>
      </c>
      <c r="C13">
        <v>684.88081603800003</v>
      </c>
      <c r="D13" s="1">
        <v>302.63353222949996</v>
      </c>
      <c r="E13" s="1">
        <v>298.09402924605746</v>
      </c>
      <c r="F13" s="1">
        <v>293.62261880736662</v>
      </c>
      <c r="G13" s="1">
        <v>289.21827952525609</v>
      </c>
      <c r="H13" s="1">
        <v>284.88000533237727</v>
      </c>
      <c r="J13">
        <f t="shared" si="1"/>
        <v>44.187765979520243</v>
      </c>
      <c r="K13">
        <f t="shared" si="2"/>
        <v>43.524949489827435</v>
      </c>
      <c r="L13">
        <f t="shared" si="3"/>
        <v>42.872075247480026</v>
      </c>
      <c r="M13">
        <f t="shared" si="4"/>
        <v>42.228994118767815</v>
      </c>
      <c r="N13">
        <f t="shared" si="5"/>
        <v>41.595559206986302</v>
      </c>
      <c r="O13">
        <f t="shared" si="6"/>
        <v>44.187765979520243</v>
      </c>
      <c r="Q13">
        <f t="shared" si="7"/>
        <v>39281.832483389102</v>
      </c>
      <c r="R13">
        <f t="shared" si="8"/>
        <v>38112.215921196184</v>
      </c>
      <c r="S13">
        <f t="shared" si="9"/>
        <v>36977.424692142573</v>
      </c>
      <c r="T13">
        <f t="shared" si="10"/>
        <v>41.595559206986302</v>
      </c>
      <c r="U13">
        <f t="shared" si="11"/>
        <v>35693.155683850498</v>
      </c>
    </row>
    <row r="14" spans="1:21" x14ac:dyDescent="0.25">
      <c r="A14">
        <v>13</v>
      </c>
      <c r="B14" t="s">
        <v>58</v>
      </c>
      <c r="C14">
        <v>1259.70083894</v>
      </c>
      <c r="D14" s="1">
        <v>815.50177425499999</v>
      </c>
      <c r="E14" s="1">
        <v>803.26924764117496</v>
      </c>
      <c r="F14" s="1">
        <v>791.22020892655735</v>
      </c>
      <c r="G14" s="1">
        <v>779.35190579265895</v>
      </c>
      <c r="H14" s="1">
        <v>767.66162720576904</v>
      </c>
      <c r="J14">
        <f t="shared" si="1"/>
        <v>64.737733678197756</v>
      </c>
      <c r="K14">
        <f t="shared" si="2"/>
        <v>63.766667673024784</v>
      </c>
      <c r="L14">
        <f t="shared" si="3"/>
        <v>62.810167657929412</v>
      </c>
      <c r="M14">
        <f t="shared" si="4"/>
        <v>61.868015143060468</v>
      </c>
      <c r="N14">
        <f t="shared" si="5"/>
        <v>60.939994915914554</v>
      </c>
      <c r="O14">
        <f t="shared" si="6"/>
        <v>64.737733678197756</v>
      </c>
      <c r="Q14">
        <f t="shared" si="7"/>
        <v>105852.130298299</v>
      </c>
      <c r="R14">
        <f t="shared" si="8"/>
        <v>102700.38311866715</v>
      </c>
      <c r="S14">
        <f t="shared" si="9"/>
        <v>99642.479211308833</v>
      </c>
      <c r="T14">
        <f t="shared" si="10"/>
        <v>60.939994915914561</v>
      </c>
      <c r="U14">
        <f t="shared" si="11"/>
        <v>96181.779905560164</v>
      </c>
    </row>
    <row r="15" spans="1:21" x14ac:dyDescent="0.25">
      <c r="A15">
        <v>14</v>
      </c>
      <c r="B15" t="s">
        <v>31</v>
      </c>
      <c r="C15">
        <v>98.005106162499999</v>
      </c>
      <c r="D15" s="1">
        <v>13.93476768595</v>
      </c>
      <c r="E15" s="1">
        <v>13.72574617066075</v>
      </c>
      <c r="F15" s="1">
        <v>13.51985997810084</v>
      </c>
      <c r="G15" s="1">
        <v>13.317062078429327</v>
      </c>
      <c r="H15" s="1">
        <v>13.117306147252886</v>
      </c>
      <c r="J15">
        <f t="shared" si="1"/>
        <v>14.21840986820124</v>
      </c>
      <c r="K15">
        <f t="shared" si="2"/>
        <v>14.00513372017822</v>
      </c>
      <c r="L15">
        <f t="shared" si="3"/>
        <v>13.795056714375548</v>
      </c>
      <c r="M15">
        <f t="shared" si="4"/>
        <v>13.588130863659913</v>
      </c>
      <c r="N15">
        <f t="shared" si="5"/>
        <v>13.384308900705015</v>
      </c>
      <c r="O15">
        <f t="shared" si="6"/>
        <v>14.21840986820124</v>
      </c>
      <c r="Q15">
        <f t="shared" si="7"/>
        <v>1808.7328456363102</v>
      </c>
      <c r="R15">
        <f t="shared" si="8"/>
        <v>1754.8778251574888</v>
      </c>
      <c r="S15">
        <f t="shared" si="9"/>
        <v>1702.6263379134248</v>
      </c>
      <c r="T15">
        <f t="shared" si="10"/>
        <v>13.384308900705015</v>
      </c>
      <c r="U15">
        <f t="shared" si="11"/>
        <v>1643.4921430177844</v>
      </c>
    </row>
    <row r="16" spans="1:21" x14ac:dyDescent="0.25">
      <c r="A16">
        <v>15</v>
      </c>
      <c r="B16" t="s">
        <v>27</v>
      </c>
      <c r="C16">
        <v>332.63233270900002</v>
      </c>
      <c r="D16" s="1">
        <v>68.988003506399991</v>
      </c>
      <c r="E16" s="1">
        <v>67.953183453803987</v>
      </c>
      <c r="F16" s="1">
        <v>66.933885701996928</v>
      </c>
      <c r="G16" s="1">
        <v>65.929877416466979</v>
      </c>
      <c r="H16" s="1">
        <v>64.94092925521997</v>
      </c>
      <c r="J16">
        <f t="shared" si="1"/>
        <v>20.74001734724731</v>
      </c>
      <c r="K16">
        <f t="shared" si="2"/>
        <v>20.428917087038599</v>
      </c>
      <c r="L16">
        <f t="shared" si="3"/>
        <v>20.122483330733022</v>
      </c>
      <c r="M16">
        <f t="shared" si="4"/>
        <v>19.820646080772025</v>
      </c>
      <c r="N16">
        <f t="shared" si="5"/>
        <v>19.523336389560445</v>
      </c>
      <c r="O16">
        <f t="shared" si="6"/>
        <v>20.74001734724731</v>
      </c>
      <c r="Q16">
        <f t="shared" si="7"/>
        <v>8954.6428551307199</v>
      </c>
      <c r="R16">
        <f t="shared" si="8"/>
        <v>8688.0183641191998</v>
      </c>
      <c r="S16">
        <f t="shared" si="9"/>
        <v>8429.3326173275527</v>
      </c>
      <c r="T16">
        <f t="shared" si="10"/>
        <v>19.523336389560452</v>
      </c>
      <c r="U16">
        <f t="shared" si="11"/>
        <v>8136.5720821862406</v>
      </c>
    </row>
    <row r="17" spans="1:21" x14ac:dyDescent="0.25">
      <c r="A17">
        <v>16</v>
      </c>
      <c r="B17" t="s">
        <v>72</v>
      </c>
      <c r="C17">
        <v>350.38625506400001</v>
      </c>
      <c r="D17" s="1">
        <v>255.34287689350001</v>
      </c>
      <c r="E17" s="1">
        <v>251.5127337400975</v>
      </c>
      <c r="F17" s="1">
        <v>247.74004273399603</v>
      </c>
      <c r="G17" s="1">
        <v>244.02394209298609</v>
      </c>
      <c r="H17" s="1">
        <v>240.36358296159131</v>
      </c>
      <c r="J17">
        <f t="shared" si="1"/>
        <v>72.874684210104135</v>
      </c>
      <c r="K17">
        <f t="shared" si="2"/>
        <v>71.781563946952573</v>
      </c>
      <c r="L17">
        <f t="shared" si="3"/>
        <v>70.704840487748285</v>
      </c>
      <c r="M17">
        <f t="shared" si="4"/>
        <v>69.644267880432054</v>
      </c>
      <c r="N17">
        <f t="shared" si="5"/>
        <v>68.599603862225578</v>
      </c>
      <c r="O17">
        <f t="shared" si="6"/>
        <v>72.874684210104135</v>
      </c>
      <c r="Q17">
        <f t="shared" si="7"/>
        <v>33143.505420776302</v>
      </c>
      <c r="R17">
        <f t="shared" si="8"/>
        <v>32156.657546872688</v>
      </c>
      <c r="S17">
        <f t="shared" si="9"/>
        <v>31199.193068414555</v>
      </c>
      <c r="T17">
        <f t="shared" si="10"/>
        <v>68.599603862225578</v>
      </c>
      <c r="U17">
        <f t="shared" si="11"/>
        <v>30115.608771371833</v>
      </c>
    </row>
    <row r="18" spans="1:21" x14ac:dyDescent="0.25">
      <c r="A18">
        <v>17</v>
      </c>
      <c r="B18" t="s">
        <v>73</v>
      </c>
      <c r="C18">
        <v>4735.6130075900001</v>
      </c>
      <c r="D18" s="1">
        <v>2027.7170393150002</v>
      </c>
      <c r="E18" s="1">
        <v>1997.3012837252752</v>
      </c>
      <c r="F18" s="1">
        <v>1967.3417644693961</v>
      </c>
      <c r="G18" s="1">
        <v>1937.8316380023552</v>
      </c>
      <c r="H18" s="1">
        <v>1908.7641634323199</v>
      </c>
      <c r="J18">
        <f t="shared" si="1"/>
        <v>42.818470091730013</v>
      </c>
      <c r="K18">
        <f t="shared" si="2"/>
        <v>42.176193040354057</v>
      </c>
      <c r="L18">
        <f t="shared" si="3"/>
        <v>41.54355014474875</v>
      </c>
      <c r="M18">
        <f t="shared" si="4"/>
        <v>40.920396892577521</v>
      </c>
      <c r="N18">
        <f t="shared" si="5"/>
        <v>40.306590939188858</v>
      </c>
      <c r="O18">
        <f t="shared" si="6"/>
        <v>42.818470091730013</v>
      </c>
      <c r="Q18">
        <f t="shared" si="7"/>
        <v>263197.67170308705</v>
      </c>
      <c r="R18">
        <f t="shared" si="8"/>
        <v>255360.96102812761</v>
      </c>
      <c r="S18">
        <f t="shared" si="9"/>
        <v>247757.58841351513</v>
      </c>
      <c r="T18">
        <f t="shared" si="10"/>
        <v>40.306590939188865</v>
      </c>
      <c r="U18">
        <f t="shared" si="11"/>
        <v>239152.67893110137</v>
      </c>
    </row>
    <row r="19" spans="1:21" x14ac:dyDescent="0.25">
      <c r="A19">
        <v>18</v>
      </c>
      <c r="B19" t="s">
        <v>8</v>
      </c>
      <c r="C19">
        <v>1589.4606839999999</v>
      </c>
      <c r="D19" s="1">
        <v>394.15568082600004</v>
      </c>
      <c r="E19" s="1">
        <v>388.24334561361002</v>
      </c>
      <c r="F19" s="1">
        <v>382.41969542940586</v>
      </c>
      <c r="G19" s="1">
        <v>376.68339999796478</v>
      </c>
      <c r="H19" s="1">
        <v>371.03314899799534</v>
      </c>
      <c r="J19">
        <f t="shared" si="1"/>
        <v>24.798076781243623</v>
      </c>
      <c r="K19">
        <f t="shared" si="2"/>
        <v>24.426105629524965</v>
      </c>
      <c r="L19">
        <f t="shared" si="3"/>
        <v>24.059714045082089</v>
      </c>
      <c r="M19">
        <f t="shared" si="4"/>
        <v>23.698818334405864</v>
      </c>
      <c r="N19">
        <f t="shared" si="5"/>
        <v>23.343336059389774</v>
      </c>
      <c r="O19">
        <f t="shared" si="6"/>
        <v>24.798076781243623</v>
      </c>
      <c r="Q19">
        <f t="shared" si="7"/>
        <v>51161.407371214809</v>
      </c>
      <c r="R19">
        <f t="shared" si="8"/>
        <v>49638.076466736879</v>
      </c>
      <c r="S19">
        <f t="shared" si="9"/>
        <v>48160.102739939786</v>
      </c>
      <c r="T19">
        <f t="shared" si="10"/>
        <v>23.343336059389777</v>
      </c>
      <c r="U19">
        <f t="shared" si="11"/>
        <v>46487.446304290046</v>
      </c>
    </row>
    <row r="20" spans="1:21" x14ac:dyDescent="0.25">
      <c r="A20">
        <v>19</v>
      </c>
      <c r="B20" t="s">
        <v>42</v>
      </c>
      <c r="C20">
        <v>514.07500234600002</v>
      </c>
      <c r="D20" s="1">
        <v>437.02834580300004</v>
      </c>
      <c r="E20" s="1">
        <v>430.47292061595505</v>
      </c>
      <c r="F20" s="1">
        <v>424.01582680671572</v>
      </c>
      <c r="G20" s="1">
        <v>417.655589404615</v>
      </c>
      <c r="H20" s="1">
        <v>411.39075556354578</v>
      </c>
      <c r="J20">
        <f t="shared" si="1"/>
        <v>85.01256505541123</v>
      </c>
      <c r="K20">
        <f t="shared" si="2"/>
        <v>83.737376579580058</v>
      </c>
      <c r="L20">
        <f t="shared" si="3"/>
        <v>82.481315930886353</v>
      </c>
      <c r="M20">
        <f t="shared" si="4"/>
        <v>81.244096191923063</v>
      </c>
      <c r="N20">
        <f t="shared" si="5"/>
        <v>80.025434749044209</v>
      </c>
      <c r="O20">
        <f t="shared" si="6"/>
        <v>85.01256505541123</v>
      </c>
      <c r="Q20">
        <f t="shared" si="7"/>
        <v>56726.279285229408</v>
      </c>
      <c r="R20">
        <f t="shared" si="8"/>
        <v>55037.254319511703</v>
      </c>
      <c r="S20">
        <f t="shared" si="9"/>
        <v>53398.52007214824</v>
      </c>
      <c r="T20">
        <f t="shared" si="10"/>
        <v>80.025434749044223</v>
      </c>
      <c r="U20">
        <f t="shared" si="11"/>
        <v>51543.927304039804</v>
      </c>
    </row>
    <row r="21" spans="1:21" x14ac:dyDescent="0.25">
      <c r="A21">
        <v>20</v>
      </c>
      <c r="B21" t="s">
        <v>74</v>
      </c>
      <c r="C21">
        <v>949.06009248500004</v>
      </c>
      <c r="D21" s="1">
        <v>730.09505124999998</v>
      </c>
      <c r="E21" s="1">
        <v>719.14362548124996</v>
      </c>
      <c r="F21" s="1">
        <v>708.35647109903118</v>
      </c>
      <c r="G21" s="1">
        <v>697.73112403254572</v>
      </c>
      <c r="H21" s="1">
        <v>687.26515717205757</v>
      </c>
      <c r="J21">
        <f t="shared" si="1"/>
        <v>76.928221619595618</v>
      </c>
      <c r="K21">
        <f t="shared" si="2"/>
        <v>75.774298295301676</v>
      </c>
      <c r="L21">
        <f t="shared" si="3"/>
        <v>74.637683820872155</v>
      </c>
      <c r="M21">
        <f t="shared" si="4"/>
        <v>73.518118563559085</v>
      </c>
      <c r="N21">
        <f t="shared" si="5"/>
        <v>72.415346785105683</v>
      </c>
      <c r="O21">
        <f t="shared" si="6"/>
        <v>76.928221619595618</v>
      </c>
      <c r="Q21">
        <f t="shared" si="7"/>
        <v>94766.337652250004</v>
      </c>
      <c r="R21">
        <f t="shared" si="8"/>
        <v>91944.669948654235</v>
      </c>
      <c r="S21">
        <f t="shared" si="9"/>
        <v>89207.01740093308</v>
      </c>
      <c r="T21">
        <f t="shared" si="10"/>
        <v>72.415346785105726</v>
      </c>
      <c r="U21">
        <f t="shared" si="11"/>
        <v>86108.753832715083</v>
      </c>
    </row>
    <row r="22" spans="1:21" x14ac:dyDescent="0.25">
      <c r="A22">
        <v>21</v>
      </c>
      <c r="B22" t="s">
        <v>75</v>
      </c>
      <c r="C22">
        <v>13571.185665499999</v>
      </c>
      <c r="D22" s="1">
        <v>9883.4393020499992</v>
      </c>
      <c r="E22" s="1">
        <v>9735.1877125192495</v>
      </c>
      <c r="F22" s="1">
        <v>9589.1598968314611</v>
      </c>
      <c r="G22" s="1">
        <v>9445.3224983789896</v>
      </c>
      <c r="H22" s="1">
        <v>9303.6426609033042</v>
      </c>
      <c r="J22">
        <f t="shared" si="1"/>
        <v>72.826645701084118</v>
      </c>
      <c r="K22">
        <f t="shared" si="2"/>
        <v>71.734246015567862</v>
      </c>
      <c r="L22">
        <f t="shared" si="3"/>
        <v>70.658232325334339</v>
      </c>
      <c r="M22">
        <f t="shared" si="4"/>
        <v>69.598358840454338</v>
      </c>
      <c r="N22">
        <f t="shared" si="5"/>
        <v>68.554383457847507</v>
      </c>
      <c r="O22">
        <f t="shared" si="6"/>
        <v>72.826645701084118</v>
      </c>
      <c r="Q22">
        <f t="shared" si="7"/>
        <v>1282870.42140609</v>
      </c>
      <c r="R22">
        <f t="shared" si="8"/>
        <v>1244672.9546087238</v>
      </c>
      <c r="S22">
        <f t="shared" si="9"/>
        <v>1207612.8173852491</v>
      </c>
      <c r="T22">
        <f t="shared" si="10"/>
        <v>68.554383457847521</v>
      </c>
      <c r="U22">
        <f t="shared" si="11"/>
        <v>1165671.0183471539</v>
      </c>
    </row>
    <row r="23" spans="1:21" x14ac:dyDescent="0.25">
      <c r="A23">
        <v>22</v>
      </c>
      <c r="B23" t="s">
        <v>43</v>
      </c>
      <c r="C23">
        <v>907.94880278100004</v>
      </c>
      <c r="D23" s="1">
        <v>384.82038183949999</v>
      </c>
      <c r="E23" s="1">
        <v>379.04807611190751</v>
      </c>
      <c r="F23" s="1">
        <v>373.36235497022892</v>
      </c>
      <c r="G23" s="1">
        <v>367.7619196456755</v>
      </c>
      <c r="H23" s="1">
        <v>362.24549085099039</v>
      </c>
      <c r="J23">
        <f t="shared" si="1"/>
        <v>42.383489097712904</v>
      </c>
      <c r="K23">
        <f t="shared" si="2"/>
        <v>41.747736761247211</v>
      </c>
      <c r="L23">
        <f t="shared" si="3"/>
        <v>41.121520709828509</v>
      </c>
      <c r="M23">
        <f t="shared" si="4"/>
        <v>40.504697899181082</v>
      </c>
      <c r="N23">
        <f t="shared" si="5"/>
        <v>39.897127430693367</v>
      </c>
      <c r="O23">
        <f t="shared" si="6"/>
        <v>42.383489097712904</v>
      </c>
      <c r="Q23">
        <f t="shared" si="7"/>
        <v>49949.685562767103</v>
      </c>
      <c r="R23">
        <f t="shared" si="8"/>
        <v>48462.433675135711</v>
      </c>
      <c r="S23">
        <f t="shared" si="9"/>
        <v>47019.464712458568</v>
      </c>
      <c r="T23">
        <f t="shared" si="10"/>
        <v>39.897127430693367</v>
      </c>
      <c r="U23">
        <f t="shared" si="11"/>
        <v>45386.423963422181</v>
      </c>
    </row>
    <row r="24" spans="1:21" x14ac:dyDescent="0.25">
      <c r="A24">
        <v>23</v>
      </c>
      <c r="B24" t="s">
        <v>76</v>
      </c>
      <c r="C24">
        <v>151.28708887799999</v>
      </c>
      <c r="D24" s="1">
        <v>144.47320522800001</v>
      </c>
      <c r="E24" s="1">
        <v>142.30610714958001</v>
      </c>
      <c r="F24" s="1">
        <v>140.17151554233632</v>
      </c>
      <c r="G24" s="1">
        <v>138.06894280920127</v>
      </c>
      <c r="H24" s="1">
        <v>135.99790866706326</v>
      </c>
      <c r="J24">
        <f t="shared" si="1"/>
        <v>95.496057396216543</v>
      </c>
      <c r="K24">
        <f t="shared" si="2"/>
        <v>94.063616535273312</v>
      </c>
      <c r="L24">
        <f t="shared" si="3"/>
        <v>92.652662287244212</v>
      </c>
      <c r="M24">
        <f t="shared" si="4"/>
        <v>91.262872352935545</v>
      </c>
      <c r="N24">
        <f t="shared" si="5"/>
        <v>89.893929267641511</v>
      </c>
      <c r="O24">
        <f t="shared" si="6"/>
        <v>95.496057396216543</v>
      </c>
      <c r="Q24">
        <f t="shared" si="7"/>
        <v>18752.622038594403</v>
      </c>
      <c r="R24">
        <f t="shared" si="8"/>
        <v>18194.262717395261</v>
      </c>
      <c r="S24">
        <f t="shared" si="9"/>
        <v>17652.528544984816</v>
      </c>
      <c r="T24">
        <f t="shared" si="10"/>
        <v>89.893929267641496</v>
      </c>
      <c r="U24">
        <f t="shared" si="11"/>
        <v>17039.435677727015</v>
      </c>
    </row>
    <row r="25" spans="1:21" x14ac:dyDescent="0.25">
      <c r="A25">
        <v>24</v>
      </c>
      <c r="B25" t="s">
        <v>45</v>
      </c>
      <c r="C25">
        <v>173.98146011399999</v>
      </c>
      <c r="D25" s="1">
        <v>158.50365663150001</v>
      </c>
      <c r="E25" s="1">
        <v>156.12610178202752</v>
      </c>
      <c r="F25" s="1">
        <v>153.7842102552971</v>
      </c>
      <c r="G25" s="1">
        <v>151.47744710146765</v>
      </c>
      <c r="H25" s="1">
        <v>149.20528539494563</v>
      </c>
      <c r="J25">
        <f t="shared" si="1"/>
        <v>91.103762738651426</v>
      </c>
      <c r="K25">
        <f t="shared" si="2"/>
        <v>89.73720629757166</v>
      </c>
      <c r="L25">
        <f t="shared" si="3"/>
        <v>88.391148203108074</v>
      </c>
      <c r="M25">
        <f t="shared" si="4"/>
        <v>87.065280980061459</v>
      </c>
      <c r="N25">
        <f t="shared" si="5"/>
        <v>85.759301765360547</v>
      </c>
      <c r="O25">
        <f t="shared" si="6"/>
        <v>91.103762738651426</v>
      </c>
      <c r="Q25">
        <f t="shared" si="7"/>
        <v>20573.774630768701</v>
      </c>
      <c r="R25">
        <f t="shared" si="8"/>
        <v>19961.190491137568</v>
      </c>
      <c r="S25">
        <f t="shared" si="9"/>
        <v>19366.846044263941</v>
      </c>
      <c r="T25">
        <f t="shared" si="10"/>
        <v>85.759301765360533</v>
      </c>
      <c r="U25">
        <f t="shared" si="11"/>
        <v>18694.212934465548</v>
      </c>
    </row>
    <row r="26" spans="1:21" x14ac:dyDescent="0.25">
      <c r="A26">
        <v>25</v>
      </c>
      <c r="B26" t="s">
        <v>103</v>
      </c>
      <c r="C26">
        <v>108.36370031200001</v>
      </c>
      <c r="D26" s="1">
        <v>20.375230994500001</v>
      </c>
      <c r="E26" s="1">
        <v>20.0696025295825</v>
      </c>
      <c r="F26" s="1">
        <v>19.768558491638764</v>
      </c>
      <c r="G26" s="1">
        <v>19.472030114264182</v>
      </c>
      <c r="H26" s="1">
        <v>19.179949662550218</v>
      </c>
      <c r="J26">
        <f t="shared" si="1"/>
        <v>18.802634956019201</v>
      </c>
      <c r="K26">
        <f t="shared" si="2"/>
        <v>18.520595431678913</v>
      </c>
      <c r="L26">
        <f t="shared" si="3"/>
        <v>18.242786500203731</v>
      </c>
      <c r="M26">
        <f t="shared" si="4"/>
        <v>17.969144702700675</v>
      </c>
      <c r="N26">
        <f t="shared" si="5"/>
        <v>17.699607532160162</v>
      </c>
      <c r="O26">
        <f t="shared" si="6"/>
        <v>18.802634956019201</v>
      </c>
      <c r="Q26">
        <f t="shared" si="7"/>
        <v>2644.7049830861001</v>
      </c>
      <c r="R26">
        <f t="shared" si="8"/>
        <v>2565.9588922147118</v>
      </c>
      <c r="S26">
        <f t="shared" si="9"/>
        <v>2489.557466199019</v>
      </c>
      <c r="T26">
        <f t="shared" si="10"/>
        <v>17.699607532160165</v>
      </c>
      <c r="U26">
        <f t="shared" si="11"/>
        <v>2403.092237080969</v>
      </c>
    </row>
    <row r="27" spans="1:21" x14ac:dyDescent="0.25">
      <c r="A27">
        <v>26</v>
      </c>
      <c r="B27" t="s">
        <v>40</v>
      </c>
      <c r="C27">
        <v>1404.1951781400001</v>
      </c>
      <c r="D27" s="1">
        <v>965.40663580449996</v>
      </c>
      <c r="E27" s="1">
        <v>950.92553626743245</v>
      </c>
      <c r="F27" s="1">
        <v>936.66165322342101</v>
      </c>
      <c r="G27" s="1">
        <v>922.61172842506971</v>
      </c>
      <c r="H27" s="1">
        <v>908.7725524986937</v>
      </c>
      <c r="J27">
        <f t="shared" si="1"/>
        <v>68.751598839933322</v>
      </c>
      <c r="K27">
        <f t="shared" si="2"/>
        <v>67.720324857334319</v>
      </c>
      <c r="L27">
        <f t="shared" si="3"/>
        <v>66.704519984474317</v>
      </c>
      <c r="M27">
        <f t="shared" si="4"/>
        <v>65.703952184707205</v>
      </c>
      <c r="N27">
        <f t="shared" si="5"/>
        <v>64.718392901936596</v>
      </c>
      <c r="O27">
        <f t="shared" si="6"/>
        <v>68.751598839933322</v>
      </c>
      <c r="Q27">
        <f t="shared" si="7"/>
        <v>125309.78132742411</v>
      </c>
      <c r="R27">
        <f t="shared" si="8"/>
        <v>121578.68258840004</v>
      </c>
      <c r="S27">
        <f t="shared" si="9"/>
        <v>117958.67731433047</v>
      </c>
      <c r="T27">
        <f t="shared" si="10"/>
        <v>64.71839290193661</v>
      </c>
      <c r="U27">
        <f t="shared" si="11"/>
        <v>113861.83512493622</v>
      </c>
    </row>
    <row r="28" spans="1:21" x14ac:dyDescent="0.25">
      <c r="A28">
        <v>27</v>
      </c>
      <c r="B28" t="s">
        <v>10</v>
      </c>
      <c r="C28">
        <v>818.80214041600004</v>
      </c>
      <c r="D28" s="1">
        <v>117.60480074799999</v>
      </c>
      <c r="E28" s="1">
        <v>115.84072873677999</v>
      </c>
      <c r="F28" s="1">
        <v>114.10311780572829</v>
      </c>
      <c r="G28" s="1">
        <v>112.39157103864237</v>
      </c>
      <c r="H28" s="1">
        <v>110.70569747306273</v>
      </c>
      <c r="J28">
        <f t="shared" si="1"/>
        <v>14.363030449364699</v>
      </c>
      <c r="K28">
        <f t="shared" si="2"/>
        <v>14.14758499262423</v>
      </c>
      <c r="L28">
        <f t="shared" si="3"/>
        <v>13.935371217734865</v>
      </c>
      <c r="M28">
        <f t="shared" si="4"/>
        <v>13.726340649468842</v>
      </c>
      <c r="N28">
        <f t="shared" si="5"/>
        <v>13.52044553972681</v>
      </c>
      <c r="O28">
        <f t="shared" si="6"/>
        <v>14.363030449364699</v>
      </c>
      <c r="Q28">
        <f t="shared" si="7"/>
        <v>15265.1031370904</v>
      </c>
      <c r="R28">
        <f t="shared" si="8"/>
        <v>14810.584691183534</v>
      </c>
      <c r="S28">
        <f t="shared" si="9"/>
        <v>14369.599532003544</v>
      </c>
      <c r="T28">
        <f t="shared" si="10"/>
        <v>13.520445539726808</v>
      </c>
      <c r="U28">
        <f t="shared" si="11"/>
        <v>13870.526611318459</v>
      </c>
    </row>
    <row r="29" spans="1:21" x14ac:dyDescent="0.25">
      <c r="A29">
        <v>28</v>
      </c>
      <c r="B29" t="s">
        <v>16</v>
      </c>
      <c r="C29">
        <v>1517.4236905800001</v>
      </c>
      <c r="D29" s="1">
        <v>342.762682321</v>
      </c>
      <c r="E29" s="1">
        <v>337.62124208618502</v>
      </c>
      <c r="F29" s="1">
        <v>332.55692345489223</v>
      </c>
      <c r="G29" s="1">
        <v>327.56856960306885</v>
      </c>
      <c r="H29" s="1">
        <v>322.65504105902284</v>
      </c>
      <c r="J29">
        <f t="shared" si="1"/>
        <v>22.588462566442924</v>
      </c>
      <c r="K29">
        <f t="shared" si="2"/>
        <v>22.249635627946279</v>
      </c>
      <c r="L29">
        <f t="shared" si="3"/>
        <v>21.915891093527087</v>
      </c>
      <c r="M29">
        <f t="shared" si="4"/>
        <v>21.587152727124181</v>
      </c>
      <c r="N29">
        <f t="shared" si="5"/>
        <v>21.263345436217318</v>
      </c>
      <c r="O29">
        <f t="shared" si="6"/>
        <v>22.588462566442924</v>
      </c>
      <c r="Q29">
        <f t="shared" si="7"/>
        <v>44490.596165265801</v>
      </c>
      <c r="R29">
        <f t="shared" si="8"/>
        <v>43165.888664445018</v>
      </c>
      <c r="S29">
        <f t="shared" si="9"/>
        <v>41880.62432946117</v>
      </c>
      <c r="T29">
        <f t="shared" si="10"/>
        <v>21.263345436217318</v>
      </c>
      <c r="U29">
        <f t="shared" si="11"/>
        <v>40426.06148951091</v>
      </c>
    </row>
    <row r="30" spans="1:21" x14ac:dyDescent="0.25">
      <c r="A30">
        <v>29</v>
      </c>
      <c r="B30" t="s">
        <v>51</v>
      </c>
      <c r="C30">
        <v>1049.9724905800001</v>
      </c>
      <c r="D30" s="1">
        <v>618.53286390850008</v>
      </c>
      <c r="E30" s="1">
        <v>609.25487094987261</v>
      </c>
      <c r="F30" s="1">
        <v>600.11604788562454</v>
      </c>
      <c r="G30" s="1">
        <v>591.11430716734014</v>
      </c>
      <c r="H30" s="1">
        <v>582.24759255983008</v>
      </c>
      <c r="J30">
        <f t="shared" si="1"/>
        <v>58.909435195471197</v>
      </c>
      <c r="K30">
        <f t="shared" si="2"/>
        <v>58.025793667539133</v>
      </c>
      <c r="L30">
        <f t="shared" si="3"/>
        <v>57.155406762526049</v>
      </c>
      <c r="M30">
        <f t="shared" si="4"/>
        <v>56.298075661088156</v>
      </c>
      <c r="N30">
        <f t="shared" si="5"/>
        <v>55.453604526171837</v>
      </c>
      <c r="O30">
        <f t="shared" si="6"/>
        <v>58.909435195471197</v>
      </c>
      <c r="Q30">
        <f t="shared" si="7"/>
        <v>80285.565735323311</v>
      </c>
      <c r="R30">
        <f t="shared" si="8"/>
        <v>77895.063015554071</v>
      </c>
      <c r="S30">
        <f t="shared" si="9"/>
        <v>75575.737514265958</v>
      </c>
      <c r="T30">
        <f t="shared" si="10"/>
        <v>55.45360452617183</v>
      </c>
      <c r="U30">
        <f t="shared" si="11"/>
        <v>72950.904165906453</v>
      </c>
    </row>
    <row r="31" spans="1:21" x14ac:dyDescent="0.25">
      <c r="A31">
        <v>30</v>
      </c>
      <c r="B31" t="s">
        <v>15</v>
      </c>
      <c r="C31">
        <v>626.90749212900005</v>
      </c>
      <c r="D31" s="1">
        <v>308.28907363349998</v>
      </c>
      <c r="E31" s="1">
        <v>303.66473752899748</v>
      </c>
      <c r="F31" s="1">
        <v>299.10976646606252</v>
      </c>
      <c r="G31" s="1">
        <v>294.62311996907158</v>
      </c>
      <c r="H31" s="1">
        <v>290.20377316953551</v>
      </c>
      <c r="J31">
        <f t="shared" si="1"/>
        <v>49.176166739775169</v>
      </c>
      <c r="K31">
        <f t="shared" si="2"/>
        <v>48.438524238678539</v>
      </c>
      <c r="L31">
        <f t="shared" si="3"/>
        <v>47.711946375098371</v>
      </c>
      <c r="M31">
        <f t="shared" si="4"/>
        <v>46.996267179471893</v>
      </c>
      <c r="N31">
        <f t="shared" si="5"/>
        <v>46.291323171779815</v>
      </c>
      <c r="O31">
        <f t="shared" si="6"/>
        <v>49.176166739775169</v>
      </c>
      <c r="Q31">
        <f t="shared" si="7"/>
        <v>40015.921757628304</v>
      </c>
      <c r="R31">
        <f t="shared" si="8"/>
        <v>38824.447687294916</v>
      </c>
      <c r="S31">
        <f t="shared" si="9"/>
        <v>37668.449757405717</v>
      </c>
      <c r="T31">
        <f t="shared" si="10"/>
        <v>46.291323171779823</v>
      </c>
      <c r="U31">
        <f t="shared" si="11"/>
        <v>36360.18064411285</v>
      </c>
    </row>
    <row r="32" spans="1:21" x14ac:dyDescent="0.25">
      <c r="A32">
        <v>31</v>
      </c>
      <c r="B32" t="s">
        <v>67</v>
      </c>
      <c r="C32">
        <v>80.580467303399999</v>
      </c>
      <c r="D32" s="1">
        <v>79.371760290499992</v>
      </c>
      <c r="E32" s="1">
        <v>78.181183886142492</v>
      </c>
      <c r="F32" s="1">
        <v>77.008466127850355</v>
      </c>
      <c r="G32" s="1">
        <v>75.8533391359326</v>
      </c>
      <c r="H32" s="1">
        <v>74.715539048893618</v>
      </c>
      <c r="J32">
        <f t="shared" si="1"/>
        <v>98.499999995843893</v>
      </c>
      <c r="K32">
        <f t="shared" si="2"/>
        <v>97.02249999590623</v>
      </c>
      <c r="L32">
        <f t="shared" si="3"/>
        <v>95.567162495967636</v>
      </c>
      <c r="M32">
        <f t="shared" si="4"/>
        <v>94.133655058528134</v>
      </c>
      <c r="N32">
        <f t="shared" si="5"/>
        <v>92.721650232650219</v>
      </c>
      <c r="O32">
        <f t="shared" si="6"/>
        <v>98.499999995843893</v>
      </c>
      <c r="Q32">
        <f t="shared" si="7"/>
        <v>10302.4544857069</v>
      </c>
      <c r="R32">
        <f t="shared" si="8"/>
        <v>9995.6989033949776</v>
      </c>
      <c r="S32">
        <f t="shared" si="9"/>
        <v>9698.0769685463911</v>
      </c>
      <c r="T32">
        <f t="shared" si="10"/>
        <v>92.721650232650205</v>
      </c>
      <c r="U32">
        <f t="shared" si="11"/>
        <v>9361.2514650282483</v>
      </c>
    </row>
    <row r="33" spans="1:21" x14ac:dyDescent="0.25">
      <c r="A33">
        <v>32</v>
      </c>
      <c r="B33" t="s">
        <v>104</v>
      </c>
      <c r="C33">
        <v>424.24665318900003</v>
      </c>
      <c r="D33" s="1">
        <v>186.30741366399999</v>
      </c>
      <c r="E33" s="1">
        <v>183.51280245903999</v>
      </c>
      <c r="F33" s="1">
        <v>180.76011042215438</v>
      </c>
      <c r="G33" s="1">
        <v>178.04870876582206</v>
      </c>
      <c r="H33" s="1">
        <v>175.37797813433474</v>
      </c>
      <c r="J33">
        <f t="shared" si="1"/>
        <v>43.914881181396339</v>
      </c>
      <c r="K33">
        <f t="shared" si="2"/>
        <v>43.256157963675399</v>
      </c>
      <c r="L33">
        <f t="shared" si="3"/>
        <v>42.607315594220267</v>
      </c>
      <c r="M33">
        <f t="shared" si="4"/>
        <v>41.968205860306959</v>
      </c>
      <c r="N33">
        <f t="shared" si="5"/>
        <v>41.338682772402358</v>
      </c>
      <c r="O33">
        <f t="shared" si="6"/>
        <v>43.914881181396339</v>
      </c>
      <c r="Q33">
        <f t="shared" si="7"/>
        <v>24182.702293587201</v>
      </c>
      <c r="R33">
        <f t="shared" si="8"/>
        <v>23462.662332795644</v>
      </c>
      <c r="S33">
        <f t="shared" si="9"/>
        <v>22764.061561836654</v>
      </c>
      <c r="T33">
        <f t="shared" si="10"/>
        <v>41.338682772402343</v>
      </c>
      <c r="U33">
        <f t="shared" si="11"/>
        <v>21973.439202109916</v>
      </c>
    </row>
    <row r="34" spans="1:21" x14ac:dyDescent="0.25">
      <c r="A34">
        <v>33</v>
      </c>
      <c r="B34" t="s">
        <v>77</v>
      </c>
      <c r="C34">
        <v>812.62690035799994</v>
      </c>
      <c r="D34" s="1">
        <v>383.01778387000002</v>
      </c>
      <c r="E34" s="1">
        <v>377.27251711195004</v>
      </c>
      <c r="F34" s="1">
        <v>371.6134293552708</v>
      </c>
      <c r="G34" s="1">
        <v>366.03922791494176</v>
      </c>
      <c r="H34" s="1">
        <v>360.54863949621762</v>
      </c>
      <c r="J34">
        <f t="shared" si="1"/>
        <v>47.133288807109736</v>
      </c>
      <c r="K34">
        <f t="shared" si="2"/>
        <v>46.426289475003095</v>
      </c>
      <c r="L34">
        <f t="shared" si="3"/>
        <v>45.729895132878049</v>
      </c>
      <c r="M34">
        <f t="shared" si="4"/>
        <v>45.043946705884878</v>
      </c>
      <c r="N34">
        <f t="shared" si="5"/>
        <v>44.368287505296607</v>
      </c>
      <c r="O34">
        <f t="shared" si="6"/>
        <v>47.133288807109736</v>
      </c>
      <c r="Q34">
        <f t="shared" si="7"/>
        <v>49715.708346326006</v>
      </c>
      <c r="R34">
        <f t="shared" si="8"/>
        <v>48235.423130314157</v>
      </c>
      <c r="S34">
        <f t="shared" si="9"/>
        <v>46799.213406609058</v>
      </c>
      <c r="T34">
        <f t="shared" si="10"/>
        <v>44.3682875052966</v>
      </c>
      <c r="U34">
        <f t="shared" si="11"/>
        <v>45173.822241839109</v>
      </c>
    </row>
    <row r="35" spans="1:21" x14ac:dyDescent="0.25">
      <c r="A35">
        <v>34</v>
      </c>
      <c r="B35" t="s">
        <v>29</v>
      </c>
      <c r="C35">
        <v>191.00895088300001</v>
      </c>
      <c r="D35" s="1">
        <v>40.378792185249999</v>
      </c>
      <c r="E35" s="1">
        <v>39.773110302471252</v>
      </c>
      <c r="F35" s="1">
        <v>39.176513647934186</v>
      </c>
      <c r="G35" s="1">
        <v>38.588865943215175</v>
      </c>
      <c r="H35" s="1">
        <v>38.010032954066951</v>
      </c>
      <c r="J35">
        <f t="shared" si="1"/>
        <v>21.139738215715081</v>
      </c>
      <c r="K35">
        <f t="shared" si="2"/>
        <v>20.822642142479353</v>
      </c>
      <c r="L35">
        <f t="shared" si="3"/>
        <v>20.510302510342164</v>
      </c>
      <c r="M35">
        <f t="shared" si="4"/>
        <v>20.202647972687032</v>
      </c>
      <c r="N35">
        <f t="shared" si="5"/>
        <v>19.89960825309673</v>
      </c>
      <c r="O35">
        <f t="shared" si="6"/>
        <v>21.139738215715081</v>
      </c>
      <c r="Q35">
        <f t="shared" si="7"/>
        <v>5241.1672256454503</v>
      </c>
      <c r="R35">
        <f t="shared" si="8"/>
        <v>5085.1114715018566</v>
      </c>
      <c r="S35">
        <f t="shared" si="9"/>
        <v>4933.7022774378893</v>
      </c>
      <c r="T35">
        <f t="shared" si="10"/>
        <v>19.89960825309673</v>
      </c>
      <c r="U35">
        <f t="shared" si="11"/>
        <v>4762.3490535774999</v>
      </c>
    </row>
    <row r="36" spans="1:21" x14ac:dyDescent="0.25">
      <c r="A36">
        <v>35</v>
      </c>
      <c r="B36" t="s">
        <v>30</v>
      </c>
      <c r="C36">
        <v>227.959244818</v>
      </c>
      <c r="D36" s="1">
        <v>32.884730127700003</v>
      </c>
      <c r="E36" s="1">
        <v>32.391459175784505</v>
      </c>
      <c r="F36" s="1">
        <v>31.905587288147736</v>
      </c>
      <c r="G36" s="1">
        <v>31.427003478825519</v>
      </c>
      <c r="H36" s="1">
        <v>30.955598426643135</v>
      </c>
      <c r="J36">
        <f t="shared" si="1"/>
        <v>14.425705855428143</v>
      </c>
      <c r="K36">
        <f t="shared" si="2"/>
        <v>14.209320267596722</v>
      </c>
      <c r="L36">
        <f t="shared" si="3"/>
        <v>13.996180463582771</v>
      </c>
      <c r="M36">
        <f t="shared" si="4"/>
        <v>13.786237756629028</v>
      </c>
      <c r="N36">
        <f t="shared" si="5"/>
        <v>13.579444190279593</v>
      </c>
      <c r="O36">
        <f t="shared" si="6"/>
        <v>14.425705855428143</v>
      </c>
      <c r="Q36">
        <f t="shared" si="7"/>
        <v>4268.4379705754609</v>
      </c>
      <c r="R36">
        <f t="shared" si="8"/>
        <v>4141.3452300015761</v>
      </c>
      <c r="S36">
        <f t="shared" si="9"/>
        <v>4018.0366757782799</v>
      </c>
      <c r="T36">
        <f t="shared" si="10"/>
        <v>13.579444190279593</v>
      </c>
      <c r="U36">
        <f t="shared" si="11"/>
        <v>3878.4855842719139</v>
      </c>
    </row>
    <row r="37" spans="1:21" x14ac:dyDescent="0.25">
      <c r="A37">
        <v>36</v>
      </c>
      <c r="B37" t="s">
        <v>12</v>
      </c>
      <c r="C37">
        <v>1966.13053485</v>
      </c>
      <c r="D37" s="1">
        <v>306.50817147099997</v>
      </c>
      <c r="E37" s="1">
        <v>301.91054889893496</v>
      </c>
      <c r="F37" s="1">
        <v>297.38189066545095</v>
      </c>
      <c r="G37" s="1">
        <v>292.92116230546918</v>
      </c>
      <c r="H37" s="1">
        <v>288.52734487088713</v>
      </c>
      <c r="J37">
        <f t="shared" si="1"/>
        <v>15.589411081212065</v>
      </c>
      <c r="K37">
        <f t="shared" si="2"/>
        <v>15.355569914993886</v>
      </c>
      <c r="L37">
        <f t="shared" si="3"/>
        <v>15.125236366268977</v>
      </c>
      <c r="M37">
        <f t="shared" si="4"/>
        <v>14.898357820774942</v>
      </c>
      <c r="N37">
        <f t="shared" si="5"/>
        <v>14.674882453463319</v>
      </c>
      <c r="O37">
        <f t="shared" si="6"/>
        <v>15.589411081212065</v>
      </c>
      <c r="Q37">
        <f t="shared" si="7"/>
        <v>39784.760656935796</v>
      </c>
      <c r="R37">
        <f t="shared" si="8"/>
        <v>38600.169408375536</v>
      </c>
      <c r="S37">
        <f t="shared" si="9"/>
        <v>37450.849364241163</v>
      </c>
      <c r="T37">
        <f t="shared" si="10"/>
        <v>14.674882453463319</v>
      </c>
      <c r="U37">
        <f t="shared" si="11"/>
        <v>36150.137765931024</v>
      </c>
    </row>
    <row r="38" spans="1:21" x14ac:dyDescent="0.25">
      <c r="A38">
        <v>37</v>
      </c>
      <c r="B38" t="s">
        <v>79</v>
      </c>
      <c r="C38">
        <v>618.74060582200002</v>
      </c>
      <c r="D38" s="1">
        <v>174.4847095435</v>
      </c>
      <c r="E38" s="1">
        <v>171.86743890034751</v>
      </c>
      <c r="F38" s="1">
        <v>169.28942731684231</v>
      </c>
      <c r="G38" s="1">
        <v>166.75008590708967</v>
      </c>
      <c r="H38" s="1">
        <v>164.24883461848333</v>
      </c>
      <c r="J38">
        <f t="shared" si="1"/>
        <v>28.199977163563748</v>
      </c>
      <c r="K38">
        <f t="shared" si="2"/>
        <v>27.776977506110295</v>
      </c>
      <c r="L38">
        <f t="shared" si="3"/>
        <v>27.360322843518642</v>
      </c>
      <c r="M38">
        <f t="shared" si="4"/>
        <v>26.949918000865861</v>
      </c>
      <c r="N38">
        <f t="shared" si="5"/>
        <v>26.545669230852877</v>
      </c>
      <c r="O38">
        <f t="shared" si="6"/>
        <v>28.199977163563748</v>
      </c>
      <c r="Q38">
        <f t="shared" si="7"/>
        <v>22648.115298746303</v>
      </c>
      <c r="R38">
        <f t="shared" si="8"/>
        <v>21973.767665726133</v>
      </c>
      <c r="S38">
        <f t="shared" si="9"/>
        <v>21319.49873347914</v>
      </c>
      <c r="T38">
        <f t="shared" si="10"/>
        <v>26.545669230852873</v>
      </c>
      <c r="U38">
        <f t="shared" si="11"/>
        <v>20579.047722526309</v>
      </c>
    </row>
    <row r="39" spans="1:21" x14ac:dyDescent="0.25">
      <c r="A39">
        <v>38</v>
      </c>
      <c r="B39" t="s">
        <v>80</v>
      </c>
      <c r="C39">
        <v>3545.9309961899999</v>
      </c>
      <c r="D39" s="1">
        <v>1446.921765395</v>
      </c>
      <c r="E39" s="1">
        <v>1425.2179389140749</v>
      </c>
      <c r="F39" s="1">
        <v>1403.8396698303638</v>
      </c>
      <c r="G39" s="1">
        <v>1382.7820747829085</v>
      </c>
      <c r="H39" s="1">
        <v>1362.0403436611648</v>
      </c>
      <c r="J39">
        <f t="shared" si="1"/>
        <v>40.805130357857379</v>
      </c>
      <c r="K39">
        <f t="shared" si="2"/>
        <v>40.193053402489511</v>
      </c>
      <c r="L39">
        <f t="shared" si="3"/>
        <v>39.590157601452162</v>
      </c>
      <c r="M39">
        <f t="shared" si="4"/>
        <v>38.996305237430391</v>
      </c>
      <c r="N39">
        <f t="shared" si="5"/>
        <v>38.411360658868929</v>
      </c>
      <c r="O39">
        <f t="shared" si="6"/>
        <v>40.805130357857379</v>
      </c>
      <c r="Q39">
        <f t="shared" si="7"/>
        <v>187810.44514827101</v>
      </c>
      <c r="R39">
        <f t="shared" si="8"/>
        <v>182218.38914398119</v>
      </c>
      <c r="S39">
        <f t="shared" si="9"/>
        <v>176792.83660721916</v>
      </c>
      <c r="T39">
        <f t="shared" si="10"/>
        <v>38.411360658868951</v>
      </c>
      <c r="U39">
        <f t="shared" si="11"/>
        <v>170652.61557146537</v>
      </c>
    </row>
    <row r="40" spans="1:21" x14ac:dyDescent="0.25">
      <c r="A40">
        <v>39</v>
      </c>
      <c r="B40" t="s">
        <v>81</v>
      </c>
      <c r="C40">
        <v>1186.8193497</v>
      </c>
      <c r="D40" s="1">
        <v>460.86970639800001</v>
      </c>
      <c r="E40" s="1">
        <v>453.95666080203</v>
      </c>
      <c r="F40" s="1">
        <v>447.14731088999957</v>
      </c>
      <c r="G40" s="1">
        <v>440.44010122664957</v>
      </c>
      <c r="H40" s="1">
        <v>433.8334997082498</v>
      </c>
      <c r="J40">
        <f t="shared" si="1"/>
        <v>38.832338427452925</v>
      </c>
      <c r="K40">
        <f t="shared" si="2"/>
        <v>38.249853351041132</v>
      </c>
      <c r="L40">
        <f t="shared" si="3"/>
        <v>37.676105550775517</v>
      </c>
      <c r="M40">
        <f t="shared" si="4"/>
        <v>37.110963967513882</v>
      </c>
      <c r="N40">
        <f t="shared" si="5"/>
        <v>36.554299508001172</v>
      </c>
      <c r="O40">
        <f t="shared" si="6"/>
        <v>38.832338427452925</v>
      </c>
      <c r="Q40">
        <f t="shared" si="7"/>
        <v>59820.887890460406</v>
      </c>
      <c r="R40">
        <f t="shared" si="8"/>
        <v>58039.720953521944</v>
      </c>
      <c r="S40">
        <f t="shared" si="9"/>
        <v>56311.588262130834</v>
      </c>
      <c r="T40">
        <f t="shared" si="10"/>
        <v>36.554299508001179</v>
      </c>
      <c r="U40">
        <f t="shared" si="11"/>
        <v>54355.821244420556</v>
      </c>
    </row>
    <row r="41" spans="1:21" x14ac:dyDescent="0.25">
      <c r="A41">
        <v>40</v>
      </c>
      <c r="B41" t="s">
        <v>49</v>
      </c>
      <c r="C41">
        <v>421.293809501</v>
      </c>
      <c r="D41" s="1">
        <v>45.000120477499998</v>
      </c>
      <c r="E41" s="1">
        <v>44.325118670337496</v>
      </c>
      <c r="F41" s="1">
        <v>43.660241890282435</v>
      </c>
      <c r="G41" s="1">
        <v>43.005338261928202</v>
      </c>
      <c r="H41" s="1">
        <v>42.360258187999278</v>
      </c>
      <c r="J41">
        <f t="shared" si="1"/>
        <v>10.68141032758118</v>
      </c>
      <c r="K41">
        <f t="shared" si="2"/>
        <v>10.521189172667462</v>
      </c>
      <c r="L41">
        <f t="shared" si="3"/>
        <v>10.363371335077449</v>
      </c>
      <c r="M41">
        <f t="shared" si="4"/>
        <v>10.20792076505129</v>
      </c>
      <c r="N41">
        <f t="shared" si="5"/>
        <v>10.05480195357552</v>
      </c>
      <c r="O41">
        <f t="shared" si="6"/>
        <v>10.68141032758118</v>
      </c>
      <c r="Q41">
        <f t="shared" si="7"/>
        <v>5841.0156379794998</v>
      </c>
      <c r="R41">
        <f t="shared" si="8"/>
        <v>5667.099397358661</v>
      </c>
      <c r="S41">
        <f t="shared" si="9"/>
        <v>5498.3615128023057</v>
      </c>
      <c r="T41">
        <f t="shared" si="10"/>
        <v>10.05480195357552</v>
      </c>
      <c r="U41">
        <f t="shared" si="11"/>
        <v>5307.3970163272897</v>
      </c>
    </row>
    <row r="42" spans="1:21" x14ac:dyDescent="0.25">
      <c r="A42">
        <v>41</v>
      </c>
      <c r="B42" t="s">
        <v>2</v>
      </c>
      <c r="C42">
        <v>2267.4286408500002</v>
      </c>
      <c r="D42" s="1">
        <v>403.4052172415</v>
      </c>
      <c r="E42" s="1">
        <v>397.35413898287749</v>
      </c>
      <c r="F42" s="1">
        <v>391.39382689813431</v>
      </c>
      <c r="G42" s="1">
        <v>385.52291949466229</v>
      </c>
      <c r="H42" s="1">
        <v>379.74007570224234</v>
      </c>
      <c r="J42">
        <f t="shared" si="1"/>
        <v>17.791308179395397</v>
      </c>
      <c r="K42">
        <f t="shared" si="2"/>
        <v>17.524438556704467</v>
      </c>
      <c r="L42">
        <f t="shared" si="3"/>
        <v>17.261571978353899</v>
      </c>
      <c r="M42">
        <f t="shared" si="4"/>
        <v>17.002648398678591</v>
      </c>
      <c r="N42">
        <f t="shared" si="5"/>
        <v>16.747608672698409</v>
      </c>
      <c r="O42">
        <f t="shared" si="6"/>
        <v>17.791308179395397</v>
      </c>
      <c r="Q42">
        <f t="shared" si="7"/>
        <v>52361.997197946701</v>
      </c>
      <c r="R42">
        <f t="shared" si="8"/>
        <v>50802.918731377846</v>
      </c>
      <c r="S42">
        <f t="shared" si="9"/>
        <v>49290.261826151058</v>
      </c>
      <c r="T42">
        <f t="shared" si="10"/>
        <v>16.747608672698409</v>
      </c>
      <c r="U42">
        <f t="shared" si="11"/>
        <v>47578.353649717697</v>
      </c>
    </row>
    <row r="43" spans="1:21" x14ac:dyDescent="0.25">
      <c r="A43">
        <v>42</v>
      </c>
      <c r="B43" t="s">
        <v>11</v>
      </c>
      <c r="C43">
        <v>1705.8912983299999</v>
      </c>
      <c r="D43" s="1">
        <v>326.7272982865</v>
      </c>
      <c r="E43" s="1">
        <v>321.82638881220248</v>
      </c>
      <c r="F43" s="1">
        <v>316.99899298001947</v>
      </c>
      <c r="G43" s="1">
        <v>312.24400808531919</v>
      </c>
      <c r="H43" s="1">
        <v>307.56034796403941</v>
      </c>
      <c r="J43">
        <f t="shared" si="1"/>
        <v>19.152879119927107</v>
      </c>
      <c r="K43">
        <f t="shared" si="2"/>
        <v>18.865585933128202</v>
      </c>
      <c r="L43">
        <f t="shared" si="3"/>
        <v>18.582602144131279</v>
      </c>
      <c r="M43">
        <f t="shared" si="4"/>
        <v>18.30386311196931</v>
      </c>
      <c r="N43">
        <f t="shared" si="5"/>
        <v>18.02930516528977</v>
      </c>
      <c r="O43">
        <f t="shared" si="6"/>
        <v>19.152879119927107</v>
      </c>
      <c r="Q43">
        <f t="shared" si="7"/>
        <v>42409.2033175877</v>
      </c>
      <c r="R43">
        <f t="shared" si="8"/>
        <v>41146.469288806533</v>
      </c>
      <c r="S43">
        <f t="shared" si="9"/>
        <v>39921.333165732322</v>
      </c>
      <c r="T43">
        <f t="shared" si="10"/>
        <v>18.029305165289774</v>
      </c>
      <c r="U43">
        <f t="shared" si="11"/>
        <v>38534.818788884804</v>
      </c>
    </row>
    <row r="44" spans="1:21" x14ac:dyDescent="0.25">
      <c r="A44">
        <v>43</v>
      </c>
      <c r="B44" t="s">
        <v>3</v>
      </c>
      <c r="C44">
        <v>3701.6472103400001</v>
      </c>
      <c r="D44" s="1">
        <v>1898.382981495</v>
      </c>
      <c r="E44" s="1">
        <v>1869.9072367725751</v>
      </c>
      <c r="F44" s="1">
        <v>1841.8586282209865</v>
      </c>
      <c r="G44" s="1">
        <v>1814.2307487976716</v>
      </c>
      <c r="H44" s="1">
        <v>1787.0172875657065</v>
      </c>
      <c r="J44">
        <f t="shared" si="1"/>
        <v>51.284816559291492</v>
      </c>
      <c r="K44">
        <f t="shared" si="2"/>
        <v>50.515544310902122</v>
      </c>
      <c r="L44">
        <f t="shared" si="3"/>
        <v>49.757811146238595</v>
      </c>
      <c r="M44">
        <f t="shared" si="4"/>
        <v>49.011443979045012</v>
      </c>
      <c r="N44">
        <f t="shared" si="5"/>
        <v>48.276272319359336</v>
      </c>
      <c r="O44">
        <f t="shared" si="6"/>
        <v>51.284816559291492</v>
      </c>
      <c r="Q44">
        <f t="shared" si="7"/>
        <v>246410.11099805101</v>
      </c>
      <c r="R44">
        <f t="shared" si="8"/>
        <v>239073.24994308405</v>
      </c>
      <c r="S44">
        <f t="shared" si="9"/>
        <v>231954.84392602876</v>
      </c>
      <c r="T44">
        <f t="shared" si="10"/>
        <v>48.276272319359343</v>
      </c>
      <c r="U44">
        <f t="shared" si="11"/>
        <v>223898.78215705641</v>
      </c>
    </row>
    <row r="45" spans="1:21" x14ac:dyDescent="0.25">
      <c r="A45">
        <v>44</v>
      </c>
      <c r="B45" t="s">
        <v>13</v>
      </c>
      <c r="C45">
        <v>2111.4629977</v>
      </c>
      <c r="D45" s="1">
        <v>449.45525709899999</v>
      </c>
      <c r="E45" s="1">
        <v>442.71342824251502</v>
      </c>
      <c r="F45" s="1">
        <v>436.0727268188773</v>
      </c>
      <c r="G45" s="1">
        <v>429.53163591659415</v>
      </c>
      <c r="H45" s="1">
        <v>423.08866137784526</v>
      </c>
      <c r="J45">
        <f t="shared" si="1"/>
        <v>21.286437772700165</v>
      </c>
      <c r="K45">
        <f t="shared" si="2"/>
        <v>20.967141206109662</v>
      </c>
      <c r="L45">
        <f t="shared" si="3"/>
        <v>20.652634088018019</v>
      </c>
      <c r="M45">
        <f t="shared" si="4"/>
        <v>20.34284457669775</v>
      </c>
      <c r="N45">
        <f t="shared" si="5"/>
        <v>20.037701908047286</v>
      </c>
      <c r="O45">
        <f t="shared" si="6"/>
        <v>21.286437772700165</v>
      </c>
      <c r="Q45">
        <f t="shared" si="7"/>
        <v>58339.292371450203</v>
      </c>
      <c r="R45">
        <f t="shared" si="8"/>
        <v>56602.23994109028</v>
      </c>
      <c r="S45">
        <f t="shared" si="9"/>
        <v>54916.908246844316</v>
      </c>
      <c r="T45">
        <f t="shared" si="10"/>
        <v>20.037701908047286</v>
      </c>
      <c r="U45">
        <f t="shared" si="11"/>
        <v>53009.580089736955</v>
      </c>
    </row>
    <row r="46" spans="1:21" x14ac:dyDescent="0.25">
      <c r="A46">
        <v>45</v>
      </c>
      <c r="B46" t="s">
        <v>20</v>
      </c>
      <c r="C46">
        <v>639.39595430600002</v>
      </c>
      <c r="D46" s="1">
        <v>145.10792277850001</v>
      </c>
      <c r="E46" s="1">
        <v>142.9313039368225</v>
      </c>
      <c r="F46" s="1">
        <v>140.78733437777015</v>
      </c>
      <c r="G46" s="1">
        <v>138.6755243621036</v>
      </c>
      <c r="H46" s="1">
        <v>136.59539149667205</v>
      </c>
      <c r="J46">
        <f t="shared" si="1"/>
        <v>22.694532519524628</v>
      </c>
      <c r="K46">
        <f t="shared" si="2"/>
        <v>22.354114531731756</v>
      </c>
      <c r="L46">
        <f t="shared" si="3"/>
        <v>22.01880281375578</v>
      </c>
      <c r="M46">
        <f t="shared" si="4"/>
        <v>21.688520771549445</v>
      </c>
      <c r="N46">
        <f t="shared" si="5"/>
        <v>21.363192959976203</v>
      </c>
      <c r="O46">
        <f t="shared" si="6"/>
        <v>22.694532519524628</v>
      </c>
      <c r="Q46">
        <f t="shared" si="7"/>
        <v>18835.008376649304</v>
      </c>
      <c r="R46">
        <f t="shared" si="8"/>
        <v>18274.196002234567</v>
      </c>
      <c r="S46">
        <f t="shared" si="9"/>
        <v>17730.08181626803</v>
      </c>
      <c r="T46">
        <f t="shared" si="10"/>
        <v>21.363192959976207</v>
      </c>
      <c r="U46">
        <f t="shared" si="11"/>
        <v>17114.295433611856</v>
      </c>
    </row>
    <row r="47" spans="1:21" x14ac:dyDescent="0.25">
      <c r="A47">
        <v>46</v>
      </c>
      <c r="B47" t="s">
        <v>14</v>
      </c>
      <c r="C47">
        <v>1087.5655672299999</v>
      </c>
      <c r="D47" s="1">
        <v>186.25777074750002</v>
      </c>
      <c r="E47" s="1">
        <v>183.46390418628752</v>
      </c>
      <c r="F47" s="1">
        <v>180.71194562349322</v>
      </c>
      <c r="G47" s="1">
        <v>178.00126643914084</v>
      </c>
      <c r="H47" s="1">
        <v>175.33124744255372</v>
      </c>
      <c r="J47">
        <f t="shared" si="1"/>
        <v>17.126118770189969</v>
      </c>
      <c r="K47">
        <f t="shared" si="2"/>
        <v>16.869226988637116</v>
      </c>
      <c r="L47">
        <f t="shared" si="3"/>
        <v>16.616188583807563</v>
      </c>
      <c r="M47">
        <f t="shared" si="4"/>
        <v>16.366945755050448</v>
      </c>
      <c r="N47">
        <f t="shared" si="5"/>
        <v>16.121441568724695</v>
      </c>
      <c r="O47">
        <f t="shared" si="6"/>
        <v>17.126118770189969</v>
      </c>
      <c r="Q47">
        <f t="shared" si="7"/>
        <v>24176.258643025503</v>
      </c>
      <c r="R47">
        <f t="shared" si="8"/>
        <v>23456.410541929417</v>
      </c>
      <c r="S47">
        <f t="shared" si="9"/>
        <v>22757.995918043474</v>
      </c>
      <c r="T47">
        <f t="shared" si="10"/>
        <v>16.121441568724698</v>
      </c>
      <c r="U47">
        <f t="shared" si="11"/>
        <v>21967.584225187235</v>
      </c>
    </row>
    <row r="48" spans="1:21" x14ac:dyDescent="0.25">
      <c r="A48">
        <v>47</v>
      </c>
      <c r="B48" t="s">
        <v>64</v>
      </c>
      <c r="C48">
        <v>579.77247326099996</v>
      </c>
      <c r="D48" s="1">
        <v>291.88235238049998</v>
      </c>
      <c r="E48" s="1">
        <v>287.50411709479249</v>
      </c>
      <c r="F48" s="1">
        <v>283.19155533837062</v>
      </c>
      <c r="G48" s="1">
        <v>278.94368200829507</v>
      </c>
      <c r="H48" s="1">
        <v>274.75952677817065</v>
      </c>
      <c r="J48">
        <f t="shared" si="1"/>
        <v>50.344292949745025</v>
      </c>
      <c r="K48">
        <f t="shared" si="2"/>
        <v>49.589128555498853</v>
      </c>
      <c r="L48">
        <f t="shared" si="3"/>
        <v>48.845291627166375</v>
      </c>
      <c r="M48">
        <f t="shared" si="4"/>
        <v>48.112612252758879</v>
      </c>
      <c r="N48">
        <f t="shared" si="5"/>
        <v>47.390923068967503</v>
      </c>
      <c r="O48">
        <f t="shared" si="6"/>
        <v>50.344292949745025</v>
      </c>
      <c r="Q48">
        <f t="shared" si="7"/>
        <v>37886.3293389889</v>
      </c>
      <c r="R48">
        <f t="shared" si="8"/>
        <v>36758.26388292051</v>
      </c>
      <c r="S48">
        <f t="shared" si="9"/>
        <v>35663.786575806553</v>
      </c>
      <c r="T48">
        <f t="shared" si="10"/>
        <v>47.390923068967496</v>
      </c>
      <c r="U48">
        <f t="shared" si="11"/>
        <v>34425.141748618706</v>
      </c>
    </row>
    <row r="49" spans="1:21" x14ac:dyDescent="0.25">
      <c r="A49">
        <v>48</v>
      </c>
      <c r="B49" t="s">
        <v>82</v>
      </c>
      <c r="C49">
        <v>161.79677494000001</v>
      </c>
      <c r="D49" s="1">
        <v>159.3698232765</v>
      </c>
      <c r="E49" s="1">
        <v>156.97927592735249</v>
      </c>
      <c r="F49" s="1">
        <v>154.6245867884422</v>
      </c>
      <c r="G49" s="1">
        <v>152.30521798661556</v>
      </c>
      <c r="H49" s="1">
        <v>150.02063971681633</v>
      </c>
      <c r="J49">
        <f t="shared" si="1"/>
        <v>98.49999997564845</v>
      </c>
      <c r="K49">
        <f t="shared" si="2"/>
        <v>97.022499976013719</v>
      </c>
      <c r="L49">
        <f t="shared" si="3"/>
        <v>95.567162476373511</v>
      </c>
      <c r="M49">
        <f t="shared" si="4"/>
        <v>94.133655039227904</v>
      </c>
      <c r="N49">
        <f t="shared" si="5"/>
        <v>92.721650213639492</v>
      </c>
      <c r="O49">
        <f t="shared" si="6"/>
        <v>98.49999997564845</v>
      </c>
      <c r="Q49">
        <f t="shared" si="7"/>
        <v>20686.203061289703</v>
      </c>
      <c r="R49">
        <f t="shared" si="8"/>
        <v>20070.271365139801</v>
      </c>
      <c r="S49">
        <f t="shared" si="9"/>
        <v>19472.67903524276</v>
      </c>
      <c r="T49">
        <f t="shared" si="10"/>
        <v>92.721650213639478</v>
      </c>
      <c r="U49">
        <f t="shared" si="11"/>
        <v>18796.370222457997</v>
      </c>
    </row>
    <row r="50" spans="1:21" x14ac:dyDescent="0.25">
      <c r="A50">
        <v>49</v>
      </c>
      <c r="B50" t="s">
        <v>54</v>
      </c>
      <c r="C50">
        <v>1048.84616824</v>
      </c>
      <c r="D50" s="1">
        <v>206.3489057765</v>
      </c>
      <c r="E50" s="1">
        <v>203.25367218985249</v>
      </c>
      <c r="F50" s="1">
        <v>200.2048671070047</v>
      </c>
      <c r="G50" s="1">
        <v>197.20179410039964</v>
      </c>
      <c r="H50" s="1">
        <v>194.24376718889366</v>
      </c>
      <c r="J50">
        <f t="shared" si="1"/>
        <v>19.673896137005542</v>
      </c>
      <c r="K50">
        <f t="shared" si="2"/>
        <v>19.378787694950457</v>
      </c>
      <c r="L50">
        <f t="shared" si="3"/>
        <v>19.0881058795262</v>
      </c>
      <c r="M50">
        <f t="shared" si="4"/>
        <v>18.801784291333309</v>
      </c>
      <c r="N50">
        <f t="shared" si="5"/>
        <v>18.519757526963311</v>
      </c>
      <c r="O50">
        <f t="shared" si="6"/>
        <v>19.673896137005542</v>
      </c>
      <c r="Q50">
        <f t="shared" si="7"/>
        <v>26784.087969789703</v>
      </c>
      <c r="R50">
        <f t="shared" si="8"/>
        <v>25986.59175048921</v>
      </c>
      <c r="S50">
        <f t="shared" si="9"/>
        <v>25212.840981118396</v>
      </c>
      <c r="T50">
        <f t="shared" si="10"/>
        <v>18.519757526963311</v>
      </c>
      <c r="U50">
        <f t="shared" si="11"/>
        <v>24337.169661316428</v>
      </c>
    </row>
    <row r="51" spans="1:21" x14ac:dyDescent="0.25">
      <c r="A51">
        <v>50</v>
      </c>
      <c r="B51" t="s">
        <v>39</v>
      </c>
      <c r="C51">
        <v>229.272332734</v>
      </c>
      <c r="D51" s="1">
        <v>36.387147571450001</v>
      </c>
      <c r="E51" s="1">
        <v>35.841340357878252</v>
      </c>
      <c r="F51" s="1">
        <v>35.303720252510075</v>
      </c>
      <c r="G51" s="1">
        <v>34.774164448722424</v>
      </c>
      <c r="H51" s="1">
        <v>34.252551981991587</v>
      </c>
      <c r="J51">
        <f t="shared" si="1"/>
        <v>15.870710232475407</v>
      </c>
      <c r="K51">
        <f t="shared" si="2"/>
        <v>15.632649578988277</v>
      </c>
      <c r="L51">
        <f t="shared" si="3"/>
        <v>15.398159835303451</v>
      </c>
      <c r="M51">
        <f t="shared" si="4"/>
        <v>15.167187437773899</v>
      </c>
      <c r="N51">
        <f t="shared" si="5"/>
        <v>14.93967962620729</v>
      </c>
      <c r="O51">
        <f t="shared" si="6"/>
        <v>15.870710232475407</v>
      </c>
      <c r="Q51">
        <f t="shared" si="7"/>
        <v>4723.0517547742102</v>
      </c>
      <c r="R51">
        <f t="shared" si="8"/>
        <v>4582.422888775809</v>
      </c>
      <c r="S51">
        <f t="shared" si="9"/>
        <v>4445.9812472625081</v>
      </c>
      <c r="T51">
        <f t="shared" si="10"/>
        <v>14.939679626207287</v>
      </c>
      <c r="U51">
        <f t="shared" si="11"/>
        <v>4291.5671425798673</v>
      </c>
    </row>
    <row r="52" spans="1:21" x14ac:dyDescent="0.25">
      <c r="A52">
        <v>51</v>
      </c>
      <c r="B52" t="s">
        <v>35</v>
      </c>
      <c r="C52">
        <v>279.84684749399997</v>
      </c>
      <c r="D52" s="1">
        <v>35.443818065400002</v>
      </c>
      <c r="E52" s="1">
        <v>34.912160794419002</v>
      </c>
      <c r="F52" s="1">
        <v>34.388478382502718</v>
      </c>
      <c r="G52" s="1">
        <v>33.872651206765177</v>
      </c>
      <c r="H52" s="1">
        <v>33.364561438663699</v>
      </c>
      <c r="J52">
        <f t="shared" si="1"/>
        <v>12.665434105402932</v>
      </c>
      <c r="K52">
        <f t="shared" si="2"/>
        <v>12.475452593821887</v>
      </c>
      <c r="L52">
        <f t="shared" si="3"/>
        <v>12.288320804914559</v>
      </c>
      <c r="M52">
        <f t="shared" si="4"/>
        <v>12.103995992840842</v>
      </c>
      <c r="N52">
        <f t="shared" si="5"/>
        <v>11.922436052948228</v>
      </c>
      <c r="O52">
        <f t="shared" si="6"/>
        <v>12.665434105402932</v>
      </c>
      <c r="Q52">
        <f t="shared" si="7"/>
        <v>4600.6075848889204</v>
      </c>
      <c r="R52">
        <f t="shared" si="8"/>
        <v>4463.6244940488523</v>
      </c>
      <c r="S52">
        <f t="shared" si="9"/>
        <v>4330.7200747385486</v>
      </c>
      <c r="T52">
        <f t="shared" si="10"/>
        <v>11.922436052948232</v>
      </c>
      <c r="U52">
        <f t="shared" si="11"/>
        <v>4180.3091247635257</v>
      </c>
    </row>
    <row r="53" spans="1:21" x14ac:dyDescent="0.25">
      <c r="A53">
        <v>52</v>
      </c>
      <c r="B53" t="s">
        <v>55</v>
      </c>
      <c r="C53">
        <v>148.46386167200001</v>
      </c>
      <c r="D53" s="1">
        <v>56.517596570550005</v>
      </c>
      <c r="E53" s="1">
        <v>55.669832621991752</v>
      </c>
      <c r="F53" s="1">
        <v>54.834785132661878</v>
      </c>
      <c r="G53" s="1">
        <v>54.012263355671948</v>
      </c>
      <c r="H53" s="1">
        <v>53.202079405336868</v>
      </c>
      <c r="J53">
        <f t="shared" si="1"/>
        <v>38.068251717319512</v>
      </c>
      <c r="K53">
        <f t="shared" si="2"/>
        <v>37.497227941559714</v>
      </c>
      <c r="L53">
        <f t="shared" si="3"/>
        <v>36.934769522436326</v>
      </c>
      <c r="M53">
        <f t="shared" si="4"/>
        <v>36.380747979599775</v>
      </c>
      <c r="N53">
        <f t="shared" si="5"/>
        <v>35.835036759905783</v>
      </c>
      <c r="O53">
        <f t="shared" si="6"/>
        <v>38.068251717319512</v>
      </c>
      <c r="Q53">
        <f t="shared" si="7"/>
        <v>7335.9840348573916</v>
      </c>
      <c r="R53">
        <f t="shared" si="8"/>
        <v>7117.5551102195113</v>
      </c>
      <c r="S53">
        <f t="shared" si="9"/>
        <v>6905.6299068127273</v>
      </c>
      <c r="T53">
        <f t="shared" si="10"/>
        <v>35.835036759905783</v>
      </c>
      <c r="U53">
        <f t="shared" si="11"/>
        <v>6665.7893406864714</v>
      </c>
    </row>
    <row r="54" spans="1:21" x14ac:dyDescent="0.25">
      <c r="A54">
        <v>53</v>
      </c>
      <c r="B54" t="s">
        <v>83</v>
      </c>
      <c r="C54">
        <v>627.85723711499998</v>
      </c>
      <c r="D54" s="1">
        <v>311.5085847455</v>
      </c>
      <c r="E54" s="1">
        <v>306.83595597431753</v>
      </c>
      <c r="F54" s="1">
        <v>302.23341663470279</v>
      </c>
      <c r="G54" s="1">
        <v>297.69991538518224</v>
      </c>
      <c r="H54" s="1">
        <v>293.23441665440453</v>
      </c>
      <c r="J54">
        <f t="shared" si="1"/>
        <v>49.614556674839008</v>
      </c>
      <c r="K54">
        <f t="shared" si="2"/>
        <v>48.870338324716428</v>
      </c>
      <c r="L54">
        <f t="shared" si="3"/>
        <v>48.137283249845687</v>
      </c>
      <c r="M54">
        <f t="shared" si="4"/>
        <v>47.415224001097997</v>
      </c>
      <c r="N54">
        <f t="shared" si="5"/>
        <v>46.703995641081534</v>
      </c>
      <c r="O54">
        <f t="shared" si="6"/>
        <v>49.614556674839008</v>
      </c>
      <c r="Q54">
        <f t="shared" si="7"/>
        <v>40433.814299965903</v>
      </c>
      <c r="R54">
        <f t="shared" si="8"/>
        <v>39229.897479184423</v>
      </c>
      <c r="S54">
        <f t="shared" si="9"/>
        <v>38061.827281741716</v>
      </c>
      <c r="T54">
        <f t="shared" si="10"/>
        <v>46.703995641081534</v>
      </c>
      <c r="U54">
        <f t="shared" si="11"/>
        <v>36739.895709062635</v>
      </c>
    </row>
    <row r="55" spans="1:21" x14ac:dyDescent="0.25">
      <c r="A55">
        <v>54</v>
      </c>
      <c r="B55" t="s">
        <v>19</v>
      </c>
      <c r="C55">
        <v>1249.49865138</v>
      </c>
      <c r="D55" s="1">
        <v>272.9192068465</v>
      </c>
      <c r="E55" s="1">
        <v>268.82541874380252</v>
      </c>
      <c r="F55" s="1">
        <v>264.79303746264549</v>
      </c>
      <c r="G55" s="1">
        <v>260.82114190070581</v>
      </c>
      <c r="H55" s="1">
        <v>256.9088247721952</v>
      </c>
      <c r="J55">
        <f t="shared" si="1"/>
        <v>21.84229703209974</v>
      </c>
      <c r="K55">
        <f t="shared" si="2"/>
        <v>21.514662576618242</v>
      </c>
      <c r="L55">
        <f t="shared" si="3"/>
        <v>21.191942637968971</v>
      </c>
      <c r="M55">
        <f t="shared" si="4"/>
        <v>20.874063498399437</v>
      </c>
      <c r="N55">
        <f t="shared" si="5"/>
        <v>20.560952545923445</v>
      </c>
      <c r="O55">
        <f t="shared" si="6"/>
        <v>21.84229703209974</v>
      </c>
      <c r="Q55">
        <f t="shared" si="7"/>
        <v>35424.913048675706</v>
      </c>
      <c r="R55">
        <f t="shared" si="8"/>
        <v>34370.13626265138</v>
      </c>
      <c r="S55">
        <f t="shared" si="9"/>
        <v>33346.765455430941</v>
      </c>
      <c r="T55">
        <f t="shared" si="10"/>
        <v>20.560952545923449</v>
      </c>
      <c r="U55">
        <f t="shared" si="11"/>
        <v>32188.593469205665</v>
      </c>
    </row>
    <row r="56" spans="1:21" x14ac:dyDescent="0.25">
      <c r="A56">
        <v>55</v>
      </c>
      <c r="B56" t="s">
        <v>52</v>
      </c>
      <c r="C56">
        <v>590.529016899</v>
      </c>
      <c r="D56" s="1">
        <v>427.90917325099997</v>
      </c>
      <c r="E56" s="1">
        <v>421.490535652235</v>
      </c>
      <c r="F56" s="1">
        <v>415.16817761745148</v>
      </c>
      <c r="G56" s="1">
        <v>408.94065495318972</v>
      </c>
      <c r="H56" s="1">
        <v>402.80654512889186</v>
      </c>
      <c r="J56">
        <f t="shared" si="1"/>
        <v>72.46200626991147</v>
      </c>
      <c r="K56">
        <f t="shared" si="2"/>
        <v>71.375076175862802</v>
      </c>
      <c r="L56">
        <f t="shared" si="3"/>
        <v>70.304450033224867</v>
      </c>
      <c r="M56">
        <f t="shared" si="4"/>
        <v>69.249883282726501</v>
      </c>
      <c r="N56">
        <f t="shared" si="5"/>
        <v>68.211135033485604</v>
      </c>
      <c r="O56">
        <f t="shared" si="6"/>
        <v>72.46200626991147</v>
      </c>
      <c r="Q56">
        <f t="shared" si="7"/>
        <v>55542.610687979803</v>
      </c>
      <c r="R56">
        <f t="shared" si="8"/>
        <v>53888.829454745217</v>
      </c>
      <c r="S56">
        <f t="shared" si="9"/>
        <v>52284.289557730175</v>
      </c>
      <c r="T56">
        <f t="shared" si="10"/>
        <v>68.21113503348559</v>
      </c>
      <c r="U56">
        <f t="shared" si="11"/>
        <v>50468.39531256308</v>
      </c>
    </row>
    <row r="57" spans="1:21" x14ac:dyDescent="0.25">
      <c r="A57">
        <v>56</v>
      </c>
      <c r="B57" t="s">
        <v>62</v>
      </c>
      <c r="C57">
        <v>728.56279384499999</v>
      </c>
      <c r="D57" s="1">
        <v>717.3813388829999</v>
      </c>
      <c r="E57" s="1">
        <v>706.62061879975488</v>
      </c>
      <c r="F57" s="1">
        <v>696.0213095177586</v>
      </c>
      <c r="G57" s="1">
        <v>685.58098987499227</v>
      </c>
      <c r="H57" s="1">
        <v>675.2972750268674</v>
      </c>
      <c r="J57">
        <f t="shared" si="1"/>
        <v>98.465272306455589</v>
      </c>
      <c r="K57">
        <f t="shared" si="2"/>
        <v>96.988293221858754</v>
      </c>
      <c r="L57">
        <f t="shared" si="3"/>
        <v>95.533468823530882</v>
      </c>
      <c r="M57">
        <f t="shared" si="4"/>
        <v>94.100466791177922</v>
      </c>
      <c r="N57">
        <f t="shared" si="5"/>
        <v>92.68895978931026</v>
      </c>
      <c r="O57">
        <f t="shared" si="6"/>
        <v>98.465272306455589</v>
      </c>
      <c r="Q57">
        <f t="shared" si="7"/>
        <v>93116.097787013394</v>
      </c>
      <c r="R57">
        <f t="shared" si="8"/>
        <v>90343.565975405072</v>
      </c>
      <c r="S57">
        <f t="shared" si="9"/>
        <v>87653.586298487397</v>
      </c>
      <c r="T57">
        <f t="shared" si="10"/>
        <v>92.68895978931026</v>
      </c>
      <c r="U57">
        <f t="shared" si="11"/>
        <v>84609.275200945733</v>
      </c>
    </row>
    <row r="58" spans="1:21" x14ac:dyDescent="0.25">
      <c r="A58">
        <v>57</v>
      </c>
      <c r="B58" t="s">
        <v>84</v>
      </c>
      <c r="C58">
        <v>887.79502685700004</v>
      </c>
      <c r="D58" s="1">
        <v>736.54842502249994</v>
      </c>
      <c r="E58" s="1">
        <v>725.50019864716239</v>
      </c>
      <c r="F58" s="1">
        <v>714.617695667455</v>
      </c>
      <c r="G58" s="1">
        <v>703.89843023244316</v>
      </c>
      <c r="H58" s="1">
        <v>693.33995377895656</v>
      </c>
      <c r="J58">
        <f t="shared" si="1"/>
        <v>82.963792625652772</v>
      </c>
      <c r="K58">
        <f t="shared" si="2"/>
        <v>81.719335736267979</v>
      </c>
      <c r="L58">
        <f t="shared" si="3"/>
        <v>80.493545700223962</v>
      </c>
      <c r="M58">
        <f t="shared" si="4"/>
        <v>79.286142514720609</v>
      </c>
      <c r="N58">
        <f t="shared" si="5"/>
        <v>78.096850376999811</v>
      </c>
      <c r="O58">
        <f t="shared" si="6"/>
        <v>82.963792625652772</v>
      </c>
      <c r="Q58">
        <f t="shared" si="7"/>
        <v>95603.985567920507</v>
      </c>
      <c r="R58">
        <f t="shared" si="8"/>
        <v>92757.376897635666</v>
      </c>
      <c r="S58">
        <f t="shared" si="9"/>
        <v>89995.526000508573</v>
      </c>
      <c r="T58">
        <f t="shared" si="10"/>
        <v>78.096850376999797</v>
      </c>
      <c r="U58">
        <f t="shared" si="11"/>
        <v>86869.876610653824</v>
      </c>
    </row>
    <row r="59" spans="1:21" x14ac:dyDescent="0.25">
      <c r="A59">
        <v>58</v>
      </c>
      <c r="B59" t="s">
        <v>5</v>
      </c>
      <c r="C59">
        <v>2403.7096557099999</v>
      </c>
      <c r="D59" s="1">
        <v>573.722380359</v>
      </c>
      <c r="E59" s="1">
        <v>565.11654465361505</v>
      </c>
      <c r="F59" s="1">
        <v>556.63979648381087</v>
      </c>
      <c r="G59" s="1">
        <v>548.2901995365537</v>
      </c>
      <c r="H59" s="1">
        <v>540.06584654350536</v>
      </c>
      <c r="J59">
        <f t="shared" si="1"/>
        <v>23.86820633665657</v>
      </c>
      <c r="K59">
        <f t="shared" si="2"/>
        <v>23.510183241606722</v>
      </c>
      <c r="L59">
        <f t="shared" si="3"/>
        <v>23.157530492982623</v>
      </c>
      <c r="M59">
        <f t="shared" si="4"/>
        <v>22.810167535587883</v>
      </c>
      <c r="N59">
        <f t="shared" si="5"/>
        <v>22.468015022554063</v>
      </c>
      <c r="O59">
        <f t="shared" si="6"/>
        <v>23.86820633665657</v>
      </c>
      <c r="Q59">
        <f t="shared" si="7"/>
        <v>74469.164970598213</v>
      </c>
      <c r="R59">
        <f t="shared" si="8"/>
        <v>72251.845583598653</v>
      </c>
      <c r="S59">
        <f t="shared" si="9"/>
        <v>70100.546881347022</v>
      </c>
      <c r="T59">
        <f t="shared" si="10"/>
        <v>22.468015022554066</v>
      </c>
      <c r="U59">
        <f t="shared" si="11"/>
        <v>67665.873277828869</v>
      </c>
    </row>
    <row r="60" spans="1:21" x14ac:dyDescent="0.25">
      <c r="A60">
        <v>59</v>
      </c>
      <c r="B60" t="s">
        <v>78</v>
      </c>
      <c r="C60">
        <v>32015.173862899999</v>
      </c>
      <c r="D60" s="1">
        <v>14788.6596845</v>
      </c>
      <c r="E60" s="1">
        <v>14566.829789232501</v>
      </c>
      <c r="F60" s="1">
        <v>14348.327342394014</v>
      </c>
      <c r="G60" s="1">
        <v>14133.102432258103</v>
      </c>
      <c r="H60" s="1">
        <v>13921.105895774232</v>
      </c>
      <c r="J60">
        <f t="shared" si="1"/>
        <v>46.192657731081312</v>
      </c>
      <c r="K60">
        <f t="shared" si="2"/>
        <v>45.499767865115089</v>
      </c>
      <c r="L60">
        <f t="shared" si="3"/>
        <v>44.817271347138366</v>
      </c>
      <c r="M60">
        <f t="shared" si="4"/>
        <v>44.145012276931297</v>
      </c>
      <c r="N60">
        <f t="shared" si="5"/>
        <v>43.482837092777324</v>
      </c>
      <c r="O60">
        <f t="shared" si="6"/>
        <v>46.192657731081312</v>
      </c>
      <c r="Q60">
        <f t="shared" si="7"/>
        <v>1919568.0270481003</v>
      </c>
      <c r="R60">
        <f t="shared" si="8"/>
        <v>1862412.889042743</v>
      </c>
      <c r="S60">
        <f t="shared" si="9"/>
        <v>1806959.5452714954</v>
      </c>
      <c r="T60">
        <f t="shared" si="10"/>
        <v>43.482837092777331</v>
      </c>
      <c r="U60">
        <f t="shared" si="11"/>
        <v>1744201.7366206725</v>
      </c>
    </row>
    <row r="61" spans="1:21" x14ac:dyDescent="0.25">
      <c r="A61">
        <v>60</v>
      </c>
      <c r="B61" t="s">
        <v>34</v>
      </c>
      <c r="C61">
        <v>495.56603186199999</v>
      </c>
      <c r="D61" s="1">
        <v>174.32887525449999</v>
      </c>
      <c r="E61" s="1">
        <v>171.71394212568248</v>
      </c>
      <c r="F61" s="1">
        <v>169.13823299379723</v>
      </c>
      <c r="G61" s="1">
        <v>166.60115949889027</v>
      </c>
      <c r="H61" s="1">
        <v>164.10214210640692</v>
      </c>
      <c r="J61">
        <f t="shared" si="1"/>
        <v>35.177728909201193</v>
      </c>
      <c r="K61">
        <f t="shared" si="2"/>
        <v>34.650062975563181</v>
      </c>
      <c r="L61">
        <f t="shared" si="3"/>
        <v>34.13031203092973</v>
      </c>
      <c r="M61">
        <f t="shared" si="4"/>
        <v>33.618357350465779</v>
      </c>
      <c r="N61">
        <f t="shared" si="5"/>
        <v>33.114081990208788</v>
      </c>
      <c r="O61">
        <f t="shared" si="6"/>
        <v>35.177728909201193</v>
      </c>
      <c r="Q61">
        <f t="shared" si="7"/>
        <v>22627.8880080341</v>
      </c>
      <c r="R61">
        <f t="shared" si="8"/>
        <v>21954.142642594888</v>
      </c>
      <c r="S61">
        <f t="shared" si="9"/>
        <v>21300.458045411622</v>
      </c>
      <c r="T61">
        <f t="shared" si="10"/>
        <v>33.114081990208788</v>
      </c>
      <c r="U61">
        <f t="shared" si="11"/>
        <v>20560.668339722339</v>
      </c>
    </row>
    <row r="62" spans="1:21" x14ac:dyDescent="0.25">
      <c r="A62">
        <v>61</v>
      </c>
      <c r="B62" t="s">
        <v>17</v>
      </c>
      <c r="C62">
        <v>2226.1383191199998</v>
      </c>
      <c r="D62" s="1">
        <v>214.61113492800001</v>
      </c>
      <c r="E62" s="1">
        <v>211.39196790408002</v>
      </c>
      <c r="F62" s="1">
        <v>208.22108838551881</v>
      </c>
      <c r="G62" s="1">
        <v>205.09777205973603</v>
      </c>
      <c r="H62" s="1">
        <v>202.02130547883999</v>
      </c>
      <c r="J62">
        <f t="shared" si="1"/>
        <v>9.640512140900416</v>
      </c>
      <c r="K62">
        <f t="shared" si="2"/>
        <v>9.4959044587869084</v>
      </c>
      <c r="L62">
        <f t="shared" si="3"/>
        <v>9.3534658919051061</v>
      </c>
      <c r="M62">
        <f t="shared" si="4"/>
        <v>9.213163903526528</v>
      </c>
      <c r="N62">
        <f t="shared" si="5"/>
        <v>9.0749664449736311</v>
      </c>
      <c r="O62">
        <f t="shared" si="6"/>
        <v>9.640512140900416</v>
      </c>
      <c r="Q62">
        <f t="shared" si="7"/>
        <v>27856.525313654405</v>
      </c>
      <c r="R62">
        <f t="shared" si="8"/>
        <v>27027.09727244034</v>
      </c>
      <c r="S62">
        <f t="shared" si="9"/>
        <v>26222.365451153433</v>
      </c>
      <c r="T62">
        <f t="shared" si="10"/>
        <v>9.0749664449736311</v>
      </c>
      <c r="U62">
        <f t="shared" si="11"/>
        <v>25311.632171229234</v>
      </c>
    </row>
    <row r="63" spans="1:21" x14ac:dyDescent="0.25">
      <c r="A63">
        <v>62</v>
      </c>
      <c r="B63" t="s">
        <v>21</v>
      </c>
      <c r="C63">
        <v>274.45499008100001</v>
      </c>
      <c r="D63" s="1">
        <v>65.75459537415</v>
      </c>
      <c r="E63" s="1">
        <v>64.768276443537744</v>
      </c>
      <c r="F63" s="1">
        <v>63.796752296884677</v>
      </c>
      <c r="G63" s="1">
        <v>62.839801012431408</v>
      </c>
      <c r="H63" s="1">
        <v>61.897203997244937</v>
      </c>
      <c r="J63">
        <f t="shared" si="1"/>
        <v>23.958243701360221</v>
      </c>
      <c r="K63">
        <f t="shared" si="2"/>
        <v>23.598870045839814</v>
      </c>
      <c r="L63">
        <f t="shared" si="3"/>
        <v>23.244886995152218</v>
      </c>
      <c r="M63">
        <f t="shared" si="4"/>
        <v>22.896213690224933</v>
      </c>
      <c r="N63">
        <f t="shared" si="5"/>
        <v>22.552770484871559</v>
      </c>
      <c r="O63">
        <f t="shared" si="6"/>
        <v>23.958243701360221</v>
      </c>
      <c r="Q63">
        <f t="shared" si="7"/>
        <v>8534.9464795646709</v>
      </c>
      <c r="R63">
        <f t="shared" si="8"/>
        <v>8280.8184481356311</v>
      </c>
      <c r="S63">
        <f t="shared" si="9"/>
        <v>8034.2570788423927</v>
      </c>
      <c r="T63">
        <f t="shared" si="10"/>
        <v>22.552770484871562</v>
      </c>
      <c r="U63">
        <f t="shared" si="11"/>
        <v>7755.2179770955099</v>
      </c>
    </row>
    <row r="64" spans="1:21" x14ac:dyDescent="0.25">
      <c r="A64">
        <v>63</v>
      </c>
      <c r="B64" t="s">
        <v>37</v>
      </c>
      <c r="C64">
        <v>355.96152702699999</v>
      </c>
      <c r="D64" s="1">
        <v>91.782818730550005</v>
      </c>
      <c r="E64" s="1">
        <v>90.406076449591751</v>
      </c>
      <c r="F64" s="1">
        <v>89.049985302847873</v>
      </c>
      <c r="G64" s="1">
        <v>87.714235523305149</v>
      </c>
      <c r="H64" s="1">
        <v>86.398521990455578</v>
      </c>
      <c r="J64">
        <f t="shared" si="1"/>
        <v>25.784477186937171</v>
      </c>
      <c r="K64">
        <f t="shared" si="2"/>
        <v>25.397710029133112</v>
      </c>
      <c r="L64">
        <f t="shared" si="3"/>
        <v>25.016744378696114</v>
      </c>
      <c r="M64">
        <f t="shared" si="4"/>
        <v>24.641493213015671</v>
      </c>
      <c r="N64">
        <f t="shared" si="5"/>
        <v>24.271870814820439</v>
      </c>
      <c r="O64">
        <f t="shared" si="6"/>
        <v>25.784477186937171</v>
      </c>
      <c r="Q64">
        <f t="shared" si="7"/>
        <v>11913.409871225391</v>
      </c>
      <c r="R64">
        <f t="shared" si="8"/>
        <v>11558.688092309654</v>
      </c>
      <c r="S64">
        <f t="shared" si="9"/>
        <v>11214.528154361133</v>
      </c>
      <c r="T64">
        <f t="shared" si="10"/>
        <v>24.271870814820435</v>
      </c>
      <c r="U64">
        <f t="shared" si="11"/>
        <v>10825.034535722914</v>
      </c>
    </row>
    <row r="65" spans="1:21" x14ac:dyDescent="0.25">
      <c r="A65">
        <v>64</v>
      </c>
      <c r="B65" t="s">
        <v>41</v>
      </c>
      <c r="C65">
        <v>804.20195871400006</v>
      </c>
      <c r="D65" s="1">
        <v>261.47941458100001</v>
      </c>
      <c r="E65" s="1">
        <v>257.55722336228501</v>
      </c>
      <c r="F65" s="1">
        <v>253.69386501185073</v>
      </c>
      <c r="G65" s="1">
        <v>249.88845703667297</v>
      </c>
      <c r="H65" s="1">
        <v>246.14013018112288</v>
      </c>
      <c r="J65">
        <f t="shared" si="1"/>
        <v>32.514147938551645</v>
      </c>
      <c r="K65">
        <f t="shared" si="2"/>
        <v>32.026435719473369</v>
      </c>
      <c r="L65">
        <f t="shared" si="3"/>
        <v>31.54603918368127</v>
      </c>
      <c r="M65">
        <f t="shared" si="4"/>
        <v>31.072848595926054</v>
      </c>
      <c r="N65">
        <f t="shared" si="5"/>
        <v>30.606755866987161</v>
      </c>
      <c r="O65">
        <f t="shared" si="6"/>
        <v>32.514147938551645</v>
      </c>
      <c r="Q65">
        <f t="shared" si="7"/>
        <v>33940.028012613802</v>
      </c>
      <c r="R65">
        <f t="shared" si="8"/>
        <v>32929.463678538224</v>
      </c>
      <c r="S65">
        <f t="shared" si="9"/>
        <v>31948.988897509753</v>
      </c>
      <c r="T65">
        <f t="shared" si="10"/>
        <v>30.606755866987168</v>
      </c>
      <c r="U65">
        <f t="shared" si="11"/>
        <v>30839.363318418036</v>
      </c>
    </row>
    <row r="66" spans="1:21" x14ac:dyDescent="0.25">
      <c r="A66">
        <v>65</v>
      </c>
      <c r="B66" t="s">
        <v>47</v>
      </c>
      <c r="C66">
        <v>191.91372976</v>
      </c>
      <c r="D66" s="1">
        <v>134.98502232300001</v>
      </c>
      <c r="E66" s="1">
        <v>132.96024698815501</v>
      </c>
      <c r="F66" s="1">
        <v>130.96584328333267</v>
      </c>
      <c r="G66" s="1">
        <v>129.00135563408267</v>
      </c>
      <c r="H66" s="1">
        <v>127.06633529957143</v>
      </c>
      <c r="J66">
        <f t="shared" si="1"/>
        <v>70.336302927261713</v>
      </c>
      <c r="K66">
        <f t="shared" si="2"/>
        <v>69.281258383352792</v>
      </c>
      <c r="L66">
        <f t="shared" si="3"/>
        <v>68.242039507602485</v>
      </c>
      <c r="M66">
        <f t="shared" si="4"/>
        <v>67.218408914988444</v>
      </c>
      <c r="N66">
        <f t="shared" si="5"/>
        <v>66.210132781263624</v>
      </c>
      <c r="O66">
        <f t="shared" si="6"/>
        <v>70.336302927261713</v>
      </c>
      <c r="Q66">
        <f t="shared" si="7"/>
        <v>17521.055897525403</v>
      </c>
      <c r="R66">
        <f t="shared" si="8"/>
        <v>16999.366458176588</v>
      </c>
      <c r="S66">
        <f t="shared" si="9"/>
        <v>16493.210321884373</v>
      </c>
      <c r="T66">
        <f t="shared" si="10"/>
        <v>66.210132781263582</v>
      </c>
      <c r="U66">
        <f t="shared" si="11"/>
        <v>15920.38192618109</v>
      </c>
    </row>
    <row r="67" spans="1:21" x14ac:dyDescent="0.25">
      <c r="A67">
        <v>66</v>
      </c>
      <c r="B67" t="s">
        <v>36</v>
      </c>
      <c r="C67">
        <v>1000.15198731</v>
      </c>
      <c r="D67" s="1">
        <v>111.54215707099999</v>
      </c>
      <c r="E67" s="1">
        <v>109.86902471493499</v>
      </c>
      <c r="F67" s="1">
        <v>108.22098934421096</v>
      </c>
      <c r="G67" s="1">
        <v>106.5976745040478</v>
      </c>
      <c r="H67" s="1">
        <v>104.99870938648708</v>
      </c>
      <c r="J67">
        <f t="shared" ref="J67:J104" si="12">D67*100/C67</f>
        <v>11.152520665484332</v>
      </c>
      <c r="K67">
        <f t="shared" ref="K67:K104" si="13">E67*100/C67</f>
        <v>10.985232855502069</v>
      </c>
      <c r="L67">
        <f t="shared" ref="L67:L104" si="14">F67*100/C67</f>
        <v>10.820454362669537</v>
      </c>
      <c r="M67">
        <f t="shared" ref="M67:M104" si="15">G67*100/C67</f>
        <v>10.658147547229495</v>
      </c>
      <c r="N67">
        <f t="shared" ref="N67:N104" si="16">H67*100/C67</f>
        <v>10.49827533402105</v>
      </c>
      <c r="O67">
        <f t="shared" ref="O67:O104" si="17">MAX(J67:N67)</f>
        <v>11.152520665484332</v>
      </c>
      <c r="Q67">
        <f t="shared" ref="Q67:Q104" si="18">(J67/O67)*D67*129.8</f>
        <v>14478.1719878158</v>
      </c>
      <c r="R67">
        <f t="shared" ref="R67:R104" si="19">(K67/O67)*E67*129.8</f>
        <v>14047.084416878588</v>
      </c>
      <c r="S67">
        <f t="shared" ref="S67:S104" si="20">(L67/O67)*F67*129.8</f>
        <v>13628.832478366026</v>
      </c>
      <c r="T67">
        <f t="shared" ref="T67:T104" si="21">(M67/R67)*G67*129.8</f>
        <v>10.49827533402105</v>
      </c>
      <c r="U67">
        <f t="shared" ref="U67:U104" si="22">(N67/O67)*H67*133.1</f>
        <v>13155.487259847085</v>
      </c>
    </row>
    <row r="68" spans="1:21" x14ac:dyDescent="0.25">
      <c r="A68">
        <v>67</v>
      </c>
      <c r="B68" t="s">
        <v>85</v>
      </c>
      <c r="C68">
        <v>2614.04012401</v>
      </c>
      <c r="D68" s="1">
        <v>2574.8295221400003</v>
      </c>
      <c r="E68" s="1">
        <v>2536.2070793079001</v>
      </c>
      <c r="F68" s="1">
        <v>2498.1639731182818</v>
      </c>
      <c r="G68" s="1">
        <v>2460.6915135215077</v>
      </c>
      <c r="H68" s="1">
        <v>2423.7811408186849</v>
      </c>
      <c r="J68">
        <f t="shared" si="12"/>
        <v>98.499999999623213</v>
      </c>
      <c r="K68">
        <f t="shared" si="13"/>
        <v>97.022499999628849</v>
      </c>
      <c r="L68">
        <f t="shared" si="14"/>
        <v>95.567162499634421</v>
      </c>
      <c r="M68">
        <f t="shared" si="15"/>
        <v>94.133655062139908</v>
      </c>
      <c r="N68">
        <f t="shared" si="16"/>
        <v>92.721650236207807</v>
      </c>
      <c r="O68">
        <f t="shared" si="17"/>
        <v>98.499999999623213</v>
      </c>
      <c r="Q68">
        <f t="shared" si="18"/>
        <v>334212.87197377207</v>
      </c>
      <c r="R68">
        <f t="shared" si="19"/>
        <v>324261.68371075293</v>
      </c>
      <c r="S68">
        <f t="shared" si="20"/>
        <v>314606.79207826534</v>
      </c>
      <c r="T68">
        <f t="shared" si="21"/>
        <v>92.721650236207836</v>
      </c>
      <c r="U68">
        <f t="shared" si="22"/>
        <v>303680.1319274258</v>
      </c>
    </row>
    <row r="69" spans="1:21" x14ac:dyDescent="0.25">
      <c r="A69">
        <v>68</v>
      </c>
      <c r="B69" t="s">
        <v>86</v>
      </c>
      <c r="C69">
        <v>2677.4517184599999</v>
      </c>
      <c r="D69" s="1">
        <v>2637.2899422299997</v>
      </c>
      <c r="E69" s="1">
        <v>2597.7305930965499</v>
      </c>
      <c r="F69" s="1">
        <v>2558.7646342001017</v>
      </c>
      <c r="G69" s="1">
        <v>2520.3831646871004</v>
      </c>
      <c r="H69" s="1">
        <v>2482.5774172167939</v>
      </c>
      <c r="J69">
        <f t="shared" si="12"/>
        <v>98.499999983077174</v>
      </c>
      <c r="K69">
        <f t="shared" si="13"/>
        <v>97.022499983331031</v>
      </c>
      <c r="L69">
        <f t="shared" si="14"/>
        <v>95.567162483581072</v>
      </c>
      <c r="M69">
        <f t="shared" si="15"/>
        <v>94.133655046327348</v>
      </c>
      <c r="N69">
        <f t="shared" si="16"/>
        <v>92.721650220632455</v>
      </c>
      <c r="O69">
        <f t="shared" si="17"/>
        <v>98.499999983077174</v>
      </c>
      <c r="Q69">
        <f t="shared" si="18"/>
        <v>342320.23450145399</v>
      </c>
      <c r="R69">
        <f t="shared" si="19"/>
        <v>332127.64951917331</v>
      </c>
      <c r="S69">
        <f t="shared" si="20"/>
        <v>322238.54875473992</v>
      </c>
      <c r="T69">
        <f t="shared" si="21"/>
        <v>92.721650220632426</v>
      </c>
      <c r="U69">
        <f t="shared" si="22"/>
        <v>311046.82880971464</v>
      </c>
    </row>
    <row r="70" spans="1:21" x14ac:dyDescent="0.25">
      <c r="A70">
        <v>69</v>
      </c>
      <c r="B70" t="s">
        <v>23</v>
      </c>
      <c r="C70">
        <v>420.06272173999997</v>
      </c>
      <c r="D70" s="1">
        <v>142.661613913</v>
      </c>
      <c r="E70" s="1">
        <v>140.521689704305</v>
      </c>
      <c r="F70" s="1">
        <v>138.41386435874043</v>
      </c>
      <c r="G70" s="1">
        <v>136.33765639335931</v>
      </c>
      <c r="H70" s="1">
        <v>134.29259154745893</v>
      </c>
      <c r="J70">
        <f t="shared" si="12"/>
        <v>33.961979135416151</v>
      </c>
      <c r="K70">
        <f t="shared" si="13"/>
        <v>33.452549448384914</v>
      </c>
      <c r="L70">
        <f t="shared" si="14"/>
        <v>32.950761206659138</v>
      </c>
      <c r="M70">
        <f t="shared" si="15"/>
        <v>32.456499788559242</v>
      </c>
      <c r="N70">
        <f t="shared" si="16"/>
        <v>31.96965229173086</v>
      </c>
      <c r="O70">
        <f t="shared" si="17"/>
        <v>33.961979135416151</v>
      </c>
      <c r="Q70">
        <f t="shared" si="18"/>
        <v>18517.477485907402</v>
      </c>
      <c r="R70">
        <f t="shared" si="19"/>
        <v>17966.119593764513</v>
      </c>
      <c r="S70">
        <f t="shared" si="20"/>
        <v>17431.178382860173</v>
      </c>
      <c r="T70">
        <f t="shared" si="21"/>
        <v>31.969652291730842</v>
      </c>
      <c r="U70">
        <f t="shared" si="22"/>
        <v>16825.77326442652</v>
      </c>
    </row>
    <row r="71" spans="1:21" x14ac:dyDescent="0.25">
      <c r="A71">
        <v>70</v>
      </c>
      <c r="B71" t="s">
        <v>87</v>
      </c>
      <c r="C71">
        <v>562.29698098100005</v>
      </c>
      <c r="D71" s="1">
        <v>239.41567905350001</v>
      </c>
      <c r="E71" s="1">
        <v>235.82444386769751</v>
      </c>
      <c r="F71" s="1">
        <v>232.28707720968205</v>
      </c>
      <c r="G71" s="1">
        <v>228.80277105153681</v>
      </c>
      <c r="H71" s="1">
        <v>225.37072948576375</v>
      </c>
      <c r="J71">
        <f t="shared" si="12"/>
        <v>42.57815480990282</v>
      </c>
      <c r="K71">
        <f t="shared" si="13"/>
        <v>41.939482487754276</v>
      </c>
      <c r="L71">
        <f t="shared" si="14"/>
        <v>41.310390250437969</v>
      </c>
      <c r="M71">
        <f t="shared" si="15"/>
        <v>40.690734396681393</v>
      </c>
      <c r="N71">
        <f t="shared" si="16"/>
        <v>40.080373380731167</v>
      </c>
      <c r="O71">
        <f t="shared" si="17"/>
        <v>42.57815480990282</v>
      </c>
      <c r="Q71">
        <f t="shared" si="18"/>
        <v>31076.155141144303</v>
      </c>
      <c r="R71">
        <f t="shared" si="19"/>
        <v>30150.862621816734</v>
      </c>
      <c r="S71">
        <f t="shared" si="20"/>
        <v>29253.120687252143</v>
      </c>
      <c r="T71">
        <f t="shared" si="21"/>
        <v>40.080373380731174</v>
      </c>
      <c r="U71">
        <f t="shared" si="22"/>
        <v>28237.125749604445</v>
      </c>
    </row>
    <row r="72" spans="1:21" x14ac:dyDescent="0.25">
      <c r="A72">
        <v>71</v>
      </c>
      <c r="B72" t="s">
        <v>88</v>
      </c>
      <c r="C72">
        <v>8.3702145052700008</v>
      </c>
      <c r="D72" s="1">
        <v>7.7281461344150006</v>
      </c>
      <c r="E72" s="1">
        <v>7.6122239423987761</v>
      </c>
      <c r="F72" s="1">
        <v>7.4980405832627941</v>
      </c>
      <c r="G72" s="1">
        <v>7.3855699745138521</v>
      </c>
      <c r="H72" s="1">
        <v>7.2747864248961447</v>
      </c>
      <c r="J72">
        <f t="shared" si="12"/>
        <v>92.3291288359367</v>
      </c>
      <c r="K72">
        <f t="shared" si="13"/>
        <v>90.944191903397652</v>
      </c>
      <c r="L72">
        <f t="shared" si="14"/>
        <v>89.580029024846695</v>
      </c>
      <c r="M72">
        <f t="shared" si="15"/>
        <v>88.236328589473985</v>
      </c>
      <c r="N72">
        <f t="shared" si="16"/>
        <v>86.912783660631874</v>
      </c>
      <c r="O72">
        <f t="shared" si="17"/>
        <v>92.3291288359367</v>
      </c>
      <c r="Q72">
        <f t="shared" si="18"/>
        <v>1003.1133682470672</v>
      </c>
      <c r="R72">
        <f t="shared" si="19"/>
        <v>973.24566770751073</v>
      </c>
      <c r="S72">
        <f t="shared" si="20"/>
        <v>944.26727795151976</v>
      </c>
      <c r="T72">
        <f t="shared" si="21"/>
        <v>86.912783660631874</v>
      </c>
      <c r="U72">
        <f t="shared" si="22"/>
        <v>911.47177608210097</v>
      </c>
    </row>
    <row r="73" spans="1:21" x14ac:dyDescent="0.25">
      <c r="A73">
        <v>72</v>
      </c>
      <c r="B73" t="s">
        <v>89</v>
      </c>
      <c r="C73">
        <v>21020.698906599999</v>
      </c>
      <c r="D73" s="1">
        <v>4461.9532424649997</v>
      </c>
      <c r="E73" s="1">
        <v>4395.023943828025</v>
      </c>
      <c r="F73" s="1">
        <v>4329.0985846706044</v>
      </c>
      <c r="G73" s="1">
        <v>4264.1621059005456</v>
      </c>
      <c r="H73" s="1">
        <v>4200.1996743120371</v>
      </c>
      <c r="J73">
        <f t="shared" si="12"/>
        <v>21.226474258969823</v>
      </c>
      <c r="K73">
        <f t="shared" si="13"/>
        <v>20.908077145085276</v>
      </c>
      <c r="L73">
        <f t="shared" si="14"/>
        <v>20.594455987908997</v>
      </c>
      <c r="M73">
        <f t="shared" si="15"/>
        <v>20.285539148090365</v>
      </c>
      <c r="N73">
        <f t="shared" si="16"/>
        <v>19.981256060869004</v>
      </c>
      <c r="O73">
        <f t="shared" si="17"/>
        <v>21.226474258969823</v>
      </c>
      <c r="Q73">
        <f t="shared" si="18"/>
        <v>579161.53087195696</v>
      </c>
      <c r="R73">
        <f t="shared" si="19"/>
        <v>561916.99629024451</v>
      </c>
      <c r="S73">
        <f t="shared" si="20"/>
        <v>545185.91772570251</v>
      </c>
      <c r="T73">
        <f t="shared" si="21"/>
        <v>19.981256060869011</v>
      </c>
      <c r="U73">
        <f t="shared" si="22"/>
        <v>526250.97610330302</v>
      </c>
    </row>
    <row r="74" spans="1:21" x14ac:dyDescent="0.25">
      <c r="A74">
        <v>73</v>
      </c>
      <c r="B74" t="s">
        <v>90</v>
      </c>
      <c r="C74">
        <v>150.702331818</v>
      </c>
      <c r="D74" s="1">
        <v>147.71451645849999</v>
      </c>
      <c r="E74" s="1">
        <v>145.4987987116225</v>
      </c>
      <c r="F74" s="1">
        <v>143.31631673094816</v>
      </c>
      <c r="G74" s="1">
        <v>141.16657197998393</v>
      </c>
      <c r="H74" s="1">
        <v>139.04907340028416</v>
      </c>
      <c r="J74">
        <f t="shared" si="12"/>
        <v>98.017406019232439</v>
      </c>
      <c r="K74">
        <f t="shared" si="13"/>
        <v>96.547144928943965</v>
      </c>
      <c r="L74">
        <f t="shared" si="14"/>
        <v>95.098937755009814</v>
      </c>
      <c r="M74">
        <f t="shared" si="15"/>
        <v>93.672453688684655</v>
      </c>
      <c r="N74">
        <f t="shared" si="16"/>
        <v>92.26736688335437</v>
      </c>
      <c r="O74">
        <f t="shared" si="17"/>
        <v>98.017406019232439</v>
      </c>
      <c r="Q74">
        <f t="shared" si="18"/>
        <v>19173.3442363133</v>
      </c>
      <c r="R74">
        <f t="shared" si="19"/>
        <v>18602.457911677076</v>
      </c>
      <c r="S74">
        <f t="shared" si="20"/>
        <v>18048.569727356891</v>
      </c>
      <c r="T74">
        <f t="shared" si="21"/>
        <v>92.267366883354356</v>
      </c>
      <c r="U74">
        <f t="shared" si="22"/>
        <v>17421.721888768268</v>
      </c>
    </row>
    <row r="75" spans="1:21" x14ac:dyDescent="0.25">
      <c r="A75">
        <v>74</v>
      </c>
      <c r="B75" t="s">
        <v>91</v>
      </c>
      <c r="C75">
        <v>683.72576258100003</v>
      </c>
      <c r="D75" s="1">
        <v>146.71058200050001</v>
      </c>
      <c r="E75" s="1">
        <v>144.50992327049252</v>
      </c>
      <c r="F75" s="1">
        <v>142.34227442143512</v>
      </c>
      <c r="G75" s="1">
        <v>140.2071403051136</v>
      </c>
      <c r="H75" s="1">
        <v>138.10403320053689</v>
      </c>
      <c r="J75">
        <f t="shared" si="12"/>
        <v>21.457518500792109</v>
      </c>
      <c r="K75">
        <f t="shared" si="13"/>
        <v>21.13565572328023</v>
      </c>
      <c r="L75">
        <f t="shared" si="14"/>
        <v>20.818620887431024</v>
      </c>
      <c r="M75">
        <f t="shared" si="15"/>
        <v>20.506341574119556</v>
      </c>
      <c r="N75">
        <f t="shared" si="16"/>
        <v>20.198746450507766</v>
      </c>
      <c r="O75">
        <f t="shared" si="17"/>
        <v>21.457518500792109</v>
      </c>
      <c r="Q75">
        <f t="shared" si="18"/>
        <v>19043.033543664904</v>
      </c>
      <c r="R75">
        <f t="shared" si="19"/>
        <v>18476.027219902284</v>
      </c>
      <c r="S75">
        <f t="shared" si="20"/>
        <v>17925.903509429689</v>
      </c>
      <c r="T75">
        <f t="shared" si="21"/>
        <v>20.198746450507759</v>
      </c>
      <c r="U75">
        <f t="shared" si="22"/>
        <v>17303.316011396426</v>
      </c>
    </row>
    <row r="76" spans="1:21" x14ac:dyDescent="0.25">
      <c r="A76">
        <v>75</v>
      </c>
      <c r="B76" t="s">
        <v>92</v>
      </c>
      <c r="C76">
        <v>1104.1399180999999</v>
      </c>
      <c r="D76" s="1">
        <v>616.29487456449999</v>
      </c>
      <c r="E76" s="1">
        <v>607.05045144603253</v>
      </c>
      <c r="F76" s="1">
        <v>597.94469467434203</v>
      </c>
      <c r="G76" s="1">
        <v>588.97552425422691</v>
      </c>
      <c r="H76" s="1">
        <v>580.14089139041346</v>
      </c>
      <c r="J76">
        <f t="shared" si="12"/>
        <v>55.816737033203005</v>
      </c>
      <c r="K76">
        <f t="shared" si="13"/>
        <v>54.979485977704961</v>
      </c>
      <c r="L76">
        <f t="shared" si="14"/>
        <v>54.154793688039391</v>
      </c>
      <c r="M76">
        <f t="shared" si="15"/>
        <v>53.342471782718796</v>
      </c>
      <c r="N76">
        <f t="shared" si="16"/>
        <v>52.542334705978014</v>
      </c>
      <c r="O76">
        <f t="shared" si="17"/>
        <v>55.816737033203005</v>
      </c>
      <c r="Q76">
        <f t="shared" si="18"/>
        <v>79995.074718472111</v>
      </c>
      <c r="R76">
        <f t="shared" si="19"/>
        <v>77613.221368729603</v>
      </c>
      <c r="S76">
        <f t="shared" si="20"/>
        <v>75302.287702475689</v>
      </c>
      <c r="T76">
        <f t="shared" si="21"/>
        <v>52.542334705978021</v>
      </c>
      <c r="U76">
        <f t="shared" si="22"/>
        <v>72686.951584427079</v>
      </c>
    </row>
    <row r="77" spans="1:21" x14ac:dyDescent="0.25">
      <c r="A77">
        <v>76</v>
      </c>
      <c r="B77" t="s">
        <v>93</v>
      </c>
      <c r="C77">
        <v>7739.7344596200001</v>
      </c>
      <c r="D77" s="1">
        <v>3593.43099656</v>
      </c>
      <c r="E77" s="1">
        <v>3539.5295316115999</v>
      </c>
      <c r="F77" s="1">
        <v>3486.4365886374258</v>
      </c>
      <c r="G77" s="1">
        <v>3434.1400398078645</v>
      </c>
      <c r="H77" s="1">
        <v>3382.6279392107467</v>
      </c>
      <c r="J77">
        <f t="shared" si="12"/>
        <v>46.428349904092542</v>
      </c>
      <c r="K77">
        <f t="shared" si="13"/>
        <v>45.731924655531159</v>
      </c>
      <c r="L77">
        <f t="shared" si="14"/>
        <v>45.045945785698187</v>
      </c>
      <c r="M77">
        <f t="shared" si="15"/>
        <v>44.370256598912711</v>
      </c>
      <c r="N77">
        <f t="shared" si="16"/>
        <v>43.704702749929027</v>
      </c>
      <c r="O77">
        <f t="shared" si="17"/>
        <v>46.428349904092542</v>
      </c>
      <c r="Q77">
        <f t="shared" si="18"/>
        <v>466427.34335348808</v>
      </c>
      <c r="R77">
        <f t="shared" si="19"/>
        <v>452539.46920513798</v>
      </c>
      <c r="S77">
        <f t="shared" si="20"/>
        <v>439065.1065095549</v>
      </c>
      <c r="T77">
        <f t="shared" si="21"/>
        <v>43.704702749929012</v>
      </c>
      <c r="U77">
        <f t="shared" si="22"/>
        <v>423815.86420543923</v>
      </c>
    </row>
    <row r="78" spans="1:21" x14ac:dyDescent="0.25">
      <c r="A78">
        <v>77</v>
      </c>
      <c r="B78" t="s">
        <v>94</v>
      </c>
      <c r="C78">
        <v>1484.5090691600001</v>
      </c>
      <c r="D78" s="1">
        <v>529.29168749499991</v>
      </c>
      <c r="E78" s="1">
        <v>521.35231218257491</v>
      </c>
      <c r="F78" s="1">
        <v>513.53202749983632</v>
      </c>
      <c r="G78" s="1">
        <v>505.82904708733878</v>
      </c>
      <c r="H78" s="1">
        <v>498.24161138102869</v>
      </c>
      <c r="J78">
        <f t="shared" si="12"/>
        <v>35.654324954343068</v>
      </c>
      <c r="K78">
        <f t="shared" si="13"/>
        <v>35.119510080027922</v>
      </c>
      <c r="L78">
        <f t="shared" si="14"/>
        <v>34.592717428827505</v>
      </c>
      <c r="M78">
        <f t="shared" si="15"/>
        <v>34.073826667395096</v>
      </c>
      <c r="N78">
        <f t="shared" si="16"/>
        <v>33.562719267384168</v>
      </c>
      <c r="O78">
        <f t="shared" si="17"/>
        <v>35.654324954343068</v>
      </c>
      <c r="Q78">
        <f t="shared" si="18"/>
        <v>68702.061036850995</v>
      </c>
      <c r="R78">
        <f t="shared" si="19"/>
        <v>66656.457169478759</v>
      </c>
      <c r="S78">
        <f t="shared" si="20"/>
        <v>64671.761157257541</v>
      </c>
      <c r="T78">
        <f t="shared" si="21"/>
        <v>33.562719267384175</v>
      </c>
      <c r="U78">
        <f t="shared" si="22"/>
        <v>62425.635602073016</v>
      </c>
    </row>
    <row r="79" spans="1:21" x14ac:dyDescent="0.25">
      <c r="A79">
        <v>78</v>
      </c>
      <c r="B79" t="s">
        <v>95</v>
      </c>
      <c r="C79">
        <v>811.34154543499994</v>
      </c>
      <c r="D79" s="1">
        <v>630.0600143465</v>
      </c>
      <c r="E79" s="1">
        <v>620.60911413130248</v>
      </c>
      <c r="F79" s="1">
        <v>611.29997741933289</v>
      </c>
      <c r="G79" s="1">
        <v>602.13047775804284</v>
      </c>
      <c r="H79" s="1">
        <v>593.09852059167224</v>
      </c>
      <c r="J79">
        <f t="shared" si="12"/>
        <v>77.656569898524552</v>
      </c>
      <c r="K79">
        <f t="shared" si="13"/>
        <v>76.491721350046674</v>
      </c>
      <c r="L79">
        <f t="shared" si="14"/>
        <v>75.344345529795959</v>
      </c>
      <c r="M79">
        <f t="shared" si="15"/>
        <v>74.21418034684902</v>
      </c>
      <c r="N79">
        <f t="shared" si="16"/>
        <v>73.100967641646292</v>
      </c>
      <c r="O79">
        <f t="shared" si="17"/>
        <v>77.656569898524552</v>
      </c>
      <c r="Q79">
        <f t="shared" si="18"/>
        <v>81781.789862175705</v>
      </c>
      <c r="R79">
        <f t="shared" si="19"/>
        <v>79346.737069029419</v>
      </c>
      <c r="S79">
        <f t="shared" si="20"/>
        <v>76984.187972799031</v>
      </c>
      <c r="T79">
        <f t="shared" si="21"/>
        <v>73.100967641646278</v>
      </c>
      <c r="U79">
        <f t="shared" si="22"/>
        <v>74310.43750031128</v>
      </c>
    </row>
    <row r="80" spans="1:21" x14ac:dyDescent="0.25">
      <c r="A80">
        <v>79</v>
      </c>
      <c r="B80" t="s">
        <v>24</v>
      </c>
      <c r="C80">
        <v>415.616435147</v>
      </c>
      <c r="D80" s="1">
        <v>127.9018956955</v>
      </c>
      <c r="E80" s="1">
        <v>125.9833672600675</v>
      </c>
      <c r="F80" s="1">
        <v>124.09361675116648</v>
      </c>
      <c r="G80" s="1">
        <v>122.23221249989898</v>
      </c>
      <c r="H80" s="1">
        <v>120.39872931240049</v>
      </c>
      <c r="J80">
        <f t="shared" si="12"/>
        <v>30.774022603380011</v>
      </c>
      <c r="K80">
        <f t="shared" si="13"/>
        <v>30.312412264329311</v>
      </c>
      <c r="L80">
        <f t="shared" si="14"/>
        <v>29.857726080364369</v>
      </c>
      <c r="M80">
        <f t="shared" si="15"/>
        <v>29.409860189158902</v>
      </c>
      <c r="N80">
        <f t="shared" si="16"/>
        <v>28.968712286321516</v>
      </c>
      <c r="O80">
        <f t="shared" si="17"/>
        <v>30.774022603380011</v>
      </c>
      <c r="Q80">
        <f t="shared" si="18"/>
        <v>16601.666061275901</v>
      </c>
      <c r="R80">
        <f t="shared" si="19"/>
        <v>16107.35145430141</v>
      </c>
      <c r="S80">
        <f t="shared" si="20"/>
        <v>15627.755064749585</v>
      </c>
      <c r="T80">
        <f t="shared" si="21"/>
        <v>28.968712286321516</v>
      </c>
      <c r="U80">
        <f t="shared" si="22"/>
        <v>15084.984937680618</v>
      </c>
    </row>
    <row r="81" spans="1:21" x14ac:dyDescent="0.25">
      <c r="A81">
        <v>80</v>
      </c>
      <c r="B81" t="s">
        <v>96</v>
      </c>
      <c r="C81">
        <v>486.14333315900001</v>
      </c>
      <c r="D81" s="1">
        <v>158.78909485649999</v>
      </c>
      <c r="E81" s="1">
        <v>156.40725843365249</v>
      </c>
      <c r="F81" s="1">
        <v>154.0611495571477</v>
      </c>
      <c r="G81" s="1">
        <v>151.75023231379049</v>
      </c>
      <c r="H81" s="1">
        <v>149.47397882908362</v>
      </c>
      <c r="J81">
        <f t="shared" si="12"/>
        <v>32.663020147715521</v>
      </c>
      <c r="K81">
        <f t="shared" si="13"/>
        <v>32.173074845499798</v>
      </c>
      <c r="L81">
        <f t="shared" si="14"/>
        <v>31.690478722817296</v>
      </c>
      <c r="M81">
        <f t="shared" si="15"/>
        <v>31.215121541975037</v>
      </c>
      <c r="N81">
        <f t="shared" si="16"/>
        <v>30.746894718845411</v>
      </c>
      <c r="O81">
        <f t="shared" si="17"/>
        <v>32.663020147715521</v>
      </c>
      <c r="Q81">
        <f t="shared" si="18"/>
        <v>20610.8245123737</v>
      </c>
      <c r="R81">
        <f t="shared" si="19"/>
        <v>19997.13721251778</v>
      </c>
      <c r="S81">
        <f t="shared" si="20"/>
        <v>19401.722452015059</v>
      </c>
      <c r="T81">
        <f t="shared" si="21"/>
        <v>30.7468947188454</v>
      </c>
      <c r="U81">
        <f t="shared" si="22"/>
        <v>18727.878043972709</v>
      </c>
    </row>
    <row r="82" spans="1:21" x14ac:dyDescent="0.25">
      <c r="A82">
        <v>81</v>
      </c>
      <c r="B82" t="s">
        <v>97</v>
      </c>
      <c r="C82">
        <v>4317.68945669</v>
      </c>
      <c r="D82" s="1">
        <v>1304.16737906</v>
      </c>
      <c r="E82" s="1">
        <v>1284.6048683741001</v>
      </c>
      <c r="F82" s="1">
        <v>1265.3357953484885</v>
      </c>
      <c r="G82" s="1">
        <v>1246.3557584182613</v>
      </c>
      <c r="H82" s="1">
        <v>1227.6604220419874</v>
      </c>
      <c r="J82">
        <f t="shared" si="12"/>
        <v>30.205214898891612</v>
      </c>
      <c r="K82">
        <f t="shared" si="13"/>
        <v>29.752136675408234</v>
      </c>
      <c r="L82">
        <f t="shared" si="14"/>
        <v>29.305854625277114</v>
      </c>
      <c r="M82">
        <f t="shared" si="15"/>
        <v>28.866266805897954</v>
      </c>
      <c r="N82">
        <f t="shared" si="16"/>
        <v>28.433272803809491</v>
      </c>
      <c r="O82">
        <f t="shared" si="17"/>
        <v>30.205214898891612</v>
      </c>
      <c r="Q82">
        <f t="shared" si="18"/>
        <v>169280.92580198802</v>
      </c>
      <c r="R82">
        <f t="shared" si="19"/>
        <v>164240.58623623379</v>
      </c>
      <c r="S82">
        <f t="shared" si="20"/>
        <v>159350.32278104997</v>
      </c>
      <c r="T82">
        <f t="shared" si="21"/>
        <v>28.433272803809494</v>
      </c>
      <c r="U82">
        <f t="shared" si="22"/>
        <v>153815.9005568726</v>
      </c>
    </row>
    <row r="83" spans="1:21" x14ac:dyDescent="0.25">
      <c r="A83">
        <v>82</v>
      </c>
      <c r="B83" t="s">
        <v>59</v>
      </c>
      <c r="C83">
        <v>536.51165177999997</v>
      </c>
      <c r="D83" s="1">
        <v>485.00526600500001</v>
      </c>
      <c r="E83" s="1">
        <v>477.73018701492504</v>
      </c>
      <c r="F83" s="1">
        <v>470.56423420970117</v>
      </c>
      <c r="G83" s="1">
        <v>463.50577069655566</v>
      </c>
      <c r="H83" s="1">
        <v>456.55318413610735</v>
      </c>
      <c r="J83">
        <f t="shared" si="12"/>
        <v>90.399763806784861</v>
      </c>
      <c r="K83">
        <f t="shared" si="13"/>
        <v>89.043767349683094</v>
      </c>
      <c r="L83">
        <f t="shared" si="14"/>
        <v>87.70811083943785</v>
      </c>
      <c r="M83">
        <f t="shared" si="15"/>
        <v>86.392489176846269</v>
      </c>
      <c r="N83">
        <f t="shared" si="16"/>
        <v>85.096601839193596</v>
      </c>
      <c r="O83">
        <f t="shared" si="17"/>
        <v>90.399763806784861</v>
      </c>
      <c r="Q83">
        <f t="shared" si="18"/>
        <v>62953.683527449008</v>
      </c>
      <c r="R83">
        <f t="shared" si="19"/>
        <v>61079.237600419227</v>
      </c>
      <c r="S83">
        <f t="shared" si="20"/>
        <v>59260.603300866736</v>
      </c>
      <c r="T83">
        <f t="shared" si="21"/>
        <v>85.096601839193568</v>
      </c>
      <c r="U83">
        <f t="shared" si="22"/>
        <v>57202.413557648491</v>
      </c>
    </row>
    <row r="84" spans="1:21" x14ac:dyDescent="0.25">
      <c r="A84">
        <v>83</v>
      </c>
      <c r="B84" t="s">
        <v>32</v>
      </c>
      <c r="C84">
        <v>173.55064918799999</v>
      </c>
      <c r="D84" s="1">
        <v>58.725345360600002</v>
      </c>
      <c r="E84" s="1">
        <v>57.844465180191001</v>
      </c>
      <c r="F84" s="1">
        <v>56.976798202488133</v>
      </c>
      <c r="G84" s="1">
        <v>56.122146229450813</v>
      </c>
      <c r="H84" s="1">
        <v>55.280314036009052</v>
      </c>
      <c r="J84">
        <f t="shared" si="12"/>
        <v>33.837583227352468</v>
      </c>
      <c r="K84">
        <f t="shared" si="13"/>
        <v>33.330019478942177</v>
      </c>
      <c r="L84">
        <f t="shared" si="14"/>
        <v>32.830069186758045</v>
      </c>
      <c r="M84">
        <f t="shared" si="15"/>
        <v>32.337618148956672</v>
      </c>
      <c r="N84">
        <f t="shared" si="16"/>
        <v>31.852553876722322</v>
      </c>
      <c r="O84">
        <f t="shared" si="17"/>
        <v>33.837583227352468</v>
      </c>
      <c r="Q84">
        <f t="shared" si="18"/>
        <v>7622.5498278058813</v>
      </c>
      <c r="R84">
        <f t="shared" si="19"/>
        <v>7395.5884066829594</v>
      </c>
      <c r="S84">
        <f t="shared" si="20"/>
        <v>7175.3847618739746</v>
      </c>
      <c r="T84">
        <f t="shared" si="21"/>
        <v>31.852553876722325</v>
      </c>
      <c r="U84">
        <f t="shared" si="22"/>
        <v>6926.1752955856409</v>
      </c>
    </row>
    <row r="85" spans="1:21" x14ac:dyDescent="0.25">
      <c r="A85">
        <v>84</v>
      </c>
      <c r="B85" t="s">
        <v>98</v>
      </c>
      <c r="C85">
        <v>1728.3977614400001</v>
      </c>
      <c r="D85" s="1">
        <v>1702.471794585</v>
      </c>
      <c r="E85" s="1">
        <v>1676.934717666225</v>
      </c>
      <c r="F85" s="1">
        <v>1651.7806969012315</v>
      </c>
      <c r="G85" s="1">
        <v>1627.003986447713</v>
      </c>
      <c r="H85" s="1">
        <v>1602.5989266509973</v>
      </c>
      <c r="J85">
        <f t="shared" si="12"/>
        <v>98.499999974924748</v>
      </c>
      <c r="K85">
        <f t="shared" si="13"/>
        <v>97.022499975300875</v>
      </c>
      <c r="L85">
        <f t="shared" si="14"/>
        <v>95.567162475671353</v>
      </c>
      <c r="M85">
        <f t="shared" si="15"/>
        <v>94.13365503853629</v>
      </c>
      <c r="N85">
        <f t="shared" si="16"/>
        <v>92.721650212958238</v>
      </c>
      <c r="O85">
        <f t="shared" si="17"/>
        <v>98.499999974924748</v>
      </c>
      <c r="Q85">
        <f t="shared" si="18"/>
        <v>220980.83893713303</v>
      </c>
      <c r="R85">
        <f t="shared" si="19"/>
        <v>214401.13445777987</v>
      </c>
      <c r="S85">
        <f t="shared" si="20"/>
        <v>208017.34067929944</v>
      </c>
      <c r="T85">
        <f t="shared" si="21"/>
        <v>92.721650212958238</v>
      </c>
      <c r="U85">
        <f t="shared" si="22"/>
        <v>200792.65626587885</v>
      </c>
    </row>
    <row r="86" spans="1:21" x14ac:dyDescent="0.25">
      <c r="A86">
        <v>85</v>
      </c>
      <c r="B86" t="s">
        <v>65</v>
      </c>
      <c r="C86">
        <v>1125.1756851800001</v>
      </c>
      <c r="D86" s="1">
        <v>409.67823820350003</v>
      </c>
      <c r="E86" s="1">
        <v>403.53306463044754</v>
      </c>
      <c r="F86" s="1">
        <v>397.48006866099081</v>
      </c>
      <c r="G86" s="1">
        <v>391.51786763107594</v>
      </c>
      <c r="H86" s="1">
        <v>385.6450996166098</v>
      </c>
      <c r="J86">
        <f t="shared" si="12"/>
        <v>36.410157418035716</v>
      </c>
      <c r="K86">
        <f t="shared" si="13"/>
        <v>35.864005056765187</v>
      </c>
      <c r="L86">
        <f t="shared" si="14"/>
        <v>35.326044980913707</v>
      </c>
      <c r="M86">
        <f t="shared" si="15"/>
        <v>34.796154306200002</v>
      </c>
      <c r="N86">
        <f t="shared" si="16"/>
        <v>34.274211991606997</v>
      </c>
      <c r="O86">
        <f t="shared" si="17"/>
        <v>36.410157418035716</v>
      </c>
      <c r="Q86">
        <f t="shared" si="18"/>
        <v>53176.23531881431</v>
      </c>
      <c r="R86">
        <f t="shared" si="19"/>
        <v>51592.912912196625</v>
      </c>
      <c r="S86">
        <f t="shared" si="20"/>
        <v>50056.733930235961</v>
      </c>
      <c r="T86">
        <f t="shared" si="21"/>
        <v>34.27421199160699</v>
      </c>
      <c r="U86">
        <f t="shared" si="22"/>
        <v>48318.205285308868</v>
      </c>
    </row>
    <row r="87" spans="1:21" x14ac:dyDescent="0.25">
      <c r="A87">
        <v>86</v>
      </c>
      <c r="B87" t="s">
        <v>50</v>
      </c>
      <c r="C87">
        <v>572.34703131200001</v>
      </c>
      <c r="D87" s="1">
        <v>99.275408055499994</v>
      </c>
      <c r="E87" s="1">
        <v>97.786276934667498</v>
      </c>
      <c r="F87" s="1">
        <v>96.31948278064749</v>
      </c>
      <c r="G87" s="1">
        <v>94.874690538937784</v>
      </c>
      <c r="H87" s="1">
        <v>93.451570180853722</v>
      </c>
      <c r="J87">
        <f t="shared" si="12"/>
        <v>17.345317198191704</v>
      </c>
      <c r="K87">
        <f t="shared" si="13"/>
        <v>17.08513744021883</v>
      </c>
      <c r="L87">
        <f t="shared" si="14"/>
        <v>16.828860378615545</v>
      </c>
      <c r="M87">
        <f t="shared" si="15"/>
        <v>16.576427472936317</v>
      </c>
      <c r="N87">
        <f t="shared" si="16"/>
        <v>16.32778106084227</v>
      </c>
      <c r="O87">
        <f t="shared" si="17"/>
        <v>17.345317198191704</v>
      </c>
      <c r="Q87">
        <f t="shared" si="18"/>
        <v>12885.9479656039</v>
      </c>
      <c r="R87">
        <f t="shared" si="19"/>
        <v>12502.268864928046</v>
      </c>
      <c r="S87">
        <f t="shared" si="20"/>
        <v>12130.013809474813</v>
      </c>
      <c r="T87">
        <f t="shared" si="21"/>
        <v>16.327781060842273</v>
      </c>
      <c r="U87">
        <f t="shared" si="22"/>
        <v>11708.724308235604</v>
      </c>
    </row>
    <row r="88" spans="1:21" x14ac:dyDescent="0.25">
      <c r="A88">
        <v>87</v>
      </c>
      <c r="B88" t="s">
        <v>33</v>
      </c>
      <c r="C88">
        <v>1021.10032946</v>
      </c>
      <c r="D88" s="1">
        <v>543.3866957985</v>
      </c>
      <c r="E88" s="1">
        <v>535.23589536152247</v>
      </c>
      <c r="F88" s="1">
        <v>527.20735693109964</v>
      </c>
      <c r="G88" s="1">
        <v>519.29924657713309</v>
      </c>
      <c r="H88" s="1">
        <v>511.50975787847608</v>
      </c>
      <c r="J88">
        <f t="shared" si="12"/>
        <v>53.215798694910355</v>
      </c>
      <c r="K88">
        <f t="shared" si="13"/>
        <v>52.417561714486695</v>
      </c>
      <c r="L88">
        <f t="shared" si="14"/>
        <v>51.631298288769393</v>
      </c>
      <c r="M88">
        <f t="shared" si="15"/>
        <v>50.856828814437847</v>
      </c>
      <c r="N88">
        <f t="shared" si="16"/>
        <v>50.093976382221278</v>
      </c>
      <c r="O88">
        <f t="shared" si="17"/>
        <v>53.215798694910355</v>
      </c>
      <c r="Q88">
        <f t="shared" si="18"/>
        <v>70531.593114645308</v>
      </c>
      <c r="R88">
        <f t="shared" si="19"/>
        <v>68431.514929656725</v>
      </c>
      <c r="S88">
        <f t="shared" si="20"/>
        <v>66393.966572626203</v>
      </c>
      <c r="T88">
        <f t="shared" si="21"/>
        <v>50.093976382221285</v>
      </c>
      <c r="U88">
        <f t="shared" si="22"/>
        <v>64088.026818392245</v>
      </c>
    </row>
    <row r="89" spans="1:21" x14ac:dyDescent="0.25">
      <c r="A89">
        <v>88</v>
      </c>
      <c r="B89" t="s">
        <v>48</v>
      </c>
      <c r="C89">
        <v>344.74467360400001</v>
      </c>
      <c r="D89" s="1">
        <v>123.9208239535</v>
      </c>
      <c r="E89" s="1">
        <v>122.0620115941975</v>
      </c>
      <c r="F89" s="1">
        <v>120.23108142028454</v>
      </c>
      <c r="G89" s="1">
        <v>118.42761519898028</v>
      </c>
      <c r="H89" s="1">
        <v>116.65120097099557</v>
      </c>
      <c r="J89">
        <f t="shared" si="12"/>
        <v>35.94568196167257</v>
      </c>
      <c r="K89">
        <f t="shared" si="13"/>
        <v>35.406496732247476</v>
      </c>
      <c r="L89">
        <f t="shared" si="14"/>
        <v>34.875399281263768</v>
      </c>
      <c r="M89">
        <f t="shared" si="15"/>
        <v>34.352268292044812</v>
      </c>
      <c r="N89">
        <f t="shared" si="16"/>
        <v>33.836984267664143</v>
      </c>
      <c r="O89">
        <f t="shared" si="17"/>
        <v>35.94568196167257</v>
      </c>
      <c r="Q89">
        <f t="shared" si="18"/>
        <v>16084.922949164302</v>
      </c>
      <c r="R89">
        <f t="shared" si="19"/>
        <v>15605.994368352933</v>
      </c>
      <c r="S89">
        <f t="shared" si="20"/>
        <v>15141.325886035225</v>
      </c>
      <c r="T89">
        <f t="shared" si="21"/>
        <v>33.83698426766415</v>
      </c>
      <c r="U89">
        <f t="shared" si="22"/>
        <v>14615.450010638815</v>
      </c>
    </row>
    <row r="90" spans="1:21" x14ac:dyDescent="0.25">
      <c r="A90">
        <v>89</v>
      </c>
      <c r="B90" t="s">
        <v>7</v>
      </c>
      <c r="C90">
        <v>4336.3295832200001</v>
      </c>
      <c r="D90" s="1">
        <v>608.35880787200006</v>
      </c>
      <c r="E90" s="1">
        <v>599.23342575392007</v>
      </c>
      <c r="F90" s="1">
        <v>590.24492436761125</v>
      </c>
      <c r="G90" s="1">
        <v>581.39125050209714</v>
      </c>
      <c r="H90" s="1">
        <v>572.6703817445657</v>
      </c>
      <c r="J90">
        <f t="shared" si="12"/>
        <v>14.029348927399909</v>
      </c>
      <c r="K90">
        <f t="shared" si="13"/>
        <v>13.818908693488911</v>
      </c>
      <c r="L90">
        <f t="shared" si="14"/>
        <v>13.611625063086576</v>
      </c>
      <c r="M90">
        <f t="shared" si="15"/>
        <v>13.40745068714028</v>
      </c>
      <c r="N90">
        <f t="shared" si="16"/>
        <v>13.206338926833176</v>
      </c>
      <c r="O90">
        <f t="shared" si="17"/>
        <v>14.029348927399909</v>
      </c>
      <c r="Q90">
        <f t="shared" si="18"/>
        <v>78964.973261785621</v>
      </c>
      <c r="R90">
        <f t="shared" si="19"/>
        <v>76613.791182915957</v>
      </c>
      <c r="S90">
        <f t="shared" si="20"/>
        <v>74332.615550444621</v>
      </c>
      <c r="T90">
        <f t="shared" si="21"/>
        <v>13.206338926833176</v>
      </c>
      <c r="U90">
        <f t="shared" si="22"/>
        <v>71750.957275118344</v>
      </c>
    </row>
    <row r="91" spans="1:21" x14ac:dyDescent="0.25">
      <c r="A91">
        <v>90</v>
      </c>
      <c r="B91" t="s">
        <v>60</v>
      </c>
      <c r="C91">
        <v>736.08976843400001</v>
      </c>
      <c r="D91" s="1">
        <v>725.04842187400004</v>
      </c>
      <c r="E91" s="1">
        <v>714.17269554589006</v>
      </c>
      <c r="F91" s="1">
        <v>703.46010511270174</v>
      </c>
      <c r="G91" s="1">
        <v>692.90820353601123</v>
      </c>
      <c r="H91" s="1">
        <v>682.51458048297104</v>
      </c>
      <c r="J91">
        <f t="shared" si="12"/>
        <v>98.499999995450295</v>
      </c>
      <c r="K91">
        <f t="shared" si="13"/>
        <v>97.02249999551853</v>
      </c>
      <c r="L91">
        <f t="shared" si="14"/>
        <v>95.567162495585762</v>
      </c>
      <c r="M91">
        <f t="shared" si="15"/>
        <v>94.133655058151987</v>
      </c>
      <c r="N91">
        <f t="shared" si="16"/>
        <v>92.7216502322797</v>
      </c>
      <c r="O91">
        <f t="shared" si="17"/>
        <v>98.499999995450295</v>
      </c>
      <c r="Q91">
        <f t="shared" si="18"/>
        <v>94111.285159245221</v>
      </c>
      <c r="R91">
        <f t="shared" si="19"/>
        <v>91309.121643628678</v>
      </c>
      <c r="S91">
        <f t="shared" si="20"/>
        <v>88590.392546689647</v>
      </c>
      <c r="T91">
        <f t="shared" si="21"/>
        <v>92.721650232279714</v>
      </c>
      <c r="U91">
        <f t="shared" si="22"/>
        <v>85513.5450775278</v>
      </c>
    </row>
    <row r="92" spans="1:21" x14ac:dyDescent="0.25">
      <c r="A92">
        <v>91</v>
      </c>
      <c r="B92" t="s">
        <v>99</v>
      </c>
      <c r="C92">
        <v>2750.66522945</v>
      </c>
      <c r="D92" s="1">
        <v>1213.787645185</v>
      </c>
      <c r="E92" s="1">
        <v>1195.5808305072251</v>
      </c>
      <c r="F92" s="1">
        <v>1177.6471180496167</v>
      </c>
      <c r="G92" s="1">
        <v>1159.9824112788724</v>
      </c>
      <c r="H92" s="1">
        <v>1142.5826751096893</v>
      </c>
      <c r="J92">
        <f t="shared" si="12"/>
        <v>44.127058145410842</v>
      </c>
      <c r="K92">
        <f t="shared" si="13"/>
        <v>43.465152273229677</v>
      </c>
      <c r="L92">
        <f t="shared" si="14"/>
        <v>42.813174989131234</v>
      </c>
      <c r="M92">
        <f t="shared" si="15"/>
        <v>42.170977364294266</v>
      </c>
      <c r="N92">
        <f t="shared" si="16"/>
        <v>41.538412703829849</v>
      </c>
      <c r="O92">
        <f t="shared" si="17"/>
        <v>44.127058145410842</v>
      </c>
      <c r="Q92">
        <f t="shared" si="18"/>
        <v>157549.63634501302</v>
      </c>
      <c r="R92">
        <f t="shared" si="19"/>
        <v>152858.59592284026</v>
      </c>
      <c r="S92">
        <f t="shared" si="20"/>
        <v>148307.23122923769</v>
      </c>
      <c r="T92">
        <f t="shared" si="21"/>
        <v>41.538412703829849</v>
      </c>
      <c r="U92">
        <f t="shared" si="22"/>
        <v>143156.34843090727</v>
      </c>
    </row>
    <row r="93" spans="1:21" x14ac:dyDescent="0.25">
      <c r="A93">
        <v>92</v>
      </c>
      <c r="B93" t="s">
        <v>57</v>
      </c>
      <c r="C93">
        <v>2346.2616887099998</v>
      </c>
      <c r="D93" s="1">
        <v>1228.8522351849999</v>
      </c>
      <c r="E93" s="1">
        <v>1210.419451657225</v>
      </c>
      <c r="F93" s="1">
        <v>1192.2631598823666</v>
      </c>
      <c r="G93" s="1">
        <v>1174.3792124841311</v>
      </c>
      <c r="H93" s="1">
        <v>1156.7635242968693</v>
      </c>
      <c r="J93">
        <f t="shared" si="12"/>
        <v>52.374900937015092</v>
      </c>
      <c r="K93">
        <f t="shared" si="13"/>
        <v>51.589277422959874</v>
      </c>
      <c r="L93">
        <f t="shared" si="14"/>
        <v>50.815438261615476</v>
      </c>
      <c r="M93">
        <f t="shared" si="15"/>
        <v>50.053206687691244</v>
      </c>
      <c r="N93">
        <f t="shared" si="16"/>
        <v>49.302408587375879</v>
      </c>
      <c r="O93">
        <f t="shared" si="17"/>
        <v>52.374900937015092</v>
      </c>
      <c r="Q93">
        <f t="shared" si="18"/>
        <v>159505.02012701301</v>
      </c>
      <c r="R93">
        <f t="shared" si="19"/>
        <v>154755.75815273123</v>
      </c>
      <c r="S93">
        <f t="shared" si="20"/>
        <v>150147.90545373366</v>
      </c>
      <c r="T93">
        <f t="shared" si="21"/>
        <v>49.302408587375865</v>
      </c>
      <c r="U93">
        <f t="shared" si="22"/>
        <v>144933.09389669268</v>
      </c>
    </row>
    <row r="94" spans="1:21" x14ac:dyDescent="0.25">
      <c r="A94">
        <v>93</v>
      </c>
      <c r="B94" t="s">
        <v>4</v>
      </c>
      <c r="C94">
        <v>3213.22150349</v>
      </c>
      <c r="D94" s="1">
        <v>760.8798187834999</v>
      </c>
      <c r="E94" s="1">
        <v>749.46662150174745</v>
      </c>
      <c r="F94" s="1">
        <v>738.22462217922123</v>
      </c>
      <c r="G94" s="1">
        <v>727.15125284653288</v>
      </c>
      <c r="H94" s="1">
        <v>716.24398405383488</v>
      </c>
      <c r="J94">
        <f t="shared" si="12"/>
        <v>23.679656629867562</v>
      </c>
      <c r="K94">
        <f t="shared" si="13"/>
        <v>23.324461780419547</v>
      </c>
      <c r="L94">
        <f t="shared" si="14"/>
        <v>22.974594853713253</v>
      </c>
      <c r="M94">
        <f t="shared" si="15"/>
        <v>22.629975930907555</v>
      </c>
      <c r="N94">
        <f t="shared" si="16"/>
        <v>22.290526291943941</v>
      </c>
      <c r="O94">
        <f t="shared" si="17"/>
        <v>23.679656629867562</v>
      </c>
      <c r="Q94">
        <f t="shared" si="18"/>
        <v>98762.200478098297</v>
      </c>
      <c r="R94">
        <f t="shared" si="19"/>
        <v>95821.555958862926</v>
      </c>
      <c r="S94">
        <f t="shared" si="20"/>
        <v>92968.469130187776</v>
      </c>
      <c r="T94">
        <f t="shared" si="21"/>
        <v>22.290526291943941</v>
      </c>
      <c r="U94">
        <f t="shared" si="22"/>
        <v>89739.565964369714</v>
      </c>
    </row>
    <row r="95" spans="1:21" x14ac:dyDescent="0.25">
      <c r="A95">
        <v>94</v>
      </c>
      <c r="B95" t="s">
        <v>61</v>
      </c>
      <c r="C95">
        <v>367.58785250099999</v>
      </c>
      <c r="D95" s="1">
        <v>341.37792332149996</v>
      </c>
      <c r="E95" s="1">
        <v>336.25725447167747</v>
      </c>
      <c r="F95" s="1">
        <v>331.21339565460232</v>
      </c>
      <c r="G95" s="1">
        <v>326.24519471978329</v>
      </c>
      <c r="H95" s="1">
        <v>321.35151679898655</v>
      </c>
      <c r="J95">
        <f t="shared" si="12"/>
        <v>92.869750999340027</v>
      </c>
      <c r="K95">
        <f t="shared" si="13"/>
        <v>91.476704734349923</v>
      </c>
      <c r="L95">
        <f t="shared" si="14"/>
        <v>90.104554163334683</v>
      </c>
      <c r="M95">
        <f t="shared" si="15"/>
        <v>88.752985850884656</v>
      </c>
      <c r="N95">
        <f t="shared" si="16"/>
        <v>87.421691063121401</v>
      </c>
      <c r="O95">
        <f t="shared" si="17"/>
        <v>92.869750999340027</v>
      </c>
      <c r="Q95">
        <f t="shared" si="18"/>
        <v>44310.854447130696</v>
      </c>
      <c r="R95">
        <f t="shared" si="19"/>
        <v>42991.498755967383</v>
      </c>
      <c r="S95">
        <f t="shared" si="20"/>
        <v>41711.426880508458</v>
      </c>
      <c r="T95">
        <f t="shared" si="21"/>
        <v>87.421691063121386</v>
      </c>
      <c r="U95">
        <f t="shared" si="22"/>
        <v>40262.740464938244</v>
      </c>
    </row>
    <row r="96" spans="1:21" x14ac:dyDescent="0.25">
      <c r="A96">
        <v>95</v>
      </c>
      <c r="B96" t="s">
        <v>46</v>
      </c>
      <c r="C96">
        <v>635.34574242899998</v>
      </c>
      <c r="D96" s="1">
        <v>372.23588906150002</v>
      </c>
      <c r="E96" s="1">
        <v>366.65235072557749</v>
      </c>
      <c r="F96" s="1">
        <v>361.15256546469385</v>
      </c>
      <c r="G96" s="1">
        <v>355.73527698272346</v>
      </c>
      <c r="H96" s="1">
        <v>350.39924782798261</v>
      </c>
      <c r="J96">
        <f t="shared" si="12"/>
        <v>58.58792531423903</v>
      </c>
      <c r="K96">
        <f t="shared" si="13"/>
        <v>57.709106434525445</v>
      </c>
      <c r="L96">
        <f t="shared" si="14"/>
        <v>56.843469838007564</v>
      </c>
      <c r="M96">
        <f t="shared" si="15"/>
        <v>55.990817790437454</v>
      </c>
      <c r="N96">
        <f t="shared" si="16"/>
        <v>55.150955523580897</v>
      </c>
      <c r="O96">
        <f t="shared" si="17"/>
        <v>58.58792531423903</v>
      </c>
      <c r="Q96">
        <f t="shared" si="18"/>
        <v>48316.218400182704</v>
      </c>
      <c r="R96">
        <f t="shared" si="19"/>
        <v>46877.602997317263</v>
      </c>
      <c r="S96">
        <f t="shared" si="20"/>
        <v>45481.822368072149</v>
      </c>
      <c r="T96">
        <f t="shared" si="21"/>
        <v>55.15095552358089</v>
      </c>
      <c r="U96">
        <f t="shared" si="22"/>
        <v>43902.185727763565</v>
      </c>
    </row>
    <row r="97" spans="1:21" x14ac:dyDescent="0.25">
      <c r="A97">
        <v>96</v>
      </c>
      <c r="B97" t="s">
        <v>66</v>
      </c>
      <c r="C97">
        <v>146.38437920000001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J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0</v>
      </c>
      <c r="N97">
        <f t="shared" si="16"/>
        <v>0</v>
      </c>
      <c r="O97">
        <f t="shared" si="17"/>
        <v>0</v>
      </c>
      <c r="Q97" t="e">
        <f t="shared" si="18"/>
        <v>#DIV/0!</v>
      </c>
      <c r="R97" t="e">
        <f t="shared" si="19"/>
        <v>#DIV/0!</v>
      </c>
      <c r="S97" t="e">
        <f t="shared" si="20"/>
        <v>#DIV/0!</v>
      </c>
      <c r="T97" t="e">
        <f t="shared" si="21"/>
        <v>#DIV/0!</v>
      </c>
      <c r="U97" t="e">
        <f t="shared" si="22"/>
        <v>#DIV/0!</v>
      </c>
    </row>
    <row r="98" spans="1:21" x14ac:dyDescent="0.25">
      <c r="A98">
        <v>97</v>
      </c>
      <c r="B98" t="s">
        <v>100</v>
      </c>
      <c r="C98">
        <v>14744.743820199999</v>
      </c>
      <c r="D98" s="1">
        <v>8740.0623823149999</v>
      </c>
      <c r="E98" s="1">
        <v>8608.9614465802752</v>
      </c>
      <c r="F98" s="1">
        <v>8479.8270248815716</v>
      </c>
      <c r="G98" s="1">
        <v>8352.6296195083487</v>
      </c>
      <c r="H98" s="1">
        <v>8227.3401752157242</v>
      </c>
      <c r="J98">
        <f t="shared" si="12"/>
        <v>59.275783213956501</v>
      </c>
      <c r="K98">
        <f t="shared" si="13"/>
        <v>58.386646465747162</v>
      </c>
      <c r="L98">
        <f t="shared" si="14"/>
        <v>57.510846768760956</v>
      </c>
      <c r="M98">
        <f t="shared" si="15"/>
        <v>56.648184067229543</v>
      </c>
      <c r="N98">
        <f t="shared" si="16"/>
        <v>55.798461306221107</v>
      </c>
      <c r="O98">
        <f t="shared" si="17"/>
        <v>59.275783213956501</v>
      </c>
      <c r="Q98">
        <f t="shared" si="18"/>
        <v>1134460.097224487</v>
      </c>
      <c r="R98">
        <f t="shared" si="19"/>
        <v>1100681.547829628</v>
      </c>
      <c r="S98">
        <f t="shared" si="20"/>
        <v>1067908.7547430012</v>
      </c>
      <c r="T98">
        <f t="shared" si="21"/>
        <v>55.798461306221114</v>
      </c>
      <c r="U98">
        <f t="shared" si="22"/>
        <v>1030819.0404424911</v>
      </c>
    </row>
    <row r="99" spans="1:21" x14ac:dyDescent="0.25">
      <c r="A99">
        <v>98</v>
      </c>
      <c r="B99" t="s">
        <v>44</v>
      </c>
      <c r="C99">
        <v>84.641706522099994</v>
      </c>
      <c r="D99" s="1">
        <v>83.372080922199999</v>
      </c>
      <c r="E99" s="1">
        <v>82.121499708366997</v>
      </c>
      <c r="F99" s="1">
        <v>80.889677212741489</v>
      </c>
      <c r="G99" s="1">
        <v>79.676332054550372</v>
      </c>
      <c r="H99" s="1">
        <v>78.481187073732116</v>
      </c>
      <c r="J99">
        <f t="shared" si="12"/>
        <v>98.499999997556174</v>
      </c>
      <c r="K99">
        <f t="shared" si="13"/>
        <v>97.022499997592817</v>
      </c>
      <c r="L99">
        <f t="shared" si="14"/>
        <v>95.567162497628928</v>
      </c>
      <c r="M99">
        <f t="shared" si="15"/>
        <v>94.133655060164514</v>
      </c>
      <c r="N99">
        <f t="shared" si="16"/>
        <v>92.721650234262043</v>
      </c>
      <c r="O99">
        <f t="shared" si="17"/>
        <v>98.499999997556174</v>
      </c>
      <c r="Q99">
        <f t="shared" si="18"/>
        <v>10821.696103701561</v>
      </c>
      <c r="R99">
        <f t="shared" si="19"/>
        <v>10499.480102213844</v>
      </c>
      <c r="S99">
        <f t="shared" si="20"/>
        <v>10186.858082170427</v>
      </c>
      <c r="T99">
        <f t="shared" si="21"/>
        <v>92.721650234262071</v>
      </c>
      <c r="U99">
        <f t="shared" si="22"/>
        <v>9833.0566415422236</v>
      </c>
    </row>
    <row r="100" spans="1:21" x14ac:dyDescent="0.25">
      <c r="A100">
        <v>99</v>
      </c>
      <c r="B100" t="s">
        <v>63</v>
      </c>
      <c r="C100">
        <v>646.885460502</v>
      </c>
      <c r="D100" s="1">
        <v>594.399381371</v>
      </c>
      <c r="E100" s="1">
        <v>585.48339065043501</v>
      </c>
      <c r="F100" s="1">
        <v>576.70113979067844</v>
      </c>
      <c r="G100" s="1">
        <v>568.05062269381824</v>
      </c>
      <c r="H100" s="1">
        <v>559.52986335341097</v>
      </c>
      <c r="J100">
        <f t="shared" si="12"/>
        <v>91.886341193961997</v>
      </c>
      <c r="K100">
        <f t="shared" si="13"/>
        <v>90.50804607605258</v>
      </c>
      <c r="L100">
        <f t="shared" si="14"/>
        <v>89.15042538491177</v>
      </c>
      <c r="M100">
        <f t="shared" si="15"/>
        <v>87.813169004138089</v>
      </c>
      <c r="N100">
        <f t="shared" si="16"/>
        <v>86.495971469076025</v>
      </c>
      <c r="O100">
        <f t="shared" si="17"/>
        <v>91.886341193961997</v>
      </c>
      <c r="Q100">
        <f t="shared" si="18"/>
        <v>77153.0397019558</v>
      </c>
      <c r="R100">
        <f t="shared" si="19"/>
        <v>74855.807944830085</v>
      </c>
      <c r="S100">
        <f t="shared" si="20"/>
        <v>72626.976263272751</v>
      </c>
      <c r="T100">
        <f t="shared" si="21"/>
        <v>86.495971469075982</v>
      </c>
      <c r="U100">
        <f t="shared" si="22"/>
        <v>70104.556826077474</v>
      </c>
    </row>
    <row r="101" spans="1:21" x14ac:dyDescent="0.25">
      <c r="A101">
        <v>100</v>
      </c>
      <c r="B101" t="s">
        <v>26</v>
      </c>
      <c r="C101">
        <v>384.15530962600002</v>
      </c>
      <c r="D101" s="1">
        <v>80.016830594850006</v>
      </c>
      <c r="E101" s="1">
        <v>78.816578135927259</v>
      </c>
      <c r="F101" s="1">
        <v>77.634329463888349</v>
      </c>
      <c r="G101" s="1">
        <v>76.469814521930019</v>
      </c>
      <c r="H101" s="1">
        <v>75.322767304101063</v>
      </c>
      <c r="J101">
        <f t="shared" si="12"/>
        <v>20.829291848849248</v>
      </c>
      <c r="K101">
        <f t="shared" si="13"/>
        <v>20.516852471116508</v>
      </c>
      <c r="L101">
        <f t="shared" si="14"/>
        <v>20.209099684049761</v>
      </c>
      <c r="M101">
        <f t="shared" si="15"/>
        <v>19.905963188789013</v>
      </c>
      <c r="N101">
        <f t="shared" si="16"/>
        <v>19.607373740957176</v>
      </c>
      <c r="O101">
        <f t="shared" si="17"/>
        <v>20.829291848849248</v>
      </c>
      <c r="Q101">
        <f t="shared" si="18"/>
        <v>10386.184611211531</v>
      </c>
      <c r="R101">
        <f t="shared" si="19"/>
        <v>10076.935964412707</v>
      </c>
      <c r="S101">
        <f t="shared" si="20"/>
        <v>9776.8951960723207</v>
      </c>
      <c r="T101">
        <f t="shared" si="21"/>
        <v>19.607373740957179</v>
      </c>
      <c r="U101">
        <f t="shared" si="22"/>
        <v>9437.3322437528332</v>
      </c>
    </row>
    <row r="102" spans="1:21" x14ac:dyDescent="0.25">
      <c r="A102">
        <v>101</v>
      </c>
      <c r="B102" t="s">
        <v>38</v>
      </c>
      <c r="C102">
        <v>534.80409416500004</v>
      </c>
      <c r="D102" s="1">
        <v>125.79685613550001</v>
      </c>
      <c r="E102" s="1">
        <v>123.90990329346751</v>
      </c>
      <c r="F102" s="1">
        <v>122.05125474406549</v>
      </c>
      <c r="G102" s="1">
        <v>120.2204859229045</v>
      </c>
      <c r="H102" s="1">
        <v>118.41717863406093</v>
      </c>
      <c r="J102">
        <f t="shared" si="12"/>
        <v>23.522044335114725</v>
      </c>
      <c r="K102">
        <f t="shared" si="13"/>
        <v>23.169213670088002</v>
      </c>
      <c r="L102">
        <f t="shared" si="14"/>
        <v>22.82167546503668</v>
      </c>
      <c r="M102">
        <f t="shared" si="15"/>
        <v>22.479350333061131</v>
      </c>
      <c r="N102">
        <f t="shared" si="16"/>
        <v>22.142160078065213</v>
      </c>
      <c r="O102">
        <f t="shared" si="17"/>
        <v>23.522044335114725</v>
      </c>
      <c r="Q102">
        <f t="shared" si="18"/>
        <v>16328.431926387902</v>
      </c>
      <c r="R102">
        <f t="shared" si="19"/>
        <v>15842.252865779699</v>
      </c>
      <c r="S102">
        <f t="shared" si="20"/>
        <v>15370.549786701111</v>
      </c>
      <c r="T102">
        <f t="shared" si="21"/>
        <v>22.142160078065221</v>
      </c>
      <c r="U102">
        <f t="shared" si="22"/>
        <v>14836.712698374482</v>
      </c>
    </row>
    <row r="103" spans="1:21" x14ac:dyDescent="0.25">
      <c r="A103">
        <v>102</v>
      </c>
      <c r="B103" t="s">
        <v>25</v>
      </c>
      <c r="C103">
        <v>339.14461707200002</v>
      </c>
      <c r="D103" s="1">
        <v>70.137143965500002</v>
      </c>
      <c r="E103" s="1">
        <v>69.0850868060175</v>
      </c>
      <c r="F103" s="1">
        <v>68.048810503927243</v>
      </c>
      <c r="G103" s="1">
        <v>67.028078346368332</v>
      </c>
      <c r="H103" s="1">
        <v>66.02265717117281</v>
      </c>
      <c r="J103">
        <f t="shared" si="12"/>
        <v>20.680600674434402</v>
      </c>
      <c r="K103">
        <f t="shared" si="13"/>
        <v>20.370391664317882</v>
      </c>
      <c r="L103">
        <f t="shared" si="14"/>
        <v>20.064835789353118</v>
      </c>
      <c r="M103">
        <f t="shared" si="15"/>
        <v>19.76386325251282</v>
      </c>
      <c r="N103">
        <f t="shared" si="16"/>
        <v>19.46740530372513</v>
      </c>
      <c r="O103">
        <f t="shared" si="17"/>
        <v>20.680600674434402</v>
      </c>
      <c r="Q103">
        <f t="shared" si="18"/>
        <v>9103.8012867219004</v>
      </c>
      <c r="R103">
        <f t="shared" si="19"/>
        <v>8832.7356034097556</v>
      </c>
      <c r="S103">
        <f t="shared" si="20"/>
        <v>8569.7409008182312</v>
      </c>
      <c r="T103">
        <f t="shared" si="21"/>
        <v>19.46740530372513</v>
      </c>
      <c r="U103">
        <f t="shared" si="22"/>
        <v>8272.1038225294233</v>
      </c>
    </row>
    <row r="104" spans="1:21" x14ac:dyDescent="0.25">
      <c r="A104">
        <v>103</v>
      </c>
      <c r="B104" t="s">
        <v>22</v>
      </c>
      <c r="C104">
        <v>351.211150589</v>
      </c>
      <c r="D104" s="1">
        <v>63.311943912150006</v>
      </c>
      <c r="E104" s="1">
        <v>62.362264753467755</v>
      </c>
      <c r="F104" s="1">
        <v>61.426830782165737</v>
      </c>
      <c r="G104" s="1">
        <v>60.505428320433253</v>
      </c>
      <c r="H104" s="1">
        <v>59.597846895626752</v>
      </c>
      <c r="J104">
        <f t="shared" si="12"/>
        <v>18.026746532953887</v>
      </c>
      <c r="K104">
        <f t="shared" si="13"/>
        <v>17.756345334959576</v>
      </c>
      <c r="L104">
        <f t="shared" si="14"/>
        <v>17.490000154935181</v>
      </c>
      <c r="M104">
        <f t="shared" si="15"/>
        <v>17.227650152611158</v>
      </c>
      <c r="N104">
        <f t="shared" si="16"/>
        <v>16.969235400321988</v>
      </c>
      <c r="O104">
        <f t="shared" si="17"/>
        <v>18.026746532953887</v>
      </c>
      <c r="Q104">
        <f t="shared" si="18"/>
        <v>8217.8903197970722</v>
      </c>
      <c r="R104">
        <f t="shared" si="19"/>
        <v>7973.2026355251128</v>
      </c>
      <c r="S104">
        <f t="shared" si="20"/>
        <v>7735.8005270523508</v>
      </c>
      <c r="T104">
        <f t="shared" si="21"/>
        <v>16.969235400321995</v>
      </c>
      <c r="U104">
        <f t="shared" si="22"/>
        <v>7467.1271688091583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1" workbookViewId="0">
      <selection activeCell="E40" sqref="E40"/>
    </sheetView>
  </sheetViews>
  <sheetFormatPr baseColWidth="10" defaultRowHeight="15" x14ac:dyDescent="0.25"/>
  <cols>
    <col min="2" max="2" width="18.7109375" bestFit="1" customWidth="1"/>
  </cols>
  <sheetData>
    <row r="1" spans="1:5" x14ac:dyDescent="0.25">
      <c r="A1" t="s">
        <v>101</v>
      </c>
      <c r="B1" t="s">
        <v>102</v>
      </c>
      <c r="C1" t="s">
        <v>105</v>
      </c>
      <c r="D1" t="s">
        <v>106</v>
      </c>
      <c r="E1" t="s">
        <v>107</v>
      </c>
    </row>
    <row r="2" spans="1:5" x14ac:dyDescent="0.25">
      <c r="A2">
        <v>1</v>
      </c>
      <c r="B2" t="s">
        <v>28</v>
      </c>
      <c r="C2">
        <v>6.9943628040525802E-3</v>
      </c>
      <c r="D2">
        <v>0.4140295603629271</v>
      </c>
      <c r="E2">
        <v>26.251688988380824</v>
      </c>
    </row>
    <row r="3" spans="1:5" x14ac:dyDescent="0.25">
      <c r="A3">
        <v>2</v>
      </c>
      <c r="B3" t="s">
        <v>68</v>
      </c>
      <c r="C3">
        <v>1.0944967877658516</v>
      </c>
      <c r="D3">
        <v>0</v>
      </c>
      <c r="E3">
        <v>57.40386350237295</v>
      </c>
    </row>
    <row r="4" spans="1:5" x14ac:dyDescent="0.25">
      <c r="A4">
        <v>3</v>
      </c>
      <c r="B4" t="s">
        <v>6</v>
      </c>
      <c r="C4">
        <v>5.3926975944786119E-2</v>
      </c>
      <c r="D4">
        <v>1.7027429721477326E-2</v>
      </c>
      <c r="E4">
        <v>12.297769935542542</v>
      </c>
    </row>
    <row r="5" spans="1:5" x14ac:dyDescent="0.25">
      <c r="A5">
        <v>4</v>
      </c>
      <c r="B5" t="s">
        <v>53</v>
      </c>
      <c r="C5">
        <v>0.3917599393541697</v>
      </c>
      <c r="D5">
        <v>21.56209450145505</v>
      </c>
      <c r="E5">
        <v>36.666973382242809</v>
      </c>
    </row>
    <row r="6" spans="1:5" x14ac:dyDescent="0.25">
      <c r="A6">
        <v>5</v>
      </c>
      <c r="B6" t="s">
        <v>0</v>
      </c>
      <c r="C6">
        <v>1.4604851506299589E-2</v>
      </c>
      <c r="D6">
        <v>0.1062019858399661</v>
      </c>
      <c r="E6">
        <v>22.61187986094226</v>
      </c>
    </row>
    <row r="7" spans="1:5" x14ac:dyDescent="0.25">
      <c r="A7">
        <v>6</v>
      </c>
      <c r="B7" t="s">
        <v>69</v>
      </c>
      <c r="C7">
        <v>22.560744783644271</v>
      </c>
      <c r="D7">
        <v>0</v>
      </c>
      <c r="E7">
        <v>66.835666915884048</v>
      </c>
    </row>
    <row r="8" spans="1:5" x14ac:dyDescent="0.25">
      <c r="A8">
        <v>7</v>
      </c>
      <c r="B8" t="s">
        <v>70</v>
      </c>
      <c r="C8">
        <v>186.69544548779163</v>
      </c>
      <c r="D8">
        <v>0</v>
      </c>
      <c r="E8">
        <v>13.72335584234578</v>
      </c>
    </row>
    <row r="9" spans="1:5" x14ac:dyDescent="0.25">
      <c r="A9">
        <v>8</v>
      </c>
      <c r="B9" t="s">
        <v>71</v>
      </c>
      <c r="C9">
        <v>0.60380590091995101</v>
      </c>
      <c r="D9">
        <v>0</v>
      </c>
      <c r="E9">
        <v>52.718576777742364</v>
      </c>
    </row>
    <row r="10" spans="1:5" x14ac:dyDescent="0.25">
      <c r="A10">
        <v>9</v>
      </c>
      <c r="B10" t="s">
        <v>9</v>
      </c>
      <c r="C10">
        <v>7.5747331848406763E-2</v>
      </c>
      <c r="D10">
        <v>14.263175746090926</v>
      </c>
      <c r="E10">
        <v>23.385888067148745</v>
      </c>
    </row>
    <row r="11" spans="1:5" x14ac:dyDescent="0.25">
      <c r="A11">
        <v>10</v>
      </c>
      <c r="B11" t="s">
        <v>1</v>
      </c>
      <c r="C11">
        <v>4.1800561929344147E-3</v>
      </c>
      <c r="D11">
        <v>0.28050676694256721</v>
      </c>
      <c r="E11">
        <v>14.302649676716603</v>
      </c>
    </row>
    <row r="12" spans="1:5" x14ac:dyDescent="0.25">
      <c r="A12">
        <v>11</v>
      </c>
      <c r="B12" t="s">
        <v>18</v>
      </c>
      <c r="C12">
        <v>0.11764440646617005</v>
      </c>
      <c r="D12">
        <v>5.4240004086062568</v>
      </c>
      <c r="E12">
        <v>15.667656386008428</v>
      </c>
    </row>
    <row r="13" spans="1:5" x14ac:dyDescent="0.25">
      <c r="A13">
        <v>12</v>
      </c>
      <c r="B13" t="s">
        <v>56</v>
      </c>
      <c r="C13">
        <v>4.5118643751488573E-3</v>
      </c>
      <c r="D13">
        <v>0</v>
      </c>
      <c r="E13">
        <v>44.187765979520243</v>
      </c>
    </row>
    <row r="14" spans="1:5" x14ac:dyDescent="0.25">
      <c r="A14">
        <v>13</v>
      </c>
      <c r="B14" t="s">
        <v>58</v>
      </c>
      <c r="C14">
        <v>6.4478114271101748E-3</v>
      </c>
      <c r="D14">
        <v>2.221542459616709</v>
      </c>
      <c r="E14">
        <v>64.737733678197756</v>
      </c>
    </row>
    <row r="15" spans="1:5" x14ac:dyDescent="0.25">
      <c r="A15">
        <v>14</v>
      </c>
      <c r="B15" t="s">
        <v>31</v>
      </c>
      <c r="C15">
        <v>4.589370905464174E-4</v>
      </c>
      <c r="D15">
        <v>0</v>
      </c>
      <c r="E15">
        <v>14.21840986820124</v>
      </c>
    </row>
    <row r="16" spans="1:5" x14ac:dyDescent="0.25">
      <c r="A16">
        <v>15</v>
      </c>
      <c r="B16" t="s">
        <v>27</v>
      </c>
      <c r="C16">
        <v>2.5116065846587316E-3</v>
      </c>
      <c r="D16">
        <v>24.272462092827539</v>
      </c>
      <c r="E16">
        <v>20.74001734724731</v>
      </c>
    </row>
    <row r="17" spans="1:5" x14ac:dyDescent="0.25">
      <c r="A17">
        <v>16</v>
      </c>
      <c r="B17" t="s">
        <v>72</v>
      </c>
      <c r="C17">
        <v>1.0035948909109103</v>
      </c>
      <c r="D17">
        <v>0</v>
      </c>
      <c r="E17">
        <v>72.874684210104135</v>
      </c>
    </row>
    <row r="18" spans="1:5" x14ac:dyDescent="0.25">
      <c r="A18">
        <v>17</v>
      </c>
      <c r="B18" t="s">
        <v>73</v>
      </c>
      <c r="C18">
        <v>3.2709904422462719</v>
      </c>
      <c r="D18">
        <v>0</v>
      </c>
      <c r="E18">
        <v>42.818470091730013</v>
      </c>
    </row>
    <row r="19" spans="1:5" x14ac:dyDescent="0.25">
      <c r="A19">
        <v>18</v>
      </c>
      <c r="B19" t="s">
        <v>8</v>
      </c>
      <c r="C19">
        <v>9.0106983754085646E-3</v>
      </c>
      <c r="D19">
        <v>7.3586832858333215E-2</v>
      </c>
      <c r="E19">
        <v>24.798076781243623</v>
      </c>
    </row>
    <row r="20" spans="1:5" x14ac:dyDescent="0.25">
      <c r="A20">
        <v>19</v>
      </c>
      <c r="B20" t="s">
        <v>42</v>
      </c>
      <c r="C20">
        <v>1.5732452852654309E-2</v>
      </c>
      <c r="D20">
        <v>0</v>
      </c>
      <c r="E20">
        <v>85.01256505541123</v>
      </c>
    </row>
    <row r="21" spans="1:5" x14ac:dyDescent="0.25">
      <c r="A21">
        <v>20</v>
      </c>
      <c r="B21" t="s">
        <v>74</v>
      </c>
      <c r="C21">
        <v>0.14798887886035353</v>
      </c>
      <c r="D21">
        <v>0</v>
      </c>
      <c r="E21">
        <v>76.928221619595618</v>
      </c>
    </row>
    <row r="22" spans="1:5" x14ac:dyDescent="0.25">
      <c r="A22">
        <v>21</v>
      </c>
      <c r="B22" t="s">
        <v>75</v>
      </c>
      <c r="C22">
        <v>18.52437205611086</v>
      </c>
      <c r="D22">
        <v>0</v>
      </c>
      <c r="E22">
        <v>72.826645701084118</v>
      </c>
    </row>
    <row r="23" spans="1:5" x14ac:dyDescent="0.25">
      <c r="A23">
        <v>22</v>
      </c>
      <c r="B23" t="s">
        <v>43</v>
      </c>
      <c r="C23">
        <v>3.944767734379323E-2</v>
      </c>
      <c r="D23">
        <v>0</v>
      </c>
      <c r="E23">
        <v>42.383489097712904</v>
      </c>
    </row>
    <row r="24" spans="1:5" x14ac:dyDescent="0.25">
      <c r="A24">
        <v>23</v>
      </c>
      <c r="B24" t="s">
        <v>76</v>
      </c>
      <c r="C24">
        <v>8.8173031949894731E-2</v>
      </c>
      <c r="D24">
        <v>0</v>
      </c>
      <c r="E24">
        <v>95.496057396216543</v>
      </c>
    </row>
    <row r="25" spans="1:5" x14ac:dyDescent="0.25">
      <c r="A25">
        <v>24</v>
      </c>
      <c r="B25" t="s">
        <v>45</v>
      </c>
      <c r="C25">
        <v>4.6665127757222567E-3</v>
      </c>
      <c r="D25">
        <v>0</v>
      </c>
      <c r="E25">
        <v>91.103762738651426</v>
      </c>
    </row>
    <row r="26" spans="1:5" x14ac:dyDescent="0.25">
      <c r="A26">
        <v>25</v>
      </c>
      <c r="B26" t="s">
        <v>103</v>
      </c>
      <c r="C26">
        <v>0</v>
      </c>
      <c r="D26">
        <v>31.696277460651135</v>
      </c>
      <c r="E26">
        <v>18.802634956019201</v>
      </c>
    </row>
    <row r="27" spans="1:5" x14ac:dyDescent="0.25">
      <c r="A27">
        <v>26</v>
      </c>
      <c r="B27" t="s">
        <v>40</v>
      </c>
      <c r="C27">
        <v>1.7990358492144982E-2</v>
      </c>
      <c r="D27">
        <v>3.8379929678284942E-2</v>
      </c>
      <c r="E27">
        <v>68.751598839933322</v>
      </c>
    </row>
    <row r="28" spans="1:5" x14ac:dyDescent="0.25">
      <c r="A28">
        <v>27</v>
      </c>
      <c r="B28" t="s">
        <v>10</v>
      </c>
      <c r="C28">
        <v>5.0475009005047117E-2</v>
      </c>
      <c r="D28">
        <v>0</v>
      </c>
      <c r="E28">
        <v>14.363030449364699</v>
      </c>
    </row>
    <row r="29" spans="1:5" x14ac:dyDescent="0.25">
      <c r="A29">
        <v>28</v>
      </c>
      <c r="B29" t="s">
        <v>16</v>
      </c>
      <c r="C29">
        <v>1.6521229329259875E-2</v>
      </c>
      <c r="D29">
        <v>5.3775940988459174</v>
      </c>
      <c r="E29">
        <v>22.588462566442924</v>
      </c>
    </row>
    <row r="30" spans="1:5" x14ac:dyDescent="0.25">
      <c r="A30">
        <v>29</v>
      </c>
      <c r="B30" t="s">
        <v>51</v>
      </c>
      <c r="C30">
        <v>0.50494801665067401</v>
      </c>
      <c r="D30">
        <v>1.1737792971120681E-2</v>
      </c>
      <c r="E30">
        <v>58.909435195471197</v>
      </c>
    </row>
    <row r="31" spans="1:5" x14ac:dyDescent="0.25">
      <c r="A31">
        <v>30</v>
      </c>
      <c r="B31" t="s">
        <v>15</v>
      </c>
      <c r="C31">
        <v>0.51636728786935859</v>
      </c>
      <c r="D31">
        <v>0</v>
      </c>
      <c r="E31">
        <v>49.176166739775169</v>
      </c>
    </row>
    <row r="32" spans="1:5" x14ac:dyDescent="0.25">
      <c r="A32">
        <v>31</v>
      </c>
      <c r="B32" t="s">
        <v>67</v>
      </c>
      <c r="C32">
        <v>0.29211839259017919</v>
      </c>
      <c r="D32">
        <v>0</v>
      </c>
      <c r="E32">
        <v>98.499999995843893</v>
      </c>
    </row>
    <row r="33" spans="1:5" x14ac:dyDescent="0.25">
      <c r="A33">
        <v>32</v>
      </c>
      <c r="B33" t="s">
        <v>104</v>
      </c>
      <c r="C33">
        <v>0</v>
      </c>
      <c r="D33">
        <v>0</v>
      </c>
      <c r="E33">
        <v>43.914881181396339</v>
      </c>
    </row>
    <row r="34" spans="1:5" x14ac:dyDescent="0.25">
      <c r="A34">
        <v>33</v>
      </c>
      <c r="B34" t="s">
        <v>77</v>
      </c>
      <c r="C34">
        <v>0.16675560308215803</v>
      </c>
      <c r="D34">
        <v>0</v>
      </c>
      <c r="E34">
        <v>47.133288807109736</v>
      </c>
    </row>
    <row r="35" spans="1:5" x14ac:dyDescent="0.25">
      <c r="A35">
        <v>34</v>
      </c>
      <c r="B35" t="s">
        <v>29</v>
      </c>
      <c r="C35">
        <v>4.6025099125221691E-4</v>
      </c>
      <c r="D35">
        <v>0</v>
      </c>
      <c r="E35">
        <v>21.139738215715081</v>
      </c>
    </row>
    <row r="36" spans="1:5" x14ac:dyDescent="0.25">
      <c r="A36">
        <v>35</v>
      </c>
      <c r="B36" t="s">
        <v>30</v>
      </c>
      <c r="C36">
        <v>1.3658977608360873E-3</v>
      </c>
      <c r="D36">
        <v>0</v>
      </c>
      <c r="E36">
        <v>14.425705855428143</v>
      </c>
    </row>
    <row r="37" spans="1:5" x14ac:dyDescent="0.25">
      <c r="A37">
        <v>36</v>
      </c>
      <c r="B37" t="s">
        <v>12</v>
      </c>
      <c r="C37">
        <v>8.9103837721209417E-2</v>
      </c>
      <c r="D37">
        <v>0.23020432824239243</v>
      </c>
      <c r="E37">
        <v>15.589411081212065</v>
      </c>
    </row>
    <row r="38" spans="1:5" x14ac:dyDescent="0.25">
      <c r="A38">
        <v>37</v>
      </c>
      <c r="B38" t="s">
        <v>79</v>
      </c>
      <c r="C38">
        <v>2.8489780904757921E-2</v>
      </c>
      <c r="D38">
        <v>0</v>
      </c>
      <c r="E38">
        <v>28.199977163563748</v>
      </c>
    </row>
    <row r="39" spans="1:5" x14ac:dyDescent="0.25">
      <c r="A39">
        <v>38</v>
      </c>
      <c r="B39" t="s">
        <v>80</v>
      </c>
      <c r="C39">
        <v>3.5217905748363383</v>
      </c>
      <c r="D39">
        <v>0</v>
      </c>
      <c r="E39">
        <v>40.805130357857379</v>
      </c>
    </row>
    <row r="40" spans="1:5" x14ac:dyDescent="0.25">
      <c r="A40">
        <v>39</v>
      </c>
      <c r="B40" t="s">
        <v>81</v>
      </c>
      <c r="C40">
        <v>0.38869213290783539</v>
      </c>
      <c r="D40">
        <v>0</v>
      </c>
      <c r="E40">
        <v>38.832338427452925</v>
      </c>
    </row>
    <row r="41" spans="1:5" x14ac:dyDescent="0.25">
      <c r="A41">
        <v>40</v>
      </c>
      <c r="B41" t="s">
        <v>49</v>
      </c>
      <c r="C41">
        <v>7.0593800088538203E-2</v>
      </c>
      <c r="D41">
        <v>0</v>
      </c>
      <c r="E41">
        <v>10.68141032758118</v>
      </c>
    </row>
    <row r="42" spans="1:5" x14ac:dyDescent="0.25">
      <c r="A42">
        <v>41</v>
      </c>
      <c r="B42" t="s">
        <v>2</v>
      </c>
      <c r="C42">
        <v>0.15650154960231982</v>
      </c>
      <c r="D42">
        <v>0</v>
      </c>
      <c r="E42">
        <v>17.791308179395397</v>
      </c>
    </row>
    <row r="43" spans="1:5" x14ac:dyDescent="0.25">
      <c r="A43">
        <v>42</v>
      </c>
      <c r="B43" t="s">
        <v>11</v>
      </c>
      <c r="C43">
        <v>6.5987735268524583E-2</v>
      </c>
      <c r="D43">
        <v>0.24888259104084412</v>
      </c>
      <c r="E43">
        <v>19.152879119927107</v>
      </c>
    </row>
    <row r="44" spans="1:5" x14ac:dyDescent="0.25">
      <c r="A44">
        <v>43</v>
      </c>
      <c r="B44" t="s">
        <v>3</v>
      </c>
      <c r="C44">
        <v>0.13378058925361555</v>
      </c>
      <c r="D44">
        <v>17.533545087204189</v>
      </c>
      <c r="E44">
        <v>51.284816559291492</v>
      </c>
    </row>
    <row r="45" spans="1:5" x14ac:dyDescent="0.25">
      <c r="A45">
        <v>44</v>
      </c>
      <c r="B45" t="s">
        <v>13</v>
      </c>
      <c r="C45">
        <v>7.0033886581696014E-2</v>
      </c>
      <c r="D45">
        <v>0</v>
      </c>
      <c r="E45">
        <v>21.286437772700165</v>
      </c>
    </row>
    <row r="46" spans="1:5" x14ac:dyDescent="0.25">
      <c r="A46">
        <v>45</v>
      </c>
      <c r="B46" t="s">
        <v>20</v>
      </c>
      <c r="C46">
        <v>1.3280006187433392E-2</v>
      </c>
      <c r="D46">
        <v>0</v>
      </c>
      <c r="E46">
        <v>22.694532519524628</v>
      </c>
    </row>
    <row r="47" spans="1:5" x14ac:dyDescent="0.25">
      <c r="A47">
        <v>46</v>
      </c>
      <c r="B47" t="s">
        <v>14</v>
      </c>
      <c r="C47">
        <v>1.3131700833318586E-2</v>
      </c>
      <c r="D47">
        <v>0</v>
      </c>
      <c r="E47">
        <v>17.126118770189969</v>
      </c>
    </row>
    <row r="48" spans="1:5" x14ac:dyDescent="0.25">
      <c r="A48">
        <v>47</v>
      </c>
      <c r="B48" t="s">
        <v>64</v>
      </c>
      <c r="C48">
        <v>0.12190196945894205</v>
      </c>
      <c r="D48">
        <v>0</v>
      </c>
      <c r="E48">
        <v>50.344292949745025</v>
      </c>
    </row>
    <row r="49" spans="1:5" x14ac:dyDescent="0.25">
      <c r="A49">
        <v>48</v>
      </c>
      <c r="B49" t="s">
        <v>82</v>
      </c>
      <c r="C49">
        <v>0.38195409184777784</v>
      </c>
      <c r="D49">
        <v>0</v>
      </c>
      <c r="E49">
        <v>98.49999997564845</v>
      </c>
    </row>
    <row r="50" spans="1:5" x14ac:dyDescent="0.25">
      <c r="A50">
        <v>49</v>
      </c>
      <c r="B50" t="s">
        <v>54</v>
      </c>
      <c r="C50">
        <v>0.47380219787127681</v>
      </c>
      <c r="D50">
        <v>0</v>
      </c>
      <c r="E50">
        <v>19.673896137005542</v>
      </c>
    </row>
    <row r="51" spans="1:5" x14ac:dyDescent="0.25">
      <c r="A51">
        <v>50</v>
      </c>
      <c r="B51" t="s">
        <v>39</v>
      </c>
      <c r="C51">
        <v>2.6635649849880605E-3</v>
      </c>
      <c r="D51">
        <v>0</v>
      </c>
      <c r="E51">
        <v>15.870710232475407</v>
      </c>
    </row>
    <row r="52" spans="1:5" x14ac:dyDescent="0.25">
      <c r="A52">
        <v>51</v>
      </c>
      <c r="B52" t="s">
        <v>35</v>
      </c>
      <c r="C52">
        <v>4.9307134652516616E-3</v>
      </c>
      <c r="D52">
        <v>0</v>
      </c>
      <c r="E52">
        <v>12.665434105402932</v>
      </c>
    </row>
    <row r="53" spans="1:5" x14ac:dyDescent="0.25">
      <c r="A53">
        <v>52</v>
      </c>
      <c r="B53" t="s">
        <v>55</v>
      </c>
      <c r="C53">
        <v>4.1181358650946222E-4</v>
      </c>
      <c r="D53">
        <v>0</v>
      </c>
      <c r="E53">
        <v>38.068251717319512</v>
      </c>
    </row>
    <row r="54" spans="1:5" x14ac:dyDescent="0.25">
      <c r="A54">
        <v>53</v>
      </c>
      <c r="B54" t="s">
        <v>83</v>
      </c>
      <c r="C54">
        <v>0.15893302332026316</v>
      </c>
      <c r="D54">
        <v>0</v>
      </c>
      <c r="E54">
        <v>49.614556674839008</v>
      </c>
    </row>
    <row r="55" spans="1:5" x14ac:dyDescent="0.25">
      <c r="A55">
        <v>54</v>
      </c>
      <c r="B55" t="s">
        <v>19</v>
      </c>
      <c r="C55">
        <v>0.2625056104194643</v>
      </c>
      <c r="D55">
        <v>2.4253251158671132</v>
      </c>
      <c r="E55">
        <v>21.84229703209974</v>
      </c>
    </row>
    <row r="56" spans="1:5" x14ac:dyDescent="0.25">
      <c r="A56">
        <v>55</v>
      </c>
      <c r="B56" t="s">
        <v>52</v>
      </c>
      <c r="C56">
        <v>0.10122424733781683</v>
      </c>
      <c r="D56">
        <v>13.630157698216285</v>
      </c>
      <c r="E56">
        <v>72.46200626991147</v>
      </c>
    </row>
    <row r="57" spans="1:5" x14ac:dyDescent="0.25">
      <c r="A57">
        <v>56</v>
      </c>
      <c r="B57" t="s">
        <v>62</v>
      </c>
      <c r="C57">
        <v>8.0209912071235637E-2</v>
      </c>
      <c r="D57">
        <v>0</v>
      </c>
      <c r="E57">
        <v>98.465272306455589</v>
      </c>
    </row>
    <row r="58" spans="1:5" x14ac:dyDescent="0.25">
      <c r="A58">
        <v>57</v>
      </c>
      <c r="B58" t="s">
        <v>84</v>
      </c>
      <c r="C58">
        <v>1.238302721937919</v>
      </c>
      <c r="D58">
        <v>0</v>
      </c>
      <c r="E58">
        <v>82.963792625652772</v>
      </c>
    </row>
    <row r="59" spans="1:5" x14ac:dyDescent="0.25">
      <c r="A59">
        <v>58</v>
      </c>
      <c r="B59" t="s">
        <v>5</v>
      </c>
      <c r="C59">
        <v>1.5594422363354546E-2</v>
      </c>
      <c r="D59">
        <v>13.813986483385019</v>
      </c>
      <c r="E59">
        <v>23.86820633665657</v>
      </c>
    </row>
    <row r="60" spans="1:5" x14ac:dyDescent="0.25">
      <c r="A60">
        <v>59</v>
      </c>
      <c r="B60" t="s">
        <v>78</v>
      </c>
      <c r="C60">
        <v>127.26218362090053</v>
      </c>
      <c r="D60">
        <v>0</v>
      </c>
      <c r="E60">
        <v>46.192657731081312</v>
      </c>
    </row>
    <row r="61" spans="1:5" x14ac:dyDescent="0.25">
      <c r="A61">
        <v>60</v>
      </c>
      <c r="B61" t="s">
        <v>34</v>
      </c>
      <c r="C61">
        <v>1.2798057268576944E-2</v>
      </c>
      <c r="D61">
        <v>0</v>
      </c>
      <c r="E61">
        <v>35.177728909201193</v>
      </c>
    </row>
    <row r="62" spans="1:5" x14ac:dyDescent="0.25">
      <c r="A62">
        <v>61</v>
      </c>
      <c r="B62" t="s">
        <v>17</v>
      </c>
      <c r="C62">
        <v>0.13409365504282886</v>
      </c>
      <c r="D62">
        <v>0</v>
      </c>
      <c r="E62">
        <v>9.640512140900416</v>
      </c>
    </row>
    <row r="63" spans="1:5" x14ac:dyDescent="0.25">
      <c r="A63">
        <v>62</v>
      </c>
      <c r="B63" t="s">
        <v>21</v>
      </c>
      <c r="C63">
        <v>1.4655881089205285E-2</v>
      </c>
      <c r="D63">
        <v>17.222573566780373</v>
      </c>
      <c r="E63">
        <v>23.958243701360221</v>
      </c>
    </row>
    <row r="64" spans="1:5" x14ac:dyDescent="0.25">
      <c r="A64">
        <v>63</v>
      </c>
      <c r="B64" t="s">
        <v>37</v>
      </c>
      <c r="C64">
        <v>1.1669613672079969E-2</v>
      </c>
      <c r="D64">
        <v>0</v>
      </c>
      <c r="E64">
        <v>25.784477186937171</v>
      </c>
    </row>
    <row r="65" spans="1:5" x14ac:dyDescent="0.25">
      <c r="A65">
        <v>64</v>
      </c>
      <c r="B65" t="s">
        <v>41</v>
      </c>
      <c r="C65">
        <v>7.0160394055721137E-2</v>
      </c>
      <c r="D65">
        <v>0</v>
      </c>
      <c r="E65">
        <v>32.514147938551645</v>
      </c>
    </row>
    <row r="66" spans="1:5" x14ac:dyDescent="0.25">
      <c r="A66">
        <v>65</v>
      </c>
      <c r="B66" t="s">
        <v>47</v>
      </c>
      <c r="C66">
        <v>0.19387550894582781</v>
      </c>
      <c r="D66">
        <v>0</v>
      </c>
      <c r="E66">
        <v>70.336302927261713</v>
      </c>
    </row>
    <row r="67" spans="1:5" x14ac:dyDescent="0.25">
      <c r="A67">
        <v>66</v>
      </c>
      <c r="B67" t="s">
        <v>36</v>
      </c>
      <c r="C67">
        <v>3.6552710295548956E-2</v>
      </c>
      <c r="D67">
        <v>0</v>
      </c>
      <c r="E67">
        <v>11.152520665484332</v>
      </c>
    </row>
    <row r="68" spans="1:5" x14ac:dyDescent="0.25">
      <c r="A68">
        <v>67</v>
      </c>
      <c r="B68" t="s">
        <v>85</v>
      </c>
      <c r="C68">
        <v>3.3248668547843572</v>
      </c>
      <c r="D68">
        <v>0</v>
      </c>
      <c r="E68">
        <v>98.499999999623213</v>
      </c>
    </row>
    <row r="69" spans="1:5" x14ac:dyDescent="0.25">
      <c r="A69">
        <v>68</v>
      </c>
      <c r="B69" t="s">
        <v>86</v>
      </c>
      <c r="C69">
        <v>1.5876879646202222</v>
      </c>
      <c r="D69">
        <v>0</v>
      </c>
      <c r="E69">
        <v>98.499999983077174</v>
      </c>
    </row>
    <row r="70" spans="1:5" x14ac:dyDescent="0.25">
      <c r="A70">
        <v>69</v>
      </c>
      <c r="B70" t="s">
        <v>23</v>
      </c>
      <c r="C70">
        <v>1.4405014821050371E-2</v>
      </c>
      <c r="D70">
        <v>35.859337369583173</v>
      </c>
      <c r="E70">
        <v>33.961979135416151</v>
      </c>
    </row>
    <row r="71" spans="1:5" x14ac:dyDescent="0.25">
      <c r="A71">
        <v>70</v>
      </c>
      <c r="B71" t="s">
        <v>87</v>
      </c>
      <c r="C71">
        <v>0.46001049000113031</v>
      </c>
      <c r="D71">
        <v>0</v>
      </c>
      <c r="E71">
        <v>42.57815480990282</v>
      </c>
    </row>
    <row r="72" spans="1:5" x14ac:dyDescent="0.25">
      <c r="A72">
        <v>71</v>
      </c>
      <c r="B72" t="s">
        <v>88</v>
      </c>
      <c r="C72">
        <v>6.9614952808636161E-3</v>
      </c>
      <c r="D72">
        <v>0</v>
      </c>
      <c r="E72">
        <v>92.3291288359367</v>
      </c>
    </row>
    <row r="73" spans="1:5" x14ac:dyDescent="0.25">
      <c r="A73">
        <v>72</v>
      </c>
      <c r="B73" t="s">
        <v>89</v>
      </c>
      <c r="C73">
        <v>86.777484912881448</v>
      </c>
      <c r="D73">
        <v>0</v>
      </c>
      <c r="E73">
        <v>21.226474258969823</v>
      </c>
    </row>
    <row r="74" spans="1:5" x14ac:dyDescent="0.25">
      <c r="A74">
        <v>73</v>
      </c>
      <c r="B74" t="s">
        <v>90</v>
      </c>
      <c r="C74">
        <v>0.28326738199103507</v>
      </c>
      <c r="D74">
        <v>0</v>
      </c>
      <c r="E74">
        <v>98.017406019232439</v>
      </c>
    </row>
    <row r="75" spans="1:5" x14ac:dyDescent="0.25">
      <c r="A75">
        <v>74</v>
      </c>
      <c r="B75" t="s">
        <v>91</v>
      </c>
      <c r="C75">
        <v>0.12858331272045412</v>
      </c>
      <c r="D75">
        <v>0</v>
      </c>
      <c r="E75">
        <v>21.457518500792109</v>
      </c>
    </row>
    <row r="76" spans="1:5" x14ac:dyDescent="0.25">
      <c r="A76">
        <v>75</v>
      </c>
      <c r="B76" t="s">
        <v>92</v>
      </c>
      <c r="C76">
        <v>5.3835271445380855</v>
      </c>
      <c r="D76">
        <v>0</v>
      </c>
      <c r="E76">
        <v>55.816737033203005</v>
      </c>
    </row>
    <row r="77" spans="1:5" x14ac:dyDescent="0.25">
      <c r="A77">
        <v>76</v>
      </c>
      <c r="B77" t="s">
        <v>93</v>
      </c>
      <c r="C77">
        <v>7.5348984233484595</v>
      </c>
      <c r="D77">
        <v>0</v>
      </c>
      <c r="E77">
        <v>46.428349904092542</v>
      </c>
    </row>
    <row r="78" spans="1:5" x14ac:dyDescent="0.25">
      <c r="A78">
        <v>77</v>
      </c>
      <c r="B78" t="s">
        <v>94</v>
      </c>
      <c r="C78">
        <v>0.65445130831239151</v>
      </c>
      <c r="D78">
        <v>0</v>
      </c>
      <c r="E78">
        <v>35.654324954343068</v>
      </c>
    </row>
    <row r="79" spans="1:5" x14ac:dyDescent="0.25">
      <c r="A79">
        <v>78</v>
      </c>
      <c r="B79" t="s">
        <v>95</v>
      </c>
      <c r="C79">
        <v>2.0624180356415298</v>
      </c>
      <c r="D79">
        <v>0</v>
      </c>
      <c r="E79">
        <v>77.656569898524552</v>
      </c>
    </row>
    <row r="80" spans="1:5" x14ac:dyDescent="0.25">
      <c r="A80">
        <v>79</v>
      </c>
      <c r="B80" t="s">
        <v>24</v>
      </c>
      <c r="C80">
        <v>3.7059967284782248E-3</v>
      </c>
      <c r="D80">
        <v>25.963429742934434</v>
      </c>
      <c r="E80">
        <v>30.774022603380011</v>
      </c>
    </row>
    <row r="81" spans="1:5" x14ac:dyDescent="0.25">
      <c r="A81">
        <v>80</v>
      </c>
      <c r="B81" t="s">
        <v>96</v>
      </c>
      <c r="C81">
        <v>5.932422375283334E-2</v>
      </c>
      <c r="D81">
        <v>0</v>
      </c>
      <c r="E81">
        <v>32.663020147715521</v>
      </c>
    </row>
    <row r="82" spans="1:5" x14ac:dyDescent="0.25">
      <c r="A82">
        <v>81</v>
      </c>
      <c r="B82" t="s">
        <v>97</v>
      </c>
      <c r="C82">
        <v>6.3975134306155681</v>
      </c>
      <c r="D82">
        <v>0</v>
      </c>
      <c r="E82">
        <v>30.205214898891612</v>
      </c>
    </row>
    <row r="83" spans="1:5" x14ac:dyDescent="0.25">
      <c r="A83">
        <v>82</v>
      </c>
      <c r="B83" t="s">
        <v>59</v>
      </c>
      <c r="C83">
        <v>3.6035378838014088E-3</v>
      </c>
      <c r="D83">
        <v>1.2319814931628659</v>
      </c>
      <c r="E83">
        <v>90.399763806784861</v>
      </c>
    </row>
    <row r="84" spans="1:5" x14ac:dyDescent="0.25">
      <c r="A84">
        <v>83</v>
      </c>
      <c r="B84" t="s">
        <v>32</v>
      </c>
      <c r="C84">
        <v>9.1777166643580081E-4</v>
      </c>
      <c r="D84">
        <v>0</v>
      </c>
      <c r="E84">
        <v>33.837583227352468</v>
      </c>
    </row>
    <row r="85" spans="1:5" x14ac:dyDescent="0.25">
      <c r="A85">
        <v>84</v>
      </c>
      <c r="B85" t="s">
        <v>98</v>
      </c>
      <c r="C85">
        <v>2.1067938055943878</v>
      </c>
      <c r="D85">
        <v>0</v>
      </c>
      <c r="E85">
        <v>98.499999974924748</v>
      </c>
    </row>
    <row r="86" spans="1:5" x14ac:dyDescent="0.25">
      <c r="A86">
        <v>85</v>
      </c>
      <c r="B86" t="s">
        <v>65</v>
      </c>
      <c r="C86">
        <v>0.19173603051603513</v>
      </c>
      <c r="D86">
        <v>0</v>
      </c>
      <c r="E86">
        <v>36.410157418035716</v>
      </c>
    </row>
    <row r="87" spans="1:5" x14ac:dyDescent="0.25">
      <c r="A87">
        <v>86</v>
      </c>
      <c r="B87" t="s">
        <v>50</v>
      </c>
      <c r="C87">
        <v>4.224164541668543E-4</v>
      </c>
      <c r="D87">
        <v>0</v>
      </c>
      <c r="E87">
        <v>17.345317198191704</v>
      </c>
    </row>
    <row r="88" spans="1:5" x14ac:dyDescent="0.25">
      <c r="A88">
        <v>87</v>
      </c>
      <c r="B88" t="s">
        <v>33</v>
      </c>
      <c r="C88">
        <v>9.1190230018906309E-4</v>
      </c>
      <c r="D88">
        <v>0</v>
      </c>
      <c r="E88">
        <v>53.215798694910355</v>
      </c>
    </row>
    <row r="89" spans="1:5" x14ac:dyDescent="0.25">
      <c r="A89">
        <v>88</v>
      </c>
      <c r="B89" t="s">
        <v>48</v>
      </c>
      <c r="C89">
        <v>6.2067799179522778E-2</v>
      </c>
      <c r="D89">
        <v>0</v>
      </c>
      <c r="E89">
        <v>35.94568196167257</v>
      </c>
    </row>
    <row r="90" spans="1:5" x14ac:dyDescent="0.25">
      <c r="A90">
        <v>89</v>
      </c>
      <c r="B90" t="s">
        <v>7</v>
      </c>
      <c r="C90">
        <v>7.9002309116012928E-2</v>
      </c>
      <c r="D90">
        <v>4.7181869082302175</v>
      </c>
      <c r="E90">
        <v>14.029348927399909</v>
      </c>
    </row>
    <row r="91" spans="1:5" x14ac:dyDescent="0.25">
      <c r="A91">
        <v>90</v>
      </c>
      <c r="B91" t="s">
        <v>60</v>
      </c>
      <c r="C91">
        <v>2.7838560094922359E-3</v>
      </c>
      <c r="D91">
        <v>6.9891295850300655E-2</v>
      </c>
      <c r="E91">
        <v>98.499999995450295</v>
      </c>
    </row>
    <row r="92" spans="1:5" x14ac:dyDescent="0.25">
      <c r="A92">
        <v>91</v>
      </c>
      <c r="B92" t="s">
        <v>99</v>
      </c>
      <c r="C92">
        <v>10.595410568942739</v>
      </c>
      <c r="D92">
        <v>0</v>
      </c>
      <c r="E92">
        <v>44.127058145410842</v>
      </c>
    </row>
    <row r="93" spans="1:5" x14ac:dyDescent="0.25">
      <c r="A93">
        <v>92</v>
      </c>
      <c r="B93" t="s">
        <v>57</v>
      </c>
      <c r="C93">
        <v>0.15465291665414152</v>
      </c>
      <c r="D93">
        <v>0</v>
      </c>
      <c r="E93">
        <v>52.374900937015092</v>
      </c>
    </row>
    <row r="94" spans="1:5" x14ac:dyDescent="0.25">
      <c r="A94">
        <v>93</v>
      </c>
      <c r="B94" t="s">
        <v>4</v>
      </c>
      <c r="C94">
        <v>0.3572226381055893</v>
      </c>
      <c r="D94">
        <v>0.14998127353914609</v>
      </c>
      <c r="E94">
        <v>23.679656629867562</v>
      </c>
    </row>
    <row r="95" spans="1:5" x14ac:dyDescent="0.25">
      <c r="A95">
        <v>94</v>
      </c>
      <c r="B95" t="s">
        <v>61</v>
      </c>
      <c r="C95">
        <v>1.4356435105978352E-2</v>
      </c>
      <c r="D95">
        <v>0</v>
      </c>
      <c r="E95">
        <v>92.869750999340027</v>
      </c>
    </row>
    <row r="96" spans="1:5" x14ac:dyDescent="0.25">
      <c r="A96">
        <v>95</v>
      </c>
      <c r="B96" t="s">
        <v>46</v>
      </c>
      <c r="C96">
        <v>0.10946292952640296</v>
      </c>
      <c r="D96">
        <v>0</v>
      </c>
      <c r="E96">
        <v>58.58792531423903</v>
      </c>
    </row>
    <row r="97" spans="1:5" x14ac:dyDescent="0.25">
      <c r="A97">
        <v>96</v>
      </c>
      <c r="B97" t="s">
        <v>66</v>
      </c>
      <c r="C97">
        <v>8.4728211900883491E-2</v>
      </c>
      <c r="D97">
        <v>0</v>
      </c>
      <c r="E97">
        <v>0</v>
      </c>
    </row>
    <row r="98" spans="1:5" x14ac:dyDescent="0.25">
      <c r="A98">
        <v>97</v>
      </c>
      <c r="B98" t="s">
        <v>100</v>
      </c>
      <c r="C98">
        <v>14.647238521401469</v>
      </c>
      <c r="D98">
        <v>0</v>
      </c>
      <c r="E98">
        <v>59.275783213956501</v>
      </c>
    </row>
    <row r="99" spans="1:5" x14ac:dyDescent="0.25">
      <c r="A99">
        <v>98</v>
      </c>
      <c r="B99" t="s">
        <v>44</v>
      </c>
      <c r="C99">
        <v>1.2842060387206861E-3</v>
      </c>
      <c r="D99">
        <v>0</v>
      </c>
      <c r="E99">
        <v>98.499999997556174</v>
      </c>
    </row>
    <row r="100" spans="1:5" x14ac:dyDescent="0.25">
      <c r="A100">
        <v>99</v>
      </c>
      <c r="B100" t="s">
        <v>63</v>
      </c>
      <c r="C100">
        <v>0.14422907730167586</v>
      </c>
      <c r="D100">
        <v>0</v>
      </c>
      <c r="E100">
        <v>91.886341193961997</v>
      </c>
    </row>
    <row r="101" spans="1:5" x14ac:dyDescent="0.25">
      <c r="A101">
        <v>100</v>
      </c>
      <c r="B101" t="s">
        <v>26</v>
      </c>
      <c r="C101">
        <v>6.4888695881748799E-3</v>
      </c>
      <c r="D101">
        <v>20.619209326659011</v>
      </c>
      <c r="E101">
        <v>20.829291848849248</v>
      </c>
    </row>
    <row r="102" spans="1:5" x14ac:dyDescent="0.25">
      <c r="A102">
        <v>101</v>
      </c>
      <c r="B102" t="s">
        <v>38</v>
      </c>
      <c r="C102">
        <v>3.5295080095040114E-2</v>
      </c>
      <c r="D102">
        <v>0</v>
      </c>
      <c r="E102">
        <v>23.522044335114725</v>
      </c>
    </row>
    <row r="103" spans="1:5" x14ac:dyDescent="0.25">
      <c r="A103">
        <v>102</v>
      </c>
      <c r="B103" t="s">
        <v>25</v>
      </c>
      <c r="C103">
        <v>5.666555561320159E-3</v>
      </c>
      <c r="D103">
        <v>43.501874285469981</v>
      </c>
      <c r="E103">
        <v>20.680600674434402</v>
      </c>
    </row>
    <row r="104" spans="1:5" x14ac:dyDescent="0.25">
      <c r="A104">
        <v>103</v>
      </c>
      <c r="B104" t="s">
        <v>22</v>
      </c>
      <c r="C104">
        <v>6.5764630721019983E-3</v>
      </c>
      <c r="D104">
        <v>40.51657647160615</v>
      </c>
      <c r="E104">
        <v>18.026746532953887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H11" sqref="H11"/>
    </sheetView>
  </sheetViews>
  <sheetFormatPr baseColWidth="10" defaultRowHeight="15" x14ac:dyDescent="0.25"/>
  <cols>
    <col min="1" max="1" width="18.7109375" bestFit="1" customWidth="1"/>
  </cols>
  <sheetData>
    <row r="1" spans="1:6" x14ac:dyDescent="0.25">
      <c r="A1" t="s">
        <v>102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28</v>
      </c>
      <c r="B2">
        <f>(('Kelp Forest'!Q2+Seagrass!Q2+'Tidal flats'!Q2)/(('Kelp Forest'!D2*133.1)+(Seagrass!D2*138)+('Tidal flats'!D2*129.8)))</f>
        <v>1</v>
      </c>
      <c r="C2">
        <f>(('Kelp Forest'!R2+Seagrass!R2+'Tidal flats'!R2)/(('Kelp Forest'!E2*133.1)+(Seagrass!E2*138)+('Tidal flats'!E2*129.8)))</f>
        <v>0.98355671887907992</v>
      </c>
      <c r="D2">
        <f>(('Kelp Forest'!S2+Seagrass!S2+'Tidal flats'!S2)/(('Kelp Forest'!F2*133.1)+(Seagrass!F2*138)+('Tidal flats'!F2*129.8)))</f>
        <v>0.96765639059418718</v>
      </c>
      <c r="E2">
        <f>(('Kelp Forest'!T2+Seagrass!T2+'Tidal flats'!T2)/(('Kelp Forest'!G2*133.1)+(Seagrass!G2*138)+('Tidal flats'!G2*129.8)))</f>
        <v>1.0890442783699734E-2</v>
      </c>
      <c r="F2">
        <f>(('Kelp Forest'!U2+Seagrass!U2+'Tidal flats'!U2)/(('Kelp Forest'!H2*133.1)+(Seagrass!H2*138)+('Tidal flats'!H2*129.8)))</f>
        <v>0.96128106227780041</v>
      </c>
    </row>
    <row r="3" spans="1:6" x14ac:dyDescent="0.25">
      <c r="A3" t="s">
        <v>68</v>
      </c>
      <c r="B3">
        <f>(('Kelp Forest'!Q3+Seagrass!Q3+'Tidal flats'!Q3)/(('Kelp Forest'!D3*133.1)+(Seagrass!D3*138)+('Tidal flats'!D3*129.8)))</f>
        <v>0.99999905133135669</v>
      </c>
      <c r="C3">
        <f>(('Kelp Forest'!R3+Seagrass!R3+'Tidal flats'!R3)/(('Kelp Forest'!E3*133.1)+(Seagrass!E3*138)+('Tidal flats'!E3*129.8)))</f>
        <v>0.98499662304747637</v>
      </c>
      <c r="D3">
        <f>(('Kelp Forest'!S3+Seagrass!S3+'Tidal flats'!S3)/(('Kelp Forest'!F3*133.1)+(Seagrass!F3*138)+('Tidal flats'!F3*129.8)))</f>
        <v>0.97021837452437154</v>
      </c>
      <c r="E3">
        <f>(('Kelp Forest'!T3+Seagrass!T3+'Tidal flats'!T3)/(('Kelp Forest'!G3*133.1)+(Seagrass!G3*138)+('Tidal flats'!G3*129.8)))</f>
        <v>1.6772361810394596E-3</v>
      </c>
      <c r="F3">
        <f>(('Kelp Forest'!U3+Seagrass!U3+'Tidal flats'!U3)/(('Kelp Forest'!H3*133.1)+(Seagrass!H3*138)+('Tidal flats'!H3*129.8)))</f>
        <v>0.96406378025869621</v>
      </c>
    </row>
    <row r="4" spans="1:6" x14ac:dyDescent="0.25">
      <c r="A4" t="s">
        <v>6</v>
      </c>
      <c r="B4">
        <f>(('Kelp Forest'!Q4+Seagrass!Q4+'Tidal flats'!Q4)/(('Kelp Forest'!D4*133.1)+(Seagrass!D4*138)+('Tidal flats'!D4*129.8)))</f>
        <v>0.99999990498071933</v>
      </c>
      <c r="C4">
        <f>(('Kelp Forest'!R4+Seagrass!R4+'Tidal flats'!R4)/(('Kelp Forest'!E4*133.1)+(Seagrass!E4*138)+('Tidal flats'!E4*129.8)))</f>
        <v>0.98487123722474179</v>
      </c>
      <c r="D4">
        <f>(('Kelp Forest'!S4+Seagrass!S4+'Tidal flats'!S4)/(('Kelp Forest'!F4*133.1)+(Seagrass!F4*138)+('Tidal flats'!F4*129.8)))</f>
        <v>0.96999613286608299</v>
      </c>
      <c r="E4">
        <f>(('Kelp Forest'!T4+Seagrass!T4+'Tidal flats'!T4)/(('Kelp Forest'!G4*133.1)+(Seagrass!G4*138)+('Tidal flats'!G4*129.8)))</f>
        <v>1.0405569049596517E-3</v>
      </c>
      <c r="F4">
        <f>(('Kelp Forest'!U4+Seagrass!U4+'Tidal flats'!U4)/(('Kelp Forest'!H4*133.1)+(Seagrass!H4*138)+('Tidal flats'!H4*129.8)))</f>
        <v>0.96480315764246583</v>
      </c>
    </row>
    <row r="5" spans="1:6" x14ac:dyDescent="0.25">
      <c r="A5" t="s">
        <v>53</v>
      </c>
      <c r="B5">
        <f>(('Kelp Forest'!Q5+Seagrass!Q5+'Tidal flats'!Q5)/(('Kelp Forest'!D5*133.1)+(Seagrass!D5*138)+('Tidal flats'!D5*129.8)))</f>
        <v>0.99999950326453568</v>
      </c>
      <c r="C5">
        <f>(('Kelp Forest'!R5+Seagrass!R5+'Tidal flats'!R5)/(('Kelp Forest'!E5*133.1)+(Seagrass!E5*138)+('Tidal flats'!E5*129.8)))</f>
        <v>0.95009043859699893</v>
      </c>
      <c r="D5">
        <f>(('Kelp Forest'!S5+Seagrass!S5+'Tidal flats'!S5)/(('Kelp Forest'!F5*133.1)+(Seagrass!F5*138)+('Tidal flats'!F5*129.8)))</f>
        <v>0.90557698970058831</v>
      </c>
      <c r="E5">
        <f>(('Kelp Forest'!T5+Seagrass!T5+'Tidal flats'!T5)/(('Kelp Forest'!G5*133.1)+(Seagrass!G5*138)+('Tidal flats'!G5*129.8)))</f>
        <v>0.20959224703299806</v>
      </c>
      <c r="F5">
        <f>(('Kelp Forest'!U5+Seagrass!U5+'Tidal flats'!U5)/(('Kelp Forest'!H5*133.1)+(Seagrass!H5*138)+('Tidal flats'!H5*129.8)))</f>
        <v>0.85941196646364437</v>
      </c>
    </row>
    <row r="6" spans="1:6" x14ac:dyDescent="0.25">
      <c r="A6" t="s">
        <v>0</v>
      </c>
      <c r="B6">
        <f>(('Kelp Forest'!Q6+Seagrass!Q6+'Tidal flats'!Q6)/(('Kelp Forest'!D6*133.1)+(Seagrass!D6*138)+('Tidal flats'!D6*129.8)))</f>
        <v>0.99999995795744112</v>
      </c>
      <c r="C6">
        <f>(('Kelp Forest'!R6+Seagrass!R6+'Tidal flats'!R6)/(('Kelp Forest'!E6*133.1)+(Seagrass!E6*138)+('Tidal flats'!E6*129.8)))</f>
        <v>0.98456556333780965</v>
      </c>
      <c r="D6">
        <f>(('Kelp Forest'!S6+Seagrass!S6+'Tidal flats'!S6)/(('Kelp Forest'!F6*133.1)+(Seagrass!F6*138)+('Tidal flats'!F6*129.8)))</f>
        <v>0.96945272734835641</v>
      </c>
      <c r="E6">
        <f>(('Kelp Forest'!T6+Seagrass!T6+'Tidal flats'!T6)/(('Kelp Forest'!G6*133.1)+(Seagrass!G6*138)+('Tidal flats'!G6*129.8)))</f>
        <v>3.0908414844358001E-3</v>
      </c>
      <c r="F6">
        <f>(('Kelp Forest'!U6+Seagrass!U6+'Tidal flats'!U6)/(('Kelp Forest'!H6*133.1)+(Seagrass!H6*138)+('Tidal flats'!H6*129.8)))</f>
        <v>0.96404795694824463</v>
      </c>
    </row>
    <row r="7" spans="1:6" x14ac:dyDescent="0.25">
      <c r="A7" t="s">
        <v>69</v>
      </c>
      <c r="B7">
        <f>(('Kelp Forest'!Q7+Seagrass!Q7+'Tidal flats'!Q7)/(('Kelp Forest'!D7*133.1)+(Seagrass!D7*138)+('Tidal flats'!D7*129.8)))</f>
        <v>0.9999983832911028</v>
      </c>
      <c r="C7">
        <f>(('Kelp Forest'!R7+Seagrass!R7+'Tidal flats'!R7)/(('Kelp Forest'!E7*133.1)+(Seagrass!E7*138)+('Tidal flats'!E7*129.8)))</f>
        <v>0.98499424502702215</v>
      </c>
      <c r="D7">
        <f>(('Kelp Forest'!S7+Seagrass!S7+'Tidal flats'!S7)/(('Kelp Forest'!F7*133.1)+(Seagrass!F7*138)+('Tidal flats'!F7*129.8)))</f>
        <v>0.97021370889507785</v>
      </c>
      <c r="E7">
        <f>(('Kelp Forest'!T7+Seagrass!T7+'Tidal flats'!T7)/(('Kelp Forest'!G7*133.1)+(Seagrass!G7*138)+('Tidal flats'!G7*129.8)))</f>
        <v>2.0702993199251769E-3</v>
      </c>
      <c r="F7">
        <f>(('Kelp Forest'!U7+Seagrass!U7+'Tidal flats'!U7)/(('Kelp Forest'!H7*133.1)+(Seagrass!H7*138)+('Tidal flats'!H7*129.8)))</f>
        <v>0.96321430505770134</v>
      </c>
    </row>
    <row r="8" spans="1:6" x14ac:dyDescent="0.25">
      <c r="A8" t="s">
        <v>70</v>
      </c>
      <c r="B8">
        <f>(('Kelp Forest'!Q8+Seagrass!Q8+'Tidal flats'!Q8)/(('Kelp Forest'!D8*133.1)+(Seagrass!D8*138)+('Tidal flats'!D8*129.8)))</f>
        <v>0.99996118732433903</v>
      </c>
      <c r="C8">
        <f>(('Kelp Forest'!R8+Seagrass!R8+'Tidal flats'!R8)/(('Kelp Forest'!E8*133.1)+(Seagrass!E8*138)+('Tidal flats'!E8*129.8)))</f>
        <v>0.98486182050995208</v>
      </c>
      <c r="D8">
        <f>(('Kelp Forest'!S8+Seagrass!S8+'Tidal flats'!S8)/(('Kelp Forest'!F8*133.1)+(Seagrass!F8*138)+('Tidal flats'!F8*129.8)))</f>
        <v>0.9699538590388489</v>
      </c>
      <c r="E8">
        <f>(('Kelp Forest'!T8+Seagrass!T8+'Tidal flats'!T8)/(('Kelp Forest'!G8*133.1)+(Seagrass!G8*138)+('Tidal flats'!G8*129.8)))</f>
        <v>4.8617237361349083E-2</v>
      </c>
      <c r="F8">
        <f>(('Kelp Forest'!U8+Seagrass!U8+'Tidal flats'!U8)/(('Kelp Forest'!H8*133.1)+(Seagrass!H8*138)+('Tidal flats'!H8*129.8)))</f>
        <v>0.91591794567571705</v>
      </c>
    </row>
    <row r="9" spans="1:6" x14ac:dyDescent="0.25">
      <c r="A9" t="s">
        <v>71</v>
      </c>
      <c r="B9">
        <f>(('Kelp Forest'!Q9+Seagrass!Q9+'Tidal flats'!Q9)/(('Kelp Forest'!D9*133.1)+(Seagrass!D9*138)+('Tidal flats'!D9*129.8)))</f>
        <v>0.99999917478486666</v>
      </c>
      <c r="C9">
        <f>(('Kelp Forest'!R9+Seagrass!R9+'Tidal flats'!R9)/(('Kelp Forest'!E9*133.1)+(Seagrass!E9*138)+('Tidal flats'!E9*129.8)))</f>
        <v>0.98499706250322516</v>
      </c>
      <c r="D9">
        <f>(('Kelp Forest'!S9+Seagrass!S9+'Tidal flats'!S9)/(('Kelp Forest'!F9*133.1)+(Seagrass!F9*138)+('Tidal flats'!F9*129.8)))</f>
        <v>0.97021923672542876</v>
      </c>
      <c r="E9">
        <f>(('Kelp Forest'!T9+Seagrass!T9+'Tidal flats'!T9)/(('Kelp Forest'!G9*133.1)+(Seagrass!G9*138)+('Tidal flats'!G9*129.8)))</f>
        <v>1.7423495341277084E-3</v>
      </c>
      <c r="F9">
        <f>(('Kelp Forest'!U9+Seagrass!U9+'Tidal flats'!U9)/(('Kelp Forest'!H9*133.1)+(Seagrass!H9*138)+('Tidal flats'!H9*129.8)))</f>
        <v>0.96422082041858159</v>
      </c>
    </row>
    <row r="10" spans="1:6" x14ac:dyDescent="0.25">
      <c r="A10" t="s">
        <v>9</v>
      </c>
      <c r="B10">
        <f>(('Kelp Forest'!Q10+Seagrass!Q10+'Tidal flats'!Q10)/(('Kelp Forest'!D10*133.1)+(Seagrass!D10*138)+('Tidal flats'!D10*129.8)))</f>
        <v>0.99999995119172636</v>
      </c>
      <c r="C10">
        <f>(('Kelp Forest'!R10+Seagrass!R10+'Tidal flats'!R10)/(('Kelp Forest'!E10*133.1)+(Seagrass!E10*138)+('Tidal flats'!E10*129.8)))</f>
        <v>0.94925137989071207</v>
      </c>
      <c r="D10">
        <f>(('Kelp Forest'!S10+Seagrass!S10+'Tidal flats'!S10)/(('Kelp Forest'!F10*133.1)+(Seagrass!F10*138)+('Tidal flats'!F10*129.8)))</f>
        <v>0.90395607234801956</v>
      </c>
      <c r="E10">
        <f>(('Kelp Forest'!T10+Seagrass!T10+'Tidal flats'!T10)/(('Kelp Forest'!G10*133.1)+(Seagrass!G10*138)+('Tidal flats'!G10*129.8)))</f>
        <v>0.21405872140477336</v>
      </c>
      <c r="F10">
        <f>(('Kelp Forest'!U10+Seagrass!U10+'Tidal flats'!U10)/(('Kelp Forest'!H10*133.1)+(Seagrass!H10*138)+('Tidal flats'!H10*129.8)))</f>
        <v>0.85722700499050886</v>
      </c>
    </row>
    <row r="11" spans="1:6" x14ac:dyDescent="0.25">
      <c r="A11" t="s">
        <v>1</v>
      </c>
      <c r="B11">
        <f>(('Kelp Forest'!Q11+Seagrass!Q11+'Tidal flats'!Q11)/(('Kelp Forest'!D11*133.1)+(Seagrass!D11*138)+('Tidal flats'!D11*129.8)))</f>
        <v>0.99999997838830301</v>
      </c>
      <c r="C11">
        <f>(('Kelp Forest'!R11+Seagrass!R11+'Tidal flats'!R11)/(('Kelp Forest'!E11*133.1)+(Seagrass!E11*138)+('Tidal flats'!E11*129.8)))</f>
        <v>0.98321186582015052</v>
      </c>
      <c r="D11">
        <f>(('Kelp Forest'!S11+Seagrass!S11+'Tidal flats'!S11)/(('Kelp Forest'!F11*133.1)+(Seagrass!F11*138)+('Tidal flats'!F11*129.8)))</f>
        <v>0.96704142397086568</v>
      </c>
      <c r="E11">
        <f>(('Kelp Forest'!T11+Seagrass!T11+'Tidal flats'!T11)/(('Kelp Forest'!G11*133.1)+(Seagrass!G11*138)+('Tidal flats'!G11*129.8)))</f>
        <v>1.0654522392825371E-2</v>
      </c>
      <c r="F11">
        <f>(('Kelp Forest'!U11+Seagrass!U11+'Tidal flats'!U11)/(('Kelp Forest'!H11*133.1)+(Seagrass!H11*138)+('Tidal flats'!H11*129.8)))</f>
        <v>0.96041444715030455</v>
      </c>
    </row>
    <row r="12" spans="1:6" x14ac:dyDescent="0.25">
      <c r="A12" t="s">
        <v>18</v>
      </c>
      <c r="B12">
        <f>(('Kelp Forest'!Q12+Seagrass!Q12+'Tidal flats'!Q12)/(('Kelp Forest'!D12*133.1)+(Seagrass!D12*138)+('Tidal flats'!D12*129.8)))</f>
        <v>0.99999968049527899</v>
      </c>
      <c r="C12">
        <f>(('Kelp Forest'!R12+Seagrass!R12+'Tidal flats'!R12)/(('Kelp Forest'!E12*133.1)+(Seagrass!E12*138)+('Tidal flats'!E12*129.8)))</f>
        <v>0.96086500657119023</v>
      </c>
      <c r="D12">
        <f>(('Kelp Forest'!S12+Seagrass!S12+'Tidal flats'!S12)/(('Kelp Forest'!F12*133.1)+(Seagrass!F12*138)+('Tidal flats'!F12*129.8)))</f>
        <v>0.92610632849883234</v>
      </c>
      <c r="E12">
        <f>(('Kelp Forest'!T12+Seagrass!T12+'Tidal flats'!T12)/(('Kelp Forest'!G12*133.1)+(Seagrass!G12*138)+('Tidal flats'!G12*129.8)))</f>
        <v>0.14135457736339777</v>
      </c>
      <c r="F12">
        <f>(('Kelp Forest'!U12+Seagrass!U12+'Tidal flats'!U12)/(('Kelp Forest'!H12*133.1)+(Seagrass!H12*138)+('Tidal flats'!H12*129.8)))</f>
        <v>0.89477473093202664</v>
      </c>
    </row>
    <row r="13" spans="1:6" x14ac:dyDescent="0.25">
      <c r="A13" t="s">
        <v>56</v>
      </c>
      <c r="B13">
        <f>(('Kelp Forest'!Q13+Seagrass!Q13+'Tidal flats'!Q13)/(('Kelp Forest'!D13*133.1)+(Seagrass!D13*138)+('Tidal flats'!D13*129.8)))</f>
        <v>0.99999998851429495</v>
      </c>
      <c r="C13">
        <f>(('Kelp Forest'!R13+Seagrass!R13+'Tidal flats'!R13)/(('Kelp Forest'!E13*133.1)+(Seagrass!E13*138)+('Tidal flats'!E13*129.8)))</f>
        <v>0.98499995911475624</v>
      </c>
      <c r="D13">
        <f>(('Kelp Forest'!S13+Seagrass!S13+'Tidal flats'!S13)/(('Kelp Forest'!F13*133.1)+(Seagrass!F13*138)+('Tidal flats'!F13*129.8)))</f>
        <v>0.97022491978469727</v>
      </c>
      <c r="E13">
        <f>(('Kelp Forest'!T13+Seagrass!T13+'Tidal flats'!T13)/(('Kelp Forest'!G13*133.1)+(Seagrass!G13*138)+('Tidal flats'!G13*129.8)))</f>
        <v>1.122373254785015E-3</v>
      </c>
      <c r="F13">
        <f>(('Kelp Forest'!U13+Seagrass!U13+'Tidal flats'!U13)/(('Kelp Forest'!H13*133.1)+(Seagrass!H13*138)+('Tidal flats'!H13*129.8)))</f>
        <v>0.96525425479134597</v>
      </c>
    </row>
    <row r="14" spans="1:6" x14ac:dyDescent="0.25">
      <c r="A14" t="s">
        <v>58</v>
      </c>
      <c r="B14">
        <f>(('Kelp Forest'!Q14+Seagrass!Q14+'Tidal flats'!Q14)/(('Kelp Forest'!D14*133.1)+(Seagrass!D14*138)+('Tidal flats'!D14*129.8)))</f>
        <v>0.99999999412312079</v>
      </c>
      <c r="C14">
        <f>(('Kelp Forest'!R14+Seagrass!R14+'Tidal flats'!R14)/(('Kelp Forest'!E14*133.1)+(Seagrass!E14*138)+('Tidal flats'!E14*129.8)))</f>
        <v>0.98191399561030346</v>
      </c>
      <c r="D14">
        <f>(('Kelp Forest'!S14+Seagrass!S14+'Tidal flats'!S14)/(('Kelp Forest'!F14*133.1)+(Seagrass!F14*138)+('Tidal flats'!F14*129.8)))</f>
        <v>0.96472240703643986</v>
      </c>
      <c r="E14">
        <f>(('Kelp Forest'!T14+Seagrass!T14+'Tidal flats'!T14)/(('Kelp Forest'!G14*133.1)+(Seagrass!G14*138)+('Tidal flats'!G14*129.8)))</f>
        <v>1.7720550275497918E-2</v>
      </c>
      <c r="F14">
        <f>(('Kelp Forest'!U14+Seagrass!U14+'Tidal flats'!U14)/(('Kelp Forest'!H14*133.1)+(Seagrass!H14*138)+('Tidal flats'!H14*129.8)))</f>
        <v>0.95689692278226612</v>
      </c>
    </row>
    <row r="15" spans="1:6" x14ac:dyDescent="0.25">
      <c r="A15" t="s">
        <v>31</v>
      </c>
      <c r="B15">
        <f>(('Kelp Forest'!Q15+Seagrass!Q15+'Tidal flats'!Q15)/(('Kelp Forest'!D15*133.1)+(Seagrass!D15*138)+('Tidal flats'!D15*129.8)))</f>
        <v>0.99999997462745294</v>
      </c>
      <c r="C15">
        <f>(('Kelp Forest'!R15+Seagrass!R15+'Tidal flats'!R15)/(('Kelp Forest'!E15*133.1)+(Seagrass!E15*138)+('Tidal flats'!E15*129.8)))</f>
        <v>0.98499990968226803</v>
      </c>
      <c r="D15">
        <f>(('Kelp Forest'!S15+Seagrass!S15+'Tidal flats'!S15)/(('Kelp Forest'!F15*133.1)+(Seagrass!F15*138)+('Tidal flats'!F15*129.8)))</f>
        <v>0.97022482280001587</v>
      </c>
      <c r="E15">
        <f>(('Kelp Forest'!T15+Seagrass!T15+'Tidal flats'!T15)/(('Kelp Forest'!G15*133.1)+(Seagrass!G15*138)+('Tidal flats'!G15*129.8)))</f>
        <v>7.7745546147022886E-3</v>
      </c>
      <c r="F15">
        <f>(('Kelp Forest'!U15+Seagrass!U15+'Tidal flats'!U15)/(('Kelp Forest'!H15*133.1)+(Seagrass!H15*138)+('Tidal flats'!H15*129.8)))</f>
        <v>0.96523683001755156</v>
      </c>
    </row>
    <row r="16" spans="1:6" x14ac:dyDescent="0.25">
      <c r="A16" t="s">
        <v>27</v>
      </c>
      <c r="B16">
        <f>(('Kelp Forest'!Q16+Seagrass!Q16+'Tidal flats'!Q16)/(('Kelp Forest'!D16*133.1)+(Seagrass!D16*138)+('Tidal flats'!D16*129.8)))</f>
        <v>0.99999998750247321</v>
      </c>
      <c r="C16">
        <f>(('Kelp Forest'!R16+Seagrass!R16+'Tidal flats'!R16)/(('Kelp Forest'!E16*133.1)+(Seagrass!E16*138)+('Tidal flats'!E16*129.8)))</f>
        <v>0.93376828263460232</v>
      </c>
      <c r="D16">
        <f>(('Kelp Forest'!S16+Seagrass!S16+'Tidal flats'!S16)/(('Kelp Forest'!F16*133.1)+(Seagrass!F16*138)+('Tidal flats'!F16*129.8)))</f>
        <v>0.87343596788406408</v>
      </c>
      <c r="E16">
        <f>(('Kelp Forest'!T16+Seagrass!T16+'Tidal flats'!T16)/(('Kelp Forest'!G16*133.1)+(Seagrass!G16*138)+('Tidal flats'!G16*129.8)))</f>
        <v>0.31939491673851994</v>
      </c>
      <c r="F16">
        <f>(('Kelp Forest'!U16+Seagrass!U16+'Tidal flats'!U16)/(('Kelp Forest'!H16*133.1)+(Seagrass!H16*138)+('Tidal flats'!H16*129.8)))</f>
        <v>0.8016519865578362</v>
      </c>
    </row>
    <row r="17" spans="1:6" x14ac:dyDescent="0.25">
      <c r="A17" t="s">
        <v>72</v>
      </c>
      <c r="B17">
        <f>(('Kelp Forest'!Q17+Seagrass!Q17+'Tidal flats'!Q17)/(('Kelp Forest'!D17*133.1)+(Seagrass!D17*138)+('Tidal flats'!D17*129.8)))</f>
        <v>0.99999698412609128</v>
      </c>
      <c r="C17">
        <f>(('Kelp Forest'!R17+Seagrass!R17+'Tidal flats'!R17)/(('Kelp Forest'!E17*133.1)+(Seagrass!E17*138)+('Tidal flats'!E17*129.8)))</f>
        <v>0.98498926438712753</v>
      </c>
      <c r="D17">
        <f>(('Kelp Forest'!S17+Seagrass!S17+'Tidal flats'!S17)/(('Kelp Forest'!F17*133.1)+(Seagrass!F17*138)+('Tidal flats'!F17*129.8)))</f>
        <v>0.97020393690469942</v>
      </c>
      <c r="E17">
        <f>(('Kelp Forest'!T17+Seagrass!T17+'Tidal flats'!T17)/(('Kelp Forest'!G17*133.1)+(Seagrass!G17*138)+('Tidal flats'!G17*129.8)))</f>
        <v>5.9312285880640074E-3</v>
      </c>
      <c r="F17">
        <f>(('Kelp Forest'!U17+Seagrass!U17+'Tidal flats'!U17)/(('Kelp Forest'!H17*133.1)+(Seagrass!H17*138)+('Tidal flats'!H17*129.8)))</f>
        <v>0.96144391462314926</v>
      </c>
    </row>
    <row r="18" spans="1:6" x14ac:dyDescent="0.25">
      <c r="A18" t="s">
        <v>73</v>
      </c>
      <c r="B18">
        <f>(('Kelp Forest'!Q18+Seagrass!Q18+'Tidal flats'!Q18)/(('Kelp Forest'!D18*133.1)+(Seagrass!D18*138)+('Tidal flats'!D18*129.8)))</f>
        <v>0.99999875926384807</v>
      </c>
      <c r="C18">
        <f>(('Kelp Forest'!R18+Seagrass!R18+'Tidal flats'!R18)/(('Kelp Forest'!E18*133.1)+(Seagrass!E18*138)+('Tidal flats'!E18*129.8)))</f>
        <v>0.98499558337724846</v>
      </c>
      <c r="D18">
        <f>(('Kelp Forest'!S18+Seagrass!S18+'Tidal flats'!S18)/(('Kelp Forest'!F18*133.1)+(Seagrass!F18*138)+('Tidal flats'!F18*129.8)))</f>
        <v>0.97021633471463342</v>
      </c>
      <c r="E18">
        <f>(('Kelp Forest'!T18+Seagrass!T18+'Tidal flats'!T18)/(('Kelp Forest'!G18*133.1)+(Seagrass!G18*138)+('Tidal flats'!G18*129.8)))</f>
        <v>1.7126128363379289E-3</v>
      </c>
      <c r="F18">
        <f>(('Kelp Forest'!U18+Seagrass!U18+'Tidal flats'!U18)/(('Kelp Forest'!H18*133.1)+(Seagrass!H18*138)+('Tidal flats'!H18*129.8)))</f>
        <v>0.96369227400034951</v>
      </c>
    </row>
    <row r="19" spans="1:6" x14ac:dyDescent="0.25">
      <c r="A19" t="s">
        <v>8</v>
      </c>
      <c r="B19">
        <f>(('Kelp Forest'!Q19+Seagrass!Q19+'Tidal flats'!Q19)/(('Kelp Forest'!D19*133.1)+(Seagrass!D19*138)+('Tidal flats'!D19*129.8)))</f>
        <v>0.99999998244350496</v>
      </c>
      <c r="C19">
        <f>(('Kelp Forest'!R19+Seagrass!R19+'Tidal flats'!R19)/(('Kelp Forest'!E19*133.1)+(Seagrass!E19*138)+('Tidal flats'!E19*129.8)))</f>
        <v>0.98472508839038886</v>
      </c>
      <c r="D19">
        <f>(('Kelp Forest'!S19+Seagrass!S19+'Tidal flats'!S19)/(('Kelp Forest'!F19*133.1)+(Seagrass!F19*138)+('Tidal flats'!F19*129.8)))</f>
        <v>0.96973640236593439</v>
      </c>
      <c r="E19">
        <f>(('Kelp Forest'!T19+Seagrass!T19+'Tidal flats'!T19)/(('Kelp Forest'!G19*133.1)+(Seagrass!G19*138)+('Tidal flats'!G19*129.8)))</f>
        <v>2.0142250667427772E-3</v>
      </c>
      <c r="F19">
        <f>(('Kelp Forest'!U19+Seagrass!U19+'Tidal flats'!U19)/(('Kelp Forest'!H19*133.1)+(Seagrass!H19*138)+('Tidal flats'!H19*129.8)))</f>
        <v>0.9645080679033432</v>
      </c>
    </row>
    <row r="20" spans="1:6" x14ac:dyDescent="0.25">
      <c r="A20" t="s">
        <v>42</v>
      </c>
      <c r="B20">
        <f>(('Kelp Forest'!Q20+Seagrass!Q20+'Tidal flats'!Q20)/(('Kelp Forest'!D20*133.1)+(Seagrass!D20*138)+('Tidal flats'!D20*129.8)))</f>
        <v>0.9999999722670474</v>
      </c>
      <c r="C20">
        <f>(('Kelp Forest'!R20+Seagrass!R20+'Tidal flats'!R20)/(('Kelp Forest'!E20*133.1)+(Seagrass!E20*138)+('Tidal flats'!E20*129.8)))</f>
        <v>0.98499990128001769</v>
      </c>
      <c r="D20">
        <f>(('Kelp Forest'!S20+Seagrass!S20+'Tidal flats'!S20)/(('Kelp Forest'!F20*133.1)+(Seagrass!F20*138)+('Tidal flats'!F20*129.8)))</f>
        <v>0.97022480631511543</v>
      </c>
      <c r="E20">
        <f>(('Kelp Forest'!T20+Seagrass!T20+'Tidal flats'!T20)/(('Kelp Forest'!G20*133.1)+(Seagrass!G20*138)+('Tidal flats'!G20*129.8)))</f>
        <v>1.5108154096298951E-3</v>
      </c>
      <c r="F20">
        <f>(('Kelp Forest'!U20+Seagrass!U20+'Tidal flats'!U20)/(('Kelp Forest'!H20*133.1)+(Seagrass!H20*138)+('Tidal flats'!H20*129.8)))</f>
        <v>0.96523364142138368</v>
      </c>
    </row>
    <row r="21" spans="1:6" x14ac:dyDescent="0.25">
      <c r="A21" t="s">
        <v>74</v>
      </c>
      <c r="B21">
        <f>(('Kelp Forest'!Q21+Seagrass!Q21+'Tidal flats'!Q21)/(('Kelp Forest'!D21*133.1)+(Seagrass!D21*138)+('Tidal flats'!D21*129.8)))</f>
        <v>0.99999984387058816</v>
      </c>
      <c r="C21">
        <f>(('Kelp Forest'!R21+Seagrass!R21+'Tidal flats'!R21)/(('Kelp Forest'!E21*133.1)+(Seagrass!E21*138)+('Tidal flats'!E21*129.8)))</f>
        <v>0.98499944423155461</v>
      </c>
      <c r="D21">
        <f>(('Kelp Forest'!S21+Seagrass!S21+'Tidal flats'!S21)/(('Kelp Forest'!F21*133.1)+(Seagrass!F21*138)+('Tidal flats'!F21*129.8)))</f>
        <v>0.97022390960275084</v>
      </c>
      <c r="E21">
        <f>(('Kelp Forest'!T21+Seagrass!T21+'Tidal flats'!T21)/(('Kelp Forest'!G21*133.1)+(Seagrass!G21*138)+('Tidal flats'!G21*129.8)))</f>
        <v>9.9480068455666646E-4</v>
      </c>
      <c r="F21">
        <f>(('Kelp Forest'!U21+Seagrass!U21+'Tidal flats'!U21)/(('Kelp Forest'!H21*133.1)+(Seagrass!H21*138)+('Tidal flats'!H21*129.8)))</f>
        <v>0.96507057175378608</v>
      </c>
    </row>
    <row r="22" spans="1:6" x14ac:dyDescent="0.25">
      <c r="A22" t="s">
        <v>75</v>
      </c>
      <c r="B22">
        <f>(('Kelp Forest'!Q22+Seagrass!Q22+'Tidal flats'!Q22)/(('Kelp Forest'!D22*133.1)+(Seagrass!D22*138)+('Tidal flats'!D22*129.8)))</f>
        <v>0.99999855879148836</v>
      </c>
      <c r="C22">
        <f>(('Kelp Forest'!R22+Seagrass!R22+'Tidal flats'!R22)/(('Kelp Forest'!E22*133.1)+(Seagrass!E22*138)+('Tidal flats'!E22*129.8)))</f>
        <v>0.98499486975621986</v>
      </c>
      <c r="D22">
        <f>(('Kelp Forest'!S22+Seagrass!S22+'Tidal flats'!S22)/(('Kelp Forest'!F22*133.1)+(Seagrass!F22*138)+('Tidal flats'!F22*129.8)))</f>
        <v>0.97021493460364061</v>
      </c>
      <c r="E22">
        <f>(('Kelp Forest'!T22+Seagrass!T22+'Tidal flats'!T22)/(('Kelp Forest'!G22*133.1)+(Seagrass!G22*138)+('Tidal flats'!G22*129.8)))</f>
        <v>1.8593112322214402E-3</v>
      </c>
      <c r="F22">
        <f>(('Kelp Forest'!U22+Seagrass!U22+'Tidal flats'!U22)/(('Kelp Forest'!H22*133.1)+(Seagrass!H22*138)+('Tidal flats'!H22*129.8)))</f>
        <v>0.96343735256588781</v>
      </c>
    </row>
    <row r="23" spans="1:6" x14ac:dyDescent="0.25">
      <c r="A23" t="s">
        <v>43</v>
      </c>
      <c r="B23">
        <f>(('Kelp Forest'!Q23+Seagrass!Q23+'Tidal flats'!Q23)/(('Kelp Forest'!D23*133.1)+(Seagrass!D23*138)+('Tidal flats'!D23*129.8)))</f>
        <v>0.99999992103347446</v>
      </c>
      <c r="C23">
        <f>(('Kelp Forest'!R23+Seagrass!R23+'Tidal flats'!R23)/(('Kelp Forest'!E23*133.1)+(Seagrass!E23*138)+('Tidal flats'!E23*129.8)))</f>
        <v>0.98499971890567972</v>
      </c>
      <c r="D23">
        <f>(('Kelp Forest'!S23+Seagrass!S23+'Tidal flats'!S23)/(('Kelp Forest'!F23*133.1)+(Seagrass!F23*138)+('Tidal flats'!F23*129.8)))</f>
        <v>0.97022444850343625</v>
      </c>
      <c r="E23">
        <f>(('Kelp Forest'!T23+Seagrass!T23+'Tidal flats'!T23)/(('Kelp Forest'!G23*133.1)+(Seagrass!G23*138)+('Tidal flats'!G23*129.8)))</f>
        <v>9.3452439001733435E-4</v>
      </c>
      <c r="F23">
        <f>(('Kelp Forest'!U23+Seagrass!U23+'Tidal flats'!U23)/(('Kelp Forest'!H23*133.1)+(Seagrass!H23*138)+('Tidal flats'!H23*129.8)))</f>
        <v>0.96516856217259439</v>
      </c>
    </row>
    <row r="24" spans="1:6" x14ac:dyDescent="0.25">
      <c r="A24" t="s">
        <v>76</v>
      </c>
      <c r="B24">
        <f>(('Kelp Forest'!Q24+Seagrass!Q24+'Tidal flats'!Q24)/(('Kelp Forest'!D24*133.1)+(Seagrass!D24*138)+('Tidal flats'!D24*129.8)))</f>
        <v>0.99999953010365417</v>
      </c>
      <c r="C24">
        <f>(('Kelp Forest'!R24+Seagrass!R24+'Tidal flats'!R24)/(('Kelp Forest'!E24*133.1)+(Seagrass!E24*138)+('Tidal flats'!E24*129.8)))</f>
        <v>0.98499832732439419</v>
      </c>
      <c r="D24">
        <f>(('Kelp Forest'!S24+Seagrass!S24+'Tidal flats'!S24)/(('Kelp Forest'!F24*133.1)+(Seagrass!F24*138)+('Tidal flats'!F24*129.8)))</f>
        <v>0.97022171826825843</v>
      </c>
      <c r="E24">
        <f>(('Kelp Forest'!T24+Seagrass!T24+'Tidal flats'!T24)/(('Kelp Forest'!G24*133.1)+(Seagrass!G24*138)+('Tidal flats'!G24*129.8)))</f>
        <v>5.6009261850952161E-3</v>
      </c>
      <c r="F24">
        <f>(('Kelp Forest'!U24+Seagrass!U24+'Tidal flats'!U24)/(('Kelp Forest'!H24*133.1)+(Seagrass!H24*138)+('Tidal flats'!H24*129.8)))</f>
        <v>0.96467453234557587</v>
      </c>
    </row>
    <row r="25" spans="1:6" x14ac:dyDescent="0.25">
      <c r="A25" t="s">
        <v>45</v>
      </c>
      <c r="B25">
        <f>(('Kelp Forest'!Q25+Seagrass!Q25+'Tidal flats'!Q25)/(('Kelp Forest'!D25*133.1)+(Seagrass!D25*138)+('Tidal flats'!D25*129.8)))</f>
        <v>0.9999999773188345</v>
      </c>
      <c r="C25">
        <f>(('Kelp Forest'!R25+Seagrass!R25+'Tidal flats'!R25)/(('Kelp Forest'!E25*133.1)+(Seagrass!E25*138)+('Tidal flats'!E25*129.8)))</f>
        <v>0.98499991926268149</v>
      </c>
      <c r="D25">
        <f>(('Kelp Forest'!S25+Seagrass!S25+'Tidal flats'!S25)/(('Kelp Forest'!F25*133.1)+(Seagrass!F25*138)+('Tidal flats'!F25*129.8)))</f>
        <v>0.97022484159642652</v>
      </c>
      <c r="E25">
        <f>(('Kelp Forest'!T25+Seagrass!T25+'Tidal flats'!T25)/(('Kelp Forest'!G25*133.1)+(Seagrass!G25*138)+('Tidal flats'!G25*129.8)))</f>
        <v>4.389979611094174E-3</v>
      </c>
      <c r="F25">
        <f>(('Kelp Forest'!U25+Seagrass!U25+'Tidal flats'!U25)/(('Kelp Forest'!H25*133.1)+(Seagrass!H25*138)+('Tidal flats'!H25*129.8)))</f>
        <v>0.96524013186673097</v>
      </c>
    </row>
    <row r="26" spans="1:6" x14ac:dyDescent="0.25">
      <c r="A26" t="s">
        <v>103</v>
      </c>
      <c r="B26">
        <f>((Seagrass!Q26+'Tidal flats'!Q26)/((Seagrass!D26*138)+('Tidal flats'!D26*129.8)))</f>
        <v>1</v>
      </c>
      <c r="C26">
        <f>((Seagrass!R26+'Tidal flats'!R26)/((Seagrass!E26*138)+('Tidal flats'!E26*129.8)))</f>
        <v>0.92514211637723887</v>
      </c>
      <c r="D26">
        <f>((Seagrass!S26+'Tidal flats'!S26)/((Seagrass!F26*138)+('Tidal flats'!F26*129.8)))</f>
        <v>0.85591974173265639</v>
      </c>
      <c r="E26">
        <f>((Seagrass!T26+'Tidal flats'!T26)/((Seagrass!G26*138)+('Tidal flats'!G26*129.8)))</f>
        <v>0.38292098834654231</v>
      </c>
      <c r="F26">
        <f>((Seagrass!U26+'Tidal flats'!U26)/((Seagrass!H26*138)+('Tidal flats'!H26*129.8)))</f>
        <v>0.76782409822877318</v>
      </c>
    </row>
    <row r="27" spans="1:6" x14ac:dyDescent="0.25">
      <c r="A27" t="s">
        <v>40</v>
      </c>
      <c r="B27">
        <f>(('Kelp Forest'!Q27+Seagrass!Q27+'Tidal flats'!Q27)/(('Kelp Forest'!D27*133.1)+(Seagrass!D27*138)+('Tidal flats'!D27*129.8)))</f>
        <v>0.99999998565208248</v>
      </c>
      <c r="C27">
        <f>(('Kelp Forest'!R27+Seagrass!R27+'Tidal flats'!R27)/(('Kelp Forest'!E27*133.1)+(Seagrass!E27*138)+('Tidal flats'!E27*129.8)))</f>
        <v>0.9849481242346465</v>
      </c>
      <c r="D27">
        <f>(('Kelp Forest'!S27+Seagrass!S27+'Tidal flats'!S27)/(('Kelp Forest'!F27*133.1)+(Seagrass!F27*138)+('Tidal flats'!F27*129.8)))</f>
        <v>0.97013281836210241</v>
      </c>
      <c r="E27">
        <f>(('Kelp Forest'!T27+Seagrass!T27+'Tidal flats'!T27)/(('Kelp Forest'!G27*133.1)+(Seagrass!G27*138)+('Tidal flats'!G27*129.8)))</f>
        <v>8.4383287569901361E-4</v>
      </c>
      <c r="F27">
        <f>(('Kelp Forest'!U27+Seagrass!U27+'Tidal flats'!U27)/(('Kelp Forest'!H27*133.1)+(Seagrass!H27*138)+('Tidal flats'!H27*129.8)))</f>
        <v>0.96511146588752073</v>
      </c>
    </row>
    <row r="28" spans="1:6" x14ac:dyDescent="0.25">
      <c r="A28" t="s">
        <v>10</v>
      </c>
      <c r="B28">
        <f>(('Kelp Forest'!Q28+Seagrass!Q28+'Tidal flats'!Q28)/(('Kelp Forest'!D28*133.1)+(Seagrass!D28*138)+('Tidal flats'!D28*129.8)))</f>
        <v>0.99999966948926511</v>
      </c>
      <c r="C28">
        <f>(('Kelp Forest'!R28+Seagrass!R28+'Tidal flats'!R28)/(('Kelp Forest'!E28*133.1)+(Seagrass!E28*138)+('Tidal flats'!E28*129.8)))</f>
        <v>0.98499882349167145</v>
      </c>
      <c r="D28">
        <f>(('Kelp Forest'!S28+Seagrass!S28+'Tidal flats'!S28)/(('Kelp Forest'!F28*133.1)+(Seagrass!F28*138)+('Tidal flats'!F28*129.8)))</f>
        <v>0.97022269173247488</v>
      </c>
      <c r="E28">
        <f>(('Kelp Forest'!T28+Seagrass!T28+'Tidal flats'!T28)/(('Kelp Forest'!G28*133.1)+(Seagrass!G28*138)+('Tidal flats'!G28*129.8)))</f>
        <v>1.3399780406256484E-3</v>
      </c>
      <c r="F28">
        <f>(('Kelp Forest'!U28+Seagrass!U28+'Tidal flats'!U28)/(('Kelp Forest'!H28*133.1)+(Seagrass!H28*138)+('Tidal flats'!H28*129.8)))</f>
        <v>0.96484918015044818</v>
      </c>
    </row>
    <row r="29" spans="1:6" x14ac:dyDescent="0.25">
      <c r="A29" t="s">
        <v>16</v>
      </c>
      <c r="B29">
        <f>(('Kelp Forest'!Q29+Seagrass!Q29+'Tidal flats'!Q29)/(('Kelp Forest'!D29*133.1)+(Seagrass!D29*138)+('Tidal flats'!D29*129.8)))</f>
        <v>0.99999997036748389</v>
      </c>
      <c r="C29">
        <f>(('Kelp Forest'!R29+Seagrass!R29+'Tidal flats'!R29)/(('Kelp Forest'!E29*133.1)+(Seagrass!E29*138)+('Tidal flats'!E29*129.8)))</f>
        <v>0.96699593873520584</v>
      </c>
      <c r="D29">
        <f>(('Kelp Forest'!S29+Seagrass!S29+'Tidal flats'!S29)/(('Kelp Forest'!F29*133.1)+(Seagrass!F29*138)+('Tidal flats'!F29*129.8)))</f>
        <v>0.93755346215808555</v>
      </c>
      <c r="E29">
        <f>(('Kelp Forest'!T29+Seagrass!T29+'Tidal flats'!T29)/(('Kelp Forest'!G29*133.1)+(Seagrass!G29*138)+('Tidal flats'!G29*129.8)))</f>
        <v>0.10378380289147442</v>
      </c>
      <c r="F29">
        <f>(('Kelp Forest'!U29+Seagrass!U29+'Tidal flats'!U29)/(('Kelp Forest'!H29*133.1)+(Seagrass!H29*138)+('Tidal flats'!H29*129.8)))</f>
        <v>0.91403097705153336</v>
      </c>
    </row>
    <row r="30" spans="1:6" x14ac:dyDescent="0.25">
      <c r="A30" t="s">
        <v>51</v>
      </c>
      <c r="B30">
        <f>(('Kelp Forest'!Q30+Seagrass!Q30+'Tidal flats'!Q30)/(('Kelp Forest'!D30*133.1)+(Seagrass!D30*138)+('Tidal flats'!D30*129.8)))</f>
        <v>0.99999937171906594</v>
      </c>
      <c r="C30">
        <f>(('Kelp Forest'!R30+Seagrass!R30+'Tidal flats'!R30)/(('Kelp Forest'!E30*133.1)+(Seagrass!E30*138)+('Tidal flats'!E30*129.8)))</f>
        <v>0.98497927453027379</v>
      </c>
      <c r="D30">
        <f>(('Kelp Forest'!S30+Seagrass!S30+'Tidal flats'!S30)/(('Kelp Forest'!F30*133.1)+(Seagrass!F30*138)+('Tidal flats'!F30*129.8)))</f>
        <v>0.97018776220752279</v>
      </c>
      <c r="E30">
        <f>(('Kelp Forest'!T30+Seagrass!T30+'Tidal flats'!T30)/(('Kelp Forest'!G30*133.1)+(Seagrass!G30*138)+('Tidal flats'!G30*129.8)))</f>
        <v>1.6102100616636249E-3</v>
      </c>
      <c r="F30">
        <f>(('Kelp Forest'!U30+Seagrass!U30+'Tidal flats'!U30)/(('Kelp Forest'!H30*133.1)+(Seagrass!H30*138)+('Tidal flats'!H30*129.8)))</f>
        <v>0.96442123889887932</v>
      </c>
    </row>
    <row r="31" spans="1:6" x14ac:dyDescent="0.25">
      <c r="A31" t="s">
        <v>15</v>
      </c>
      <c r="B31">
        <f>(('Kelp Forest'!Q31+Seagrass!Q31+'Tidal flats'!Q31)/(('Kelp Forest'!D31*133.1)+(Seagrass!D31*138)+('Tidal flats'!D31*129.8)))</f>
        <v>0.99999871180792466</v>
      </c>
      <c r="C31">
        <f>(('Kelp Forest'!R31+Seagrass!R31+'Tidal flats'!R31)/(('Kelp Forest'!E31*133.1)+(Seagrass!E31*138)+('Tidal flats'!E31*129.8)))</f>
        <v>0.9849954144485934</v>
      </c>
      <c r="D31">
        <f>(('Kelp Forest'!S31+Seagrass!S31+'Tidal flats'!S31)/(('Kelp Forest'!F31*133.1)+(Seagrass!F31*138)+('Tidal flats'!F31*129.8)))</f>
        <v>0.97021600327998314</v>
      </c>
      <c r="E31">
        <f>(('Kelp Forest'!T31+Seagrass!T31+'Tidal flats'!T31)/(('Kelp Forest'!G31*133.1)+(Seagrass!G31*138)+('Tidal flats'!G31*129.8)))</f>
        <v>2.8204388223199948E-3</v>
      </c>
      <c r="F31">
        <f>(('Kelp Forest'!U31+Seagrass!U31+'Tidal flats'!U31)/(('Kelp Forest'!H31*133.1)+(Seagrass!H31*138)+('Tidal flats'!H31*129.8)))</f>
        <v>0.96363361551549298</v>
      </c>
    </row>
    <row r="32" spans="1:6" x14ac:dyDescent="0.25">
      <c r="A32" t="s">
        <v>67</v>
      </c>
      <c r="B32">
        <f>(('Kelp Forest'!Q32+Seagrass!Q32+'Tidal flats'!Q32)/(('Kelp Forest'!D32*133.1)+(Seagrass!D32*138)+('Tidal flats'!D32*129.8)))</f>
        <v>0.99999717523530518</v>
      </c>
      <c r="C32">
        <f>(('Kelp Forest'!R32+Seagrass!R32+'Tidal flats'!R32)/(('Kelp Forest'!E32*133.1)+(Seagrass!E32*138)+('Tidal flats'!E32*129.8)))</f>
        <v>0.9849899446859729</v>
      </c>
      <c r="D32">
        <f>(('Kelp Forest'!S32+Seagrass!S32+'Tidal flats'!S32)/(('Kelp Forest'!F32*133.1)+(Seagrass!F32*138)+('Tidal flats'!F32*129.8)))</f>
        <v>0.97020527165343307</v>
      </c>
      <c r="E32">
        <f>(('Kelp Forest'!T32+Seagrass!T32+'Tidal flats'!T32)/(('Kelp Forest'!G32*133.1)+(Seagrass!G32*138)+('Tidal flats'!G32*129.8)))</f>
        <v>1.2917205404339294E-2</v>
      </c>
      <c r="F32">
        <f>(('Kelp Forest'!U32+Seagrass!U32+'Tidal flats'!U32)/(('Kelp Forest'!H32*133.1)+(Seagrass!H32*138)+('Tidal flats'!H32*129.8)))</f>
        <v>0.96171118258011723</v>
      </c>
    </row>
    <row r="33" spans="1:6" x14ac:dyDescent="0.25">
      <c r="A33" t="s">
        <v>104</v>
      </c>
      <c r="B33">
        <f>(('Tidal flats'!Q33)/(('Tidal flats'!D33*129.8)))</f>
        <v>1</v>
      </c>
      <c r="C33">
        <f>(('Tidal flats'!R33)/(('Tidal flats'!E33*129.8)))</f>
        <v>0.9850000000000001</v>
      </c>
      <c r="D33">
        <f>(('Tidal flats'!S33)/(('Tidal flats'!F33*129.8)))</f>
        <v>0.97022500000000012</v>
      </c>
      <c r="E33">
        <f>(('Tidal flats'!T33)/(('Tidal flats'!G33*129.8)))</f>
        <v>1.7887230896915152E-3</v>
      </c>
      <c r="F33">
        <f>(('Tidal flats'!U33)/(('Tidal flats'!H33*129.8)))</f>
        <v>0.96526883581038136</v>
      </c>
    </row>
    <row r="34" spans="1:6" x14ac:dyDescent="0.25">
      <c r="A34" t="s">
        <v>77</v>
      </c>
      <c r="B34">
        <f>(('Kelp Forest'!Q34+Seagrass!Q34+'Tidal flats'!Q34)/(('Kelp Forest'!D34*133.1)+(Seagrass!D34*138)+('Tidal flats'!D34*129.8)))</f>
        <v>0.99999966473133917</v>
      </c>
      <c r="C34">
        <f>(('Kelp Forest'!R34+Seagrass!R34+'Tidal flats'!R34)/(('Kelp Forest'!E34*133.1)+(Seagrass!E34*138)+('Tidal flats'!E34*129.8)))</f>
        <v>0.98499880655501604</v>
      </c>
      <c r="D34">
        <f>(('Kelp Forest'!S34+Seagrass!S34+'Tidal flats'!S34)/(('Kelp Forest'!F34*133.1)+(Seagrass!F34*138)+('Tidal flats'!F34*129.8)))</f>
        <v>0.97022265850331879</v>
      </c>
      <c r="E34">
        <f>(('Kelp Forest'!T34+Seagrass!T34+'Tidal flats'!T34)/(('Kelp Forest'!G34*133.1)+(Seagrass!G34*138)+('Tidal flats'!G34*129.8)))</f>
        <v>1.3529658269557446E-3</v>
      </c>
      <c r="F34">
        <f>(('Kelp Forest'!U34+Seagrass!U34+'Tidal flats'!U34)/(('Kelp Forest'!H34*133.1)+(Seagrass!H34*138)+('Tidal flats'!H34*129.8)))</f>
        <v>0.96484314176153507</v>
      </c>
    </row>
    <row r="35" spans="1:6" x14ac:dyDescent="0.25">
      <c r="A35" t="s">
        <v>29</v>
      </c>
      <c r="B35">
        <f>(('Kelp Forest'!Q35+Seagrass!Q35+'Tidal flats'!Q35)/(('Kelp Forest'!D35*133.1)+(Seagrass!D35*138)+('Tidal flats'!D35*129.8)))</f>
        <v>0.99999999121864303</v>
      </c>
      <c r="C35">
        <f>(('Kelp Forest'!R35+Seagrass!R35+'Tidal flats'!R35)/(('Kelp Forest'!E35*133.1)+(Seagrass!E35*138)+('Tidal flats'!E35*129.8)))</f>
        <v>0.98499996874132445</v>
      </c>
      <c r="D35">
        <f>(('Kelp Forest'!S35+Seagrass!S35+'Tidal flats'!S35)/(('Kelp Forest'!F35*133.1)+(Seagrass!F35*138)+('Tidal flats'!F35*129.8)))</f>
        <v>0.97022493867166126</v>
      </c>
      <c r="E35">
        <f>(('Kelp Forest'!T35+Seagrass!T35+'Tidal flats'!T35)/(('Kelp Forest'!G35*133.1)+(Seagrass!G35*138)+('Tidal flats'!G35*129.8)))</f>
        <v>3.9838442866291105E-3</v>
      </c>
      <c r="F35">
        <f>(('Kelp Forest'!U35+Seagrass!U35+'Tidal flats'!U35)/(('Kelp Forest'!H35*133.1)+(Seagrass!H35*138)+('Tidal flats'!H35*129.8)))</f>
        <v>0.96525771849846309</v>
      </c>
    </row>
    <row r="36" spans="1:6" x14ac:dyDescent="0.25">
      <c r="A36" t="s">
        <v>30</v>
      </c>
      <c r="B36">
        <f>(('Kelp Forest'!Q36+Seagrass!Q36+'Tidal flats'!Q36)/(('Kelp Forest'!D36*133.1)+(Seagrass!D36*138)+('Tidal flats'!D36*129.8)))</f>
        <v>0.99999996800141888</v>
      </c>
      <c r="C36">
        <f>(('Kelp Forest'!R36+Seagrass!R36+'Tidal flats'!R36)/(('Kelp Forest'!E36*133.1)+(Seagrass!E36*138)+('Tidal flats'!E36*129.8)))</f>
        <v>0.98499988609581324</v>
      </c>
      <c r="D36">
        <f>(('Kelp Forest'!S36+Seagrass!S36+'Tidal flats'!S36)/(('Kelp Forest'!F36*133.1)+(Seagrass!F36*138)+('Tidal flats'!F36*129.8)))</f>
        <v>0.97022477652427497</v>
      </c>
      <c r="E36">
        <f>(('Kelp Forest'!T36+Seagrass!T36+'Tidal flats'!T36)/(('Kelp Forest'!G36*133.1)+(Seagrass!G36*138)+('Tidal flats'!G36*129.8)))</f>
        <v>3.3688286088534775E-3</v>
      </c>
      <c r="F36">
        <f>(('Kelp Forest'!U36+Seagrass!U36+'Tidal flats'!U36)/(('Kelp Forest'!H36*133.1)+(Seagrass!H36*138)+('Tidal flats'!H36*129.8)))</f>
        <v>0.96522830014980576</v>
      </c>
    </row>
    <row r="37" spans="1:6" x14ac:dyDescent="0.25">
      <c r="A37" t="s">
        <v>12</v>
      </c>
      <c r="B37">
        <f>(('Kelp Forest'!Q37+Seagrass!Q37+'Tidal flats'!Q37)/(('Kelp Forest'!D37*133.1)+(Seagrass!D37*138)+('Tidal flats'!D37*129.8)))</f>
        <v>0.99999977956175612</v>
      </c>
      <c r="C37">
        <f>(('Kelp Forest'!R37+Seagrass!R37+'Tidal flats'!R37)/(('Kelp Forest'!E37*133.1)+(Seagrass!E37*138)+('Tidal flats'!E37*129.8)))</f>
        <v>0.98364711653212111</v>
      </c>
      <c r="D37">
        <f>(('Kelp Forest'!S37+Seagrass!S37+'Tidal flats'!S37)/(('Kelp Forest'!F37*133.1)+(Seagrass!F37*138)+('Tidal flats'!F37*129.8)))</f>
        <v>0.96781742630034995</v>
      </c>
      <c r="E37">
        <f>(('Kelp Forest'!T37+Seagrass!T37+'Tidal flats'!T37)/(('Kelp Forest'!G37*133.1)+(Seagrass!G37*138)+('Tidal flats'!G37*129.8)))</f>
        <v>8.1336396242595258E-3</v>
      </c>
      <c r="F37">
        <f>(('Kelp Forest'!U37+Seagrass!U37+'Tidal flats'!U37)/(('Kelp Forest'!H37*133.1)+(Seagrass!H37*138)+('Tidal flats'!H37*129.8)))</f>
        <v>0.96134225625470171</v>
      </c>
    </row>
    <row r="38" spans="1:6" x14ac:dyDescent="0.25">
      <c r="A38" t="s">
        <v>79</v>
      </c>
      <c r="B38">
        <f>(('Kelp Forest'!Q38+Seagrass!Q38+'Tidal flats'!Q38)/(('Kelp Forest'!D38*133.1)+(Seagrass!D38*138)+('Tidal flats'!D38*129.8)))</f>
        <v>0.9999998742278936</v>
      </c>
      <c r="C38">
        <f>(('Kelp Forest'!R38+Seagrass!R38+'Tidal flats'!R38)/(('Kelp Forest'!E38*133.1)+(Seagrass!E38*138)+('Tidal flats'!E38*129.8)))</f>
        <v>0.98499955229345038</v>
      </c>
      <c r="D38">
        <f>(('Kelp Forest'!S38+Seagrass!S38+'Tidal flats'!S38)/(('Kelp Forest'!F38*133.1)+(Seagrass!F38*138)+('Tidal flats'!F38*129.8)))</f>
        <v>0.97022412161631189</v>
      </c>
      <c r="E38">
        <f>(('Kelp Forest'!T38+Seagrass!T38+'Tidal flats'!T38)/(('Kelp Forest'!G38*133.1)+(Seagrass!G38*138)+('Tidal flats'!G38*129.8)))</f>
        <v>1.3836415881564312E-3</v>
      </c>
      <c r="F38">
        <f>(('Kelp Forest'!U38+Seagrass!U38+'Tidal flats'!U38)/(('Kelp Forest'!H38*133.1)+(Seagrass!H38*138)+('Tidal flats'!H38*129.8)))</f>
        <v>0.96510918686574765</v>
      </c>
    </row>
    <row r="39" spans="1:6" x14ac:dyDescent="0.25">
      <c r="A39" t="s">
        <v>80</v>
      </c>
      <c r="B39">
        <f>(('Kelp Forest'!Q39+Seagrass!Q39+'Tidal flats'!Q39)/(('Kelp Forest'!D39*133.1)+(Seagrass!D39*138)+('Tidal flats'!D39*129.8)))</f>
        <v>0.99999812948500977</v>
      </c>
      <c r="C39">
        <f>(('Kelp Forest'!R39+Seagrass!R39+'Tidal flats'!R39)/(('Kelp Forest'!E39*133.1)+(Seagrass!E39*138)+('Tidal flats'!E39*129.8)))</f>
        <v>0.98499334155138119</v>
      </c>
      <c r="D39">
        <f>(('Kelp Forest'!S39+Seagrass!S39+'Tidal flats'!S39)/(('Kelp Forest'!F39*133.1)+(Seagrass!F39*138)+('Tidal flats'!F39*129.8)))</f>
        <v>0.97021193628776004</v>
      </c>
      <c r="E39">
        <f>(('Kelp Forest'!T39+Seagrass!T39+'Tidal flats'!T39)/(('Kelp Forest'!G39*133.1)+(Seagrass!G39*138)+('Tidal flats'!G39*129.8)))</f>
        <v>2.5542175481276519E-3</v>
      </c>
      <c r="F39">
        <f>(('Kelp Forest'!U39+Seagrass!U39+'Tidal flats'!U39)/(('Kelp Forest'!H39*133.1)+(Seagrass!H39*138)+('Tidal flats'!H39*129.8)))</f>
        <v>0.96289213569710341</v>
      </c>
    </row>
    <row r="40" spans="1:6" x14ac:dyDescent="0.25">
      <c r="A40" t="s">
        <v>81</v>
      </c>
      <c r="B40">
        <f>(('Kelp Forest'!Q40+Seagrass!Q40+'Tidal flats'!Q40)/(('Kelp Forest'!D40*133.1)+(Seagrass!D40*138)+('Tidal flats'!D40*129.8)))</f>
        <v>0.99999935080156066</v>
      </c>
      <c r="C40">
        <f>(('Kelp Forest'!R40+Seagrass!R40+'Tidal flats'!R40)/(('Kelp Forest'!E40*133.1)+(Seagrass!E40*138)+('Tidal flats'!E40*129.8)))</f>
        <v>0.98499768906673124</v>
      </c>
      <c r="D40">
        <f>(('Kelp Forest'!S40+Seagrass!S40+'Tidal flats'!S40)/(('Kelp Forest'!F40*133.1)+(Seagrass!F40*138)+('Tidal flats'!F40*129.8)))</f>
        <v>0.97022046602584011</v>
      </c>
      <c r="E40">
        <f>(('Kelp Forest'!T40+Seagrass!T40+'Tidal flats'!T40)/(('Kelp Forest'!G40*133.1)+(Seagrass!G40*138)+('Tidal flats'!G40*129.8)))</f>
        <v>1.4512457855775096E-3</v>
      </c>
      <c r="F40">
        <f>(('Kelp Forest'!U40+Seagrass!U40+'Tidal flats'!U40)/(('Kelp Forest'!H40*133.1)+(Seagrass!H40*138)+('Tidal flats'!H40*129.8)))</f>
        <v>0.96444430600768938</v>
      </c>
    </row>
    <row r="41" spans="1:6" x14ac:dyDescent="0.25">
      <c r="A41" t="s">
        <v>49</v>
      </c>
      <c r="B41">
        <f>(('Kelp Forest'!Q41+Seagrass!Q41+'Tidal flats'!Q41)/(('Kelp Forest'!D41*133.1)+(Seagrass!D41*138)+('Tidal flats'!D41*129.8)))</f>
        <v>0.9999987933532879</v>
      </c>
      <c r="C41">
        <f>(('Kelp Forest'!R41+Seagrass!R41+'Tidal flats'!R41)/(('Kelp Forest'!E41*133.1)+(Seagrass!E41*138)+('Tidal flats'!E41*129.8)))</f>
        <v>0.98499570472525166</v>
      </c>
      <c r="D41">
        <f>(('Kelp Forest'!S41+Seagrass!S41+'Tidal flats'!S41)/(('Kelp Forest'!F41*133.1)+(Seagrass!F41*138)+('Tidal flats'!F41*129.8)))</f>
        <v>0.97021657279692342</v>
      </c>
      <c r="E41">
        <f>(('Kelp Forest'!T41+Seagrass!T41+'Tidal flats'!T41)/(('Kelp Forest'!G41*133.1)+(Seagrass!G41*138)+('Tidal flats'!G41*129.8)))</f>
        <v>3.3083615177406959E-3</v>
      </c>
      <c r="F41">
        <f>(('Kelp Forest'!U41+Seagrass!U41+'Tidal flats'!U41)/(('Kelp Forest'!H41*133.1)+(Seagrass!H41*138)+('Tidal flats'!H41*129.8)))</f>
        <v>0.96373799618939626</v>
      </c>
    </row>
    <row r="42" spans="1:6" x14ac:dyDescent="0.25">
      <c r="A42" t="s">
        <v>2</v>
      </c>
      <c r="B42">
        <f>(('Kelp Forest'!Q42+Seagrass!Q42+'Tidal flats'!Q42)/(('Kelp Forest'!D42*133.1)+(Seagrass!D42*138)+('Tidal flats'!D42*129.8)))</f>
        <v>0.99999970123500992</v>
      </c>
      <c r="C42">
        <f>(('Kelp Forest'!R42+Seagrass!R42+'Tidal flats'!R42)/(('Kelp Forest'!E42*133.1)+(Seagrass!E42*138)+('Tidal flats'!E42*129.8)))</f>
        <v>0.98499893649609016</v>
      </c>
      <c r="D42">
        <f>(('Kelp Forest'!S42+Seagrass!S42+'Tidal flats'!S42)/(('Kelp Forest'!F42*133.1)+(Seagrass!F42*138)+('Tidal flats'!F42*129.8)))</f>
        <v>0.97022291344336697</v>
      </c>
      <c r="E42">
        <f>(('Kelp Forest'!T42+Seagrass!T42+'Tidal flats'!T42)/(('Kelp Forest'!G42*133.1)+(Seagrass!G42*138)+('Tidal flats'!G42*129.8)))</f>
        <v>7.0841070773373178E-4</v>
      </c>
      <c r="F42">
        <f>(('Kelp Forest'!U42+Seagrass!U42+'Tidal flats'!U42)/(('Kelp Forest'!H42*133.1)+(Seagrass!H42*138)+('Tidal flats'!H42*129.8)))</f>
        <v>0.96488927362042787</v>
      </c>
    </row>
    <row r="43" spans="1:6" x14ac:dyDescent="0.25">
      <c r="A43" t="s">
        <v>11</v>
      </c>
      <c r="B43">
        <f>(('Kelp Forest'!Q43+Seagrass!Q43+'Tidal flats'!Q43)/(('Kelp Forest'!D43*133.1)+(Seagrass!D43*138)+('Tidal flats'!D43*129.8)))</f>
        <v>0.99999984655402596</v>
      </c>
      <c r="C43">
        <f>(('Kelp Forest'!R43+Seagrass!R43+'Tidal flats'!R43)/(('Kelp Forest'!E43*133.1)+(Seagrass!E43*138)+('Tidal flats'!E43*129.8)))</f>
        <v>0.98380752098526247</v>
      </c>
      <c r="D43">
        <f>(('Kelp Forest'!S43+Seagrass!S43+'Tidal flats'!S43)/(('Kelp Forest'!F43*133.1)+(Seagrass!F43*138)+('Tidal flats'!F43*129.8)))</f>
        <v>0.9681033033469344</v>
      </c>
      <c r="E43">
        <f>(('Kelp Forest'!T43+Seagrass!T43+'Tidal flats'!T43)/(('Kelp Forest'!G43*133.1)+(Seagrass!G43*138)+('Tidal flats'!G43*129.8)))</f>
        <v>7.2203773998641696E-3</v>
      </c>
      <c r="F43">
        <f>(('Kelp Forest'!U43+Seagrass!U43+'Tidal flats'!U43)/(('Kelp Forest'!H43*133.1)+(Seagrass!H43*138)+('Tidal flats'!H43*129.8)))</f>
        <v>0.9618613723236199</v>
      </c>
    </row>
    <row r="44" spans="1:6" x14ac:dyDescent="0.25">
      <c r="A44" t="s">
        <v>3</v>
      </c>
      <c r="B44">
        <f>(('Kelp Forest'!Q44+Seagrass!Q44+'Tidal flats'!Q44)/(('Kelp Forest'!D44*133.1)+(Seagrass!D44*138)+('Tidal flats'!D44*129.8)))</f>
        <v>0.99999996018364401</v>
      </c>
      <c r="C44">
        <f>(('Kelp Forest'!R44+Seagrass!R44+'Tidal flats'!R44)/(('Kelp Forest'!E44*133.1)+(Seagrass!E44*138)+('Tidal flats'!E44*129.8)))</f>
        <v>0.96108295470575644</v>
      </c>
      <c r="D44">
        <f>(('Kelp Forest'!S44+Seagrass!S44+'Tidal flats'!S44)/(('Kelp Forest'!F44*133.1)+(Seagrass!F44*138)+('Tidal flats'!F44*129.8)))</f>
        <v>0.92651632140892359</v>
      </c>
      <c r="E44">
        <f>(('Kelp Forest'!T44+Seagrass!T44+'Tidal flats'!T44)/(('Kelp Forest'!G44*133.1)+(Seagrass!G44*138)+('Tidal flats'!G44*129.8)))</f>
        <v>0.13935044906271385</v>
      </c>
      <c r="F44">
        <f>(('Kelp Forest'!U44+Seagrass!U44+'Tidal flats'!U44)/(('Kelp Forest'!H44*133.1)+(Seagrass!H44*138)+('Tidal flats'!H44*129.8)))</f>
        <v>0.89584969456864172</v>
      </c>
    </row>
    <row r="45" spans="1:6" x14ac:dyDescent="0.25">
      <c r="A45" t="s">
        <v>13</v>
      </c>
      <c r="B45">
        <f>(('Kelp Forest'!Q45+Seagrass!Q45+'Tidal flats'!Q45)/(('Kelp Forest'!D45*133.1)+(Seagrass!D45*138)+('Tidal flats'!D45*129.8)))</f>
        <v>0.99999987997335005</v>
      </c>
      <c r="C45">
        <f>(('Kelp Forest'!R45+Seagrass!R45+'Tidal flats'!R45)/(('Kelp Forest'!E45*133.1)+(Seagrass!E45*138)+('Tidal flats'!E45*129.8)))</f>
        <v>0.9849995727453581</v>
      </c>
      <c r="D45">
        <f>(('Kelp Forest'!S45+Seagrass!S45+'Tidal flats'!S45)/(('Kelp Forest'!F45*133.1)+(Seagrass!F45*138)+('Tidal flats'!F45*129.8)))</f>
        <v>0.97022416174221537</v>
      </c>
      <c r="E45">
        <f>(('Kelp Forest'!T45+Seagrass!T45+'Tidal flats'!T45)/(('Kelp Forest'!G45*133.1)+(Seagrass!G45*138)+('Tidal flats'!G45*129.8)))</f>
        <v>5.0953993545459144E-4</v>
      </c>
      <c r="F45">
        <f>(('Kelp Forest'!U45+Seagrass!U45+'Tidal flats'!U45)/(('Kelp Forest'!H45*133.1)+(Seagrass!H45*138)+('Tidal flats'!H45*129.8)))</f>
        <v>0.96511635347368208</v>
      </c>
    </row>
    <row r="46" spans="1:6" x14ac:dyDescent="0.25">
      <c r="A46" t="s">
        <v>20</v>
      </c>
      <c r="B46">
        <f>(('Kelp Forest'!Q46+Seagrass!Q46+'Tidal flats'!Q46)/(('Kelp Forest'!D46*133.1)+(Seagrass!D46*138)+('Tidal flats'!D46*129.8)))</f>
        <v>0.99999992949957994</v>
      </c>
      <c r="C46">
        <f>(('Kelp Forest'!R46+Seagrass!R46+'Tidal flats'!R46)/(('Kelp Forest'!E46*133.1)+(Seagrass!E46*138)+('Tidal flats'!E46*129.8)))</f>
        <v>0.98499974904218046</v>
      </c>
      <c r="D46">
        <f>(('Kelp Forest'!S46+Seagrass!S46+'Tidal flats'!S46)/(('Kelp Forest'!F46*133.1)+(Seagrass!F46*138)+('Tidal flats'!F46*129.8)))</f>
        <v>0.97022450763014023</v>
      </c>
      <c r="E46">
        <f>(('Kelp Forest'!T46+Seagrass!T46+'Tidal flats'!T46)/(('Kelp Forest'!G46*133.1)+(Seagrass!G46*138)+('Tidal flats'!G46*129.8)))</f>
        <v>1.2749496754341856E-3</v>
      </c>
      <c r="F46">
        <f>(('Kelp Forest'!U46+Seagrass!U46+'Tidal flats'!U46)/(('Kelp Forest'!H46*133.1)+(Seagrass!H46*138)+('Tidal flats'!H46*129.8)))</f>
        <v>0.96517934271261041</v>
      </c>
    </row>
    <row r="47" spans="1:6" x14ac:dyDescent="0.25">
      <c r="A47" t="s">
        <v>14</v>
      </c>
      <c r="B47">
        <f>(('Kelp Forest'!Q47+Seagrass!Q47+'Tidal flats'!Q47)/(('Kelp Forest'!D47*133.1)+(Seagrass!D47*138)+('Tidal flats'!D47*129.8)))</f>
        <v>0.99999994568741291</v>
      </c>
      <c r="C47">
        <f>(('Kelp Forest'!R47+Seagrass!R47+'Tidal flats'!R47)/(('Kelp Forest'!E47*133.1)+(Seagrass!E47*138)+('Tidal flats'!E47*129.8)))</f>
        <v>0.98499980666544085</v>
      </c>
      <c r="D47">
        <f>(('Kelp Forest'!S47+Seagrass!S47+'Tidal flats'!S47)/(('Kelp Forest'!F47*133.1)+(Seagrass!F47*138)+('Tidal flats'!F47*129.8)))</f>
        <v>0.9702246206848455</v>
      </c>
      <c r="E47">
        <f>(('Kelp Forest'!T47+Seagrass!T47+'Tidal flats'!T47)/(('Kelp Forest'!G47*133.1)+(Seagrass!G47*138)+('Tidal flats'!G47*129.8)))</f>
        <v>7.6567470702684033E-4</v>
      </c>
      <c r="F47">
        <f>(('Kelp Forest'!U47+Seagrass!U47+'Tidal flats'!U47)/(('Kelp Forest'!H47*133.1)+(Seagrass!H47*138)+('Tidal flats'!H47*129.8)))</f>
        <v>0.96519985926891361</v>
      </c>
    </row>
    <row r="48" spans="1:6" x14ac:dyDescent="0.25">
      <c r="A48" t="s">
        <v>64</v>
      </c>
      <c r="B48">
        <f>(('Kelp Forest'!Q48+Seagrass!Q48+'Tidal flats'!Q48)/(('Kelp Forest'!D48*133.1)+(Seagrass!D48*138)+('Tidal flats'!D48*129.8)))</f>
        <v>0.999999678380597</v>
      </c>
      <c r="C48">
        <f>(('Kelp Forest'!R48+Seagrass!R48+'Tidal flats'!R48)/(('Kelp Forest'!E48*133.1)+(Seagrass!E48*138)+('Tidal flats'!E48*129.8)))</f>
        <v>0.98499885514189378</v>
      </c>
      <c r="D48">
        <f>(('Kelp Forest'!S48+Seagrass!S48+'Tidal flats'!S48)/(('Kelp Forest'!F48*133.1)+(Seagrass!F48*138)+('Tidal flats'!F48*129.8)))</f>
        <v>0.97022275382915824</v>
      </c>
      <c r="E48">
        <f>(('Kelp Forest'!T48+Seagrass!T48+'Tidal flats'!T48)/(('Kelp Forest'!G48*133.1)+(Seagrass!G48*138)+('Tidal flats'!G48*129.8)))</f>
        <v>1.7108001133949191E-3</v>
      </c>
      <c r="F48">
        <f>(('Kelp Forest'!U48+Seagrass!U48+'Tidal flats'!U48)/(('Kelp Forest'!H48*133.1)+(Seagrass!H48*138)+('Tidal flats'!H48*129.8)))</f>
        <v>0.9648606189584964</v>
      </c>
    </row>
    <row r="49" spans="1:6" x14ac:dyDescent="0.25">
      <c r="A49" t="s">
        <v>82</v>
      </c>
      <c r="B49">
        <f>(('Kelp Forest'!Q49+Seagrass!Q49+'Tidal flats'!Q49)/(('Kelp Forest'!D49*133.1)+(Seagrass!D49*138)+('Tidal flats'!D49*129.8)))</f>
        <v>0.99999815810708437</v>
      </c>
      <c r="C49">
        <f>(('Kelp Forest'!R49+Seagrass!R49+'Tidal flats'!R49)/(('Kelp Forest'!E49*133.1)+(Seagrass!E49*138)+('Tidal flats'!E49*129.8)))</f>
        <v>0.98499344343770012</v>
      </c>
      <c r="D49">
        <f>(('Kelp Forest'!S49+Seagrass!S49+'Tidal flats'!S49)/(('Kelp Forest'!F49*133.1)+(Seagrass!F49*138)+('Tidal flats'!F49*129.8)))</f>
        <v>0.97021213618753865</v>
      </c>
      <c r="E49">
        <f>(('Kelp Forest'!T49+Seagrass!T49+'Tidal flats'!T49)/(('Kelp Forest'!G49*133.1)+(Seagrass!G49*138)+('Tidal flats'!G49*129.8)))</f>
        <v>6.9837179356793174E-3</v>
      </c>
      <c r="F49">
        <f>(('Kelp Forest'!U49+Seagrass!U49+'Tidal flats'!U49)/(('Kelp Forest'!H49*133.1)+(Seagrass!H49*138)+('Tidal flats'!H49*129.8)))</f>
        <v>0.96293851858285207</v>
      </c>
    </row>
    <row r="50" spans="1:6" x14ac:dyDescent="0.25">
      <c r="A50" t="s">
        <v>54</v>
      </c>
      <c r="B50">
        <f>(('Kelp Forest'!Q50+Seagrass!Q50+'Tidal flats'!Q50)/(('Kelp Forest'!D50*133.1)+(Seagrass!D50*138)+('Tidal flats'!D50*129.8)))</f>
        <v>0.99999823518630659</v>
      </c>
      <c r="C50">
        <f>(('Kelp Forest'!R50+Seagrass!R50+'Tidal flats'!R50)/(('Kelp Forest'!E50*133.1)+(Seagrass!E50*138)+('Tidal flats'!E50*129.8)))</f>
        <v>0.984993717817361</v>
      </c>
      <c r="D50">
        <f>(('Kelp Forest'!S50+Seagrass!S50+'Tidal flats'!S50)/(('Kelp Forest'!F50*133.1)+(Seagrass!F50*138)+('Tidal flats'!F50*129.8)))</f>
        <v>0.97021267451705584</v>
      </c>
      <c r="E50">
        <f>(('Kelp Forest'!T50+Seagrass!T50+'Tidal flats'!T50)/(('Kelp Forest'!G50*133.1)+(Seagrass!G50*138)+('Tidal flats'!G50*129.8)))</f>
        <v>2.9302946516970765E-3</v>
      </c>
      <c r="F50">
        <f>(('Kelp Forest'!U50+Seagrass!U50+'Tidal flats'!U50)/(('Kelp Forest'!H50*133.1)+(Seagrass!H50*138)+('Tidal flats'!H50*129.8)))</f>
        <v>0.96302753672527763</v>
      </c>
    </row>
    <row r="51" spans="1:6" x14ac:dyDescent="0.25">
      <c r="A51" t="s">
        <v>39</v>
      </c>
      <c r="B51">
        <f>(('Kelp Forest'!Q51+Seagrass!Q51+'Tidal flats'!Q51)/(('Kelp Forest'!D51*133.1)+(Seagrass!D51*138)+('Tidal flats'!D51*129.8)))</f>
        <v>0.99999994360923394</v>
      </c>
      <c r="C51">
        <f>(('Kelp Forest'!R51+Seagrass!R51+'Tidal flats'!R51)/(('Kelp Forest'!E51*133.1)+(Seagrass!E51*138)+('Tidal flats'!E51*129.8)))</f>
        <v>0.98499979926782089</v>
      </c>
      <c r="D51">
        <f>(('Kelp Forest'!S51+Seagrass!S51+'Tidal flats'!S51)/(('Kelp Forest'!F51*133.1)+(Seagrass!F51*138)+('Tidal flats'!F51*129.8)))</f>
        <v>0.9702246061709886</v>
      </c>
      <c r="E51">
        <f>(('Kelp Forest'!T51+Seagrass!T51+'Tidal flats'!T51)/(('Kelp Forest'!G51*133.1)+(Seagrass!G51*138)+('Tidal flats'!G51*129.8)))</f>
        <v>3.3801808706695508E-3</v>
      </c>
      <c r="F51">
        <f>(('Kelp Forest'!U51+Seagrass!U51+'Tidal flats'!U51)/(('Kelp Forest'!H51*133.1)+(Seagrass!H51*138)+('Tidal flats'!H51*129.8)))</f>
        <v>0.96519739890712464</v>
      </c>
    </row>
    <row r="52" spans="1:6" x14ac:dyDescent="0.25">
      <c r="A52" t="s">
        <v>35</v>
      </c>
      <c r="B52">
        <f>(('Kelp Forest'!Q52+Seagrass!Q52+'Tidal flats'!Q52)/(('Kelp Forest'!D52*133.1)+(Seagrass!D52*138)+('Tidal flats'!D52*129.8)))</f>
        <v>0.99999989284001933</v>
      </c>
      <c r="C52">
        <f>(('Kelp Forest'!R52+Seagrass!R52+'Tidal flats'!R52)/(('Kelp Forest'!E52*133.1)+(Seagrass!E52*138)+('Tidal flats'!E52*129.8)))</f>
        <v>0.98499961854640572</v>
      </c>
      <c r="D52">
        <f>(('Kelp Forest'!S52+Seagrass!S52+'Tidal flats'!S52)/(('Kelp Forest'!F52*133.1)+(Seagrass!F52*138)+('Tidal flats'!F52*129.8)))</f>
        <v>0.97022425160221015</v>
      </c>
      <c r="E52">
        <f>(('Kelp Forest'!T52+Seagrass!T52+'Tidal flats'!T52)/(('Kelp Forest'!G52*133.1)+(Seagrass!G52*138)+('Tidal flats'!G52*129.8)))</f>
        <v>2.8454091228469537E-3</v>
      </c>
      <c r="F52">
        <f>(('Kelp Forest'!U52+Seagrass!U52+'Tidal flats'!U52)/(('Kelp Forest'!H52*133.1)+(Seagrass!H52*138)+('Tidal flats'!H52*129.8)))</f>
        <v>0.96513300553760795</v>
      </c>
    </row>
    <row r="53" spans="1:6" x14ac:dyDescent="0.25">
      <c r="A53" t="s">
        <v>55</v>
      </c>
      <c r="B53">
        <f>(('Kelp Forest'!Q53+Seagrass!Q53+'Tidal flats'!Q53)/(('Kelp Forest'!D53*133.1)+(Seagrass!D53*138)+('Tidal flats'!D53*129.8)))</f>
        <v>0.99999999438643117</v>
      </c>
      <c r="C53">
        <f>(('Kelp Forest'!R53+Seagrass!R53+'Tidal flats'!R53)/(('Kelp Forest'!E53*133.1)+(Seagrass!E53*138)+('Tidal flats'!E53*129.8)))</f>
        <v>0.98499998001758504</v>
      </c>
      <c r="D53">
        <f>(('Kelp Forest'!S53+Seagrass!S53+'Tidal flats'!S53)/(('Kelp Forest'!F53*133.1)+(Seagrass!F53*138)+('Tidal flats'!F53*129.8)))</f>
        <v>0.97022496079525822</v>
      </c>
      <c r="E53">
        <f>(('Kelp Forest'!T53+Seagrass!T53+'Tidal flats'!T53)/(('Kelp Forest'!G53*133.1)+(Seagrass!G53*138)+('Tidal flats'!G53*129.8)))</f>
        <v>5.1183975118351439E-3</v>
      </c>
      <c r="F53">
        <f>(('Kelp Forest'!U53+Seagrass!U53+'Tidal flats'!U53)/(('Kelp Forest'!H53*133.1)+(Seagrass!H53*138)+('Tidal flats'!H53*129.8)))</f>
        <v>0.96526173672259563</v>
      </c>
    </row>
    <row r="54" spans="1:6" x14ac:dyDescent="0.25">
      <c r="A54" t="s">
        <v>83</v>
      </c>
      <c r="B54">
        <f>(('Kelp Forest'!Q54+Seagrass!Q54+'Tidal flats'!Q54)/(('Kelp Forest'!D54*133.1)+(Seagrass!D54*138)+('Tidal flats'!D54*129.8)))</f>
        <v>0.99999960713595859</v>
      </c>
      <c r="C54">
        <f>(('Kelp Forest'!R54+Seagrass!R54+'Tidal flats'!R54)/(('Kelp Forest'!E54*133.1)+(Seagrass!E54*138)+('Tidal flats'!E54*129.8)))</f>
        <v>0.98499860153431551</v>
      </c>
      <c r="D54">
        <f>(('Kelp Forest'!S54+Seagrass!S54+'Tidal flats'!S54)/(('Kelp Forest'!F54*133.1)+(Seagrass!F54*138)+('Tidal flats'!F54*129.8)))</f>
        <v>0.97022225625941327</v>
      </c>
      <c r="E54">
        <f>(('Kelp Forest'!T54+Seagrass!T54+'Tidal flats'!T54)/(('Kelp Forest'!G54*133.1)+(Seagrass!G54*138)+('Tidal flats'!G54*129.8)))</f>
        <v>1.6996402786445793E-3</v>
      </c>
      <c r="F54">
        <f>(('Kelp Forest'!U54+Seagrass!U54+'Tidal flats'!U54)/(('Kelp Forest'!H54*133.1)+(Seagrass!H54*138)+('Tidal flats'!H54*129.8)))</f>
        <v>0.96477014303921793</v>
      </c>
    </row>
    <row r="55" spans="1:6" x14ac:dyDescent="0.25">
      <c r="A55" t="s">
        <v>19</v>
      </c>
      <c r="B55">
        <f>(('Kelp Forest'!Q55+Seagrass!Q55+'Tidal flats'!Q55)/(('Kelp Forest'!D55*133.1)+(Seagrass!D55*138)+('Tidal flats'!D55*129.8)))</f>
        <v>0.99999933780703554</v>
      </c>
      <c r="C55">
        <f>(('Kelp Forest'!R55+Seagrass!R55+'Tidal flats'!R55)/(('Kelp Forest'!E55*133.1)+(Seagrass!E55*138)+('Tidal flats'!E55*129.8)))</f>
        <v>0.97568409179890481</v>
      </c>
      <c r="D55">
        <f>(('Kelp Forest'!S55+Seagrass!S55+'Tidal flats'!S55)/(('Kelp Forest'!F55*133.1)+(Seagrass!F55*138)+('Tidal flats'!F55*129.8)))</f>
        <v>0.95349189537284751</v>
      </c>
      <c r="E55">
        <f>(('Kelp Forest'!T55+Seagrass!T55+'Tidal flats'!T55)/(('Kelp Forest'!G55*133.1)+(Seagrass!G55*138)+('Tidal flats'!G55*129.8)))</f>
        <v>5.3822333933607622E-2</v>
      </c>
      <c r="F55">
        <f>(('Kelp Forest'!U55+Seagrass!U55+'Tidal flats'!U55)/(('Kelp Forest'!H55*133.1)+(Seagrass!H55*138)+('Tidal flats'!H55*129.8)))</f>
        <v>0.93864615369424953</v>
      </c>
    </row>
    <row r="56" spans="1:6" x14ac:dyDescent="0.25">
      <c r="A56" t="s">
        <v>52</v>
      </c>
      <c r="B56">
        <f>(('Kelp Forest'!Q56+Seagrass!Q56+'Tidal flats'!Q56)/(('Kelp Forest'!D56*133.1)+(Seagrass!D56*138)+('Tidal flats'!D56*129.8)))</f>
        <v>0.99999984815689169</v>
      </c>
      <c r="C56">
        <f>(('Kelp Forest'!R56+Seagrass!R56+'Tidal flats'!R56)/(('Kelp Forest'!E56*133.1)+(Seagrass!E56*138)+('Tidal flats'!E56*129.8)))</f>
        <v>0.9701994645556935</v>
      </c>
      <c r="D56">
        <f>(('Kelp Forest'!S56+Seagrass!S56+'Tidal flats'!S56)/(('Kelp Forest'!F56*133.1)+(Seagrass!F56*138)+('Tidal flats'!F56*129.8)))</f>
        <v>0.94346855198458057</v>
      </c>
      <c r="E56">
        <f>(('Kelp Forest'!T56+Seagrass!T56+'Tidal flats'!T56)/(('Kelp Forest'!G56*133.1)+(Seagrass!G56*138)+('Tidal flats'!G56*129.8)))</f>
        <v>8.5641157623223149E-2</v>
      </c>
      <c r="F56">
        <f>(('Kelp Forest'!U56+Seagrass!U56+'Tidal flats'!U56)/(('Kelp Forest'!H56*133.1)+(Seagrass!H56*138)+('Tidal flats'!H56*129.8)))</f>
        <v>0.92341686779734933</v>
      </c>
    </row>
    <row r="57" spans="1:6" x14ac:dyDescent="0.25">
      <c r="A57" t="s">
        <v>62</v>
      </c>
      <c r="B57">
        <f>(('Kelp Forest'!Q57+Seagrass!Q57+'Tidal flats'!Q57)/(('Kelp Forest'!D57*133.1)+(Seagrass!D57*138)+('Tidal flats'!D57*129.8)))</f>
        <v>0.99999991387019138</v>
      </c>
      <c r="C57">
        <f>(('Kelp Forest'!R57+Seagrass!R57+'Tidal flats'!R57)/(('Kelp Forest'!E57*133.1)+(Seagrass!E57*138)+('Tidal flats'!E57*129.8)))</f>
        <v>0.98499969340678872</v>
      </c>
      <c r="D57">
        <f>(('Kelp Forest'!S57+Seagrass!S57+'Tidal flats'!S57)/(('Kelp Forest'!F57*133.1)+(Seagrass!F57*138)+('Tidal flats'!F57*129.8)))</f>
        <v>0.97022439847554787</v>
      </c>
      <c r="E57">
        <f>(('Kelp Forest'!T57+Seagrass!T57+'Tidal flats'!T57)/(('Kelp Forest'!G57*133.1)+(Seagrass!G57*138)+('Tidal flats'!G57*129.8)))</f>
        <v>1.1492457680446482E-3</v>
      </c>
      <c r="F57">
        <f>(('Kelp Forest'!U57+Seagrass!U57+'Tidal flats'!U57)/(('Kelp Forest'!H57*133.1)+(Seagrass!H57*138)+('Tidal flats'!H57*129.8)))</f>
        <v>0.96515948757651271</v>
      </c>
    </row>
    <row r="58" spans="1:6" x14ac:dyDescent="0.25">
      <c r="A58" t="s">
        <v>84</v>
      </c>
      <c r="B58">
        <f>(('Kelp Forest'!Q58+Seagrass!Q58+'Tidal flats'!Q58)/(('Kelp Forest'!D58*133.1)+(Seagrass!D58*138)+('Tidal flats'!D58*129.8)))</f>
        <v>0.99999870698737525</v>
      </c>
      <c r="C58">
        <f>(('Kelp Forest'!R58+Seagrass!R58+'Tidal flats'!R58)/(('Kelp Forest'!E58*133.1)+(Seagrass!E58*138)+('Tidal flats'!E58*129.8)))</f>
        <v>0.98499539728890029</v>
      </c>
      <c r="D58">
        <f>(('Kelp Forest'!S58+Seagrass!S58+'Tidal flats'!S58)/(('Kelp Forest'!F58*133.1)+(Seagrass!F58*138)+('Tidal flats'!F58*129.8)))</f>
        <v>0.97021596961300094</v>
      </c>
      <c r="E58">
        <f>(('Kelp Forest'!T58+Seagrass!T58+'Tidal flats'!T58)/(('Kelp Forest'!G58*133.1)+(Seagrass!G58*138)+('Tidal flats'!G58*129.8)))</f>
        <v>2.4713585893098807E-3</v>
      </c>
      <c r="F58">
        <f>(('Kelp Forest'!U58+Seagrass!U58+'Tidal flats'!U58)/(('Kelp Forest'!H58*133.1)+(Seagrass!H58*138)+('Tidal flats'!H58*129.8)))</f>
        <v>0.96362693757629936</v>
      </c>
    </row>
    <row r="59" spans="1:6" x14ac:dyDescent="0.25">
      <c r="A59" t="s">
        <v>5</v>
      </c>
      <c r="B59">
        <f>(('Kelp Forest'!Q59+Seagrass!Q59+'Tidal flats'!Q59)/(('Kelp Forest'!D59*133.1)+(Seagrass!D59*138)+('Tidal flats'!D59*129.8)))</f>
        <v>0.99999998703639603</v>
      </c>
      <c r="C59">
        <f>(('Kelp Forest'!R59+Seagrass!R59+'Tidal flats'!R59)/(('Kelp Forest'!E59*133.1)+(Seagrass!E59*138)+('Tidal flats'!E59*129.8)))</f>
        <v>0.95042388923049448</v>
      </c>
      <c r="D59">
        <f>(('Kelp Forest'!S59+Seagrass!S59+'Tidal flats'!S59)/(('Kelp Forest'!F59*133.1)+(Seagrass!F59*138)+('Tidal flats'!F59*129.8)))</f>
        <v>0.90622069218231238</v>
      </c>
      <c r="E59">
        <f>(('Kelp Forest'!T59+Seagrass!T59+'Tidal flats'!T59)/(('Kelp Forest'!G59*133.1)+(Seagrass!G59*138)+('Tidal flats'!G59*129.8)))</f>
        <v>0.20647192775668211</v>
      </c>
      <c r="F59">
        <f>(('Kelp Forest'!U59+Seagrass!U59+'Tidal flats'!U59)/(('Kelp Forest'!H59*133.1)+(Seagrass!H59*138)+('Tidal flats'!H59*129.8)))</f>
        <v>0.8612480318692699</v>
      </c>
    </row>
    <row r="60" spans="1:6" x14ac:dyDescent="0.25">
      <c r="A60" t="s">
        <v>78</v>
      </c>
      <c r="B60">
        <f>(('Kelp Forest'!Q60+Seagrass!Q60+'Tidal flats'!Q60)/(('Kelp Forest'!D60*133.1)+(Seagrass!D60*138)+('Tidal flats'!D60*129.8)))</f>
        <v>0.99999342825983328</v>
      </c>
      <c r="C60">
        <f>(('Kelp Forest'!R60+Seagrass!R60+'Tidal flats'!R60)/(('Kelp Forest'!E60*133.1)+(Seagrass!E60*138)+('Tidal flats'!E60*129.8)))</f>
        <v>0.98497660626087735</v>
      </c>
      <c r="D60">
        <f>(('Kelp Forest'!S60+Seagrass!S60+'Tidal flats'!S60)/(('Kelp Forest'!F60*133.1)+(Seagrass!F60*138)+('Tidal flats'!F60*129.8)))</f>
        <v>0.97017910128002993</v>
      </c>
      <c r="E60">
        <f>(('Kelp Forest'!T60+Seagrass!T60+'Tidal flats'!T60)/(('Kelp Forest'!G60*133.1)+(Seagrass!G60*138)+('Tidal flats'!G60*129.8)))</f>
        <v>8.2477043025930546E-3</v>
      </c>
      <c r="F60">
        <f>(('Kelp Forest'!U60+Seagrass!U60+'Tidal flats'!U60)/(('Kelp Forest'!H60*133.1)+(Seagrass!H60*138)+('Tidal flats'!H60*129.8)))</f>
        <v>0.95691661332329847</v>
      </c>
    </row>
    <row r="61" spans="1:6" x14ac:dyDescent="0.25">
      <c r="A61" t="s">
        <v>34</v>
      </c>
      <c r="B61">
        <f>(('Kelp Forest'!Q61+Seagrass!Q61+'Tidal flats'!Q61)/(('Kelp Forest'!D61*133.1)+(Seagrass!D61*138)+('Tidal flats'!D61*129.8)))</f>
        <v>0.99999994344547793</v>
      </c>
      <c r="C61">
        <f>(('Kelp Forest'!R61+Seagrass!R61+'Tidal flats'!R61)/(('Kelp Forest'!E61*133.1)+(Seagrass!E61*138)+('Tidal flats'!E61*129.8)))</f>
        <v>0.98499979868490473</v>
      </c>
      <c r="D61">
        <f>(('Kelp Forest'!S61+Seagrass!S61+'Tidal flats'!S61)/(('Kelp Forest'!F61*133.1)+(Seagrass!F61*138)+('Tidal flats'!F61*129.8)))</f>
        <v>0.97022460502732921</v>
      </c>
      <c r="E61">
        <f>(('Kelp Forest'!T61+Seagrass!T61+'Tidal flats'!T61)/(('Kelp Forest'!G61*133.1)+(Seagrass!G61*138)+('Tidal flats'!G61*129.8)))</f>
        <v>1.6019548822418666E-3</v>
      </c>
      <c r="F61">
        <f>(('Kelp Forest'!U61+Seagrass!U61+'Tidal flats'!U61)/(('Kelp Forest'!H61*133.1)+(Seagrass!H61*138)+('Tidal flats'!H61*129.8)))</f>
        <v>0.96519706928498339</v>
      </c>
    </row>
    <row r="62" spans="1:6" x14ac:dyDescent="0.25">
      <c r="A62" t="s">
        <v>17</v>
      </c>
      <c r="B62">
        <f>(('Kelp Forest'!Q62+Seagrass!Q62+'Tidal flats'!Q62)/(('Kelp Forest'!D62*133.1)+(Seagrass!D62*138)+('Tidal flats'!D62*129.8)))</f>
        <v>0.99999951893571137</v>
      </c>
      <c r="C62">
        <f>(('Kelp Forest'!R62+Seagrass!R62+'Tidal flats'!R62)/(('Kelp Forest'!E62*133.1)+(Seagrass!E62*138)+('Tidal flats'!E62*129.8)))</f>
        <v>0.98499828757014118</v>
      </c>
      <c r="D62">
        <f>(('Kelp Forest'!S62+Seagrass!S62+'Tidal flats'!S62)/(('Kelp Forest'!F62*133.1)+(Seagrass!F62*138)+('Tidal flats'!F62*129.8)))</f>
        <v>0.97022164027165292</v>
      </c>
      <c r="E62">
        <f>(('Kelp Forest'!T62+Seagrass!T62+'Tidal flats'!T62)/(('Kelp Forest'!G62*133.1)+(Seagrass!G62*138)+('Tidal flats'!G62*129.8)))</f>
        <v>9.4265802733556467E-4</v>
      </c>
      <c r="F62">
        <f>(('Kelp Forest'!U62+Seagrass!U62+'Tidal flats'!U62)/(('Kelp Forest'!H62*133.1)+(Seagrass!H62*138)+('Tidal flats'!H62*129.8)))</f>
        <v>0.96465767580920947</v>
      </c>
    </row>
    <row r="63" spans="1:6" x14ac:dyDescent="0.25">
      <c r="A63" t="s">
        <v>21</v>
      </c>
      <c r="B63">
        <f>(('Kelp Forest'!Q63+Seagrass!Q63+'Tidal flats'!Q63)/(('Kelp Forest'!D63*133.1)+(Seagrass!D63*138)+('Tidal flats'!D63*129.8)))</f>
        <v>0.99999990268281425</v>
      </c>
      <c r="C63">
        <f>(('Kelp Forest'!R63+Seagrass!R63+'Tidal flats'!R63)/(('Kelp Forest'!E63*133.1)+(Seagrass!E63*138)+('Tidal flats'!E63*129.8)))</f>
        <v>0.94547309059862561</v>
      </c>
      <c r="D63">
        <f>(('Kelp Forest'!S63+Seagrass!S63+'Tidal flats'!S63)/(('Kelp Forest'!F63*133.1)+(Seagrass!F63*138)+('Tidal flats'!F63*129.8)))</f>
        <v>0.89661457646194498</v>
      </c>
      <c r="E63">
        <f>(('Kelp Forest'!T63+Seagrass!T63+'Tidal flats'!T63)/(('Kelp Forest'!G63*133.1)+(Seagrass!G63*138)+('Tidal flats'!G63*129.8)))</f>
        <v>0.24049856139013545</v>
      </c>
      <c r="F63">
        <f>(('Kelp Forest'!U63+Seagrass!U63+'Tidal flats'!U63)/(('Kelp Forest'!H63*133.1)+(Seagrass!H63*138)+('Tidal flats'!H63*129.8)))</f>
        <v>0.84414220379045268</v>
      </c>
    </row>
    <row r="64" spans="1:6" x14ac:dyDescent="0.25">
      <c r="A64" t="s">
        <v>37</v>
      </c>
      <c r="B64">
        <f>(('Kelp Forest'!Q64+Seagrass!Q64+'Tidal flats'!Q64)/(('Kelp Forest'!D64*133.1)+(Seagrass!D64*138)+('Tidal flats'!D64*129.8)))</f>
        <v>0.99999990205917066</v>
      </c>
      <c r="C64">
        <f>(('Kelp Forest'!R64+Seagrass!R64+'Tidal flats'!R64)/(('Kelp Forest'!E64*133.1)+(Seagrass!E64*138)+('Tidal flats'!E64*129.8)))</f>
        <v>0.98499965136350454</v>
      </c>
      <c r="D64">
        <f>(('Kelp Forest'!S64+Seagrass!S64+'Tidal flats'!S64)/(('Kelp Forest'!F64*133.1)+(Seagrass!F64*138)+('Tidal flats'!F64*129.8)))</f>
        <v>0.97022431598816183</v>
      </c>
      <c r="E64">
        <f>(('Kelp Forest'!T64+Seagrass!T64+'Tidal flats'!T64)/(('Kelp Forest'!G64*133.1)+(Seagrass!G64*138)+('Tidal flats'!G64*129.8)))</f>
        <v>2.2541428406886387E-3</v>
      </c>
      <c r="F64">
        <f>(('Kelp Forest'!U64+Seagrass!U64+'Tidal flats'!U64)/(('Kelp Forest'!H64*133.1)+(Seagrass!H64*138)+('Tidal flats'!H64*129.8)))</f>
        <v>0.96514462228066766</v>
      </c>
    </row>
    <row r="65" spans="1:6" x14ac:dyDescent="0.25">
      <c r="A65" t="s">
        <v>41</v>
      </c>
      <c r="B65">
        <f>(('Kelp Forest'!Q65+Seagrass!Q65+'Tidal flats'!Q65)/(('Kelp Forest'!D65*133.1)+(Seagrass!D65*138)+('Tidal flats'!D65*129.8)))</f>
        <v>0.99999979333813394</v>
      </c>
      <c r="C65">
        <f>(('Kelp Forest'!R65+Seagrass!R65+'Tidal flats'!R65)/(('Kelp Forest'!E65*133.1)+(Seagrass!E65*138)+('Tidal flats'!E65*129.8)))</f>
        <v>0.98499926435279705</v>
      </c>
      <c r="D65">
        <f>(('Kelp Forest'!S65+Seagrass!S65+'Tidal flats'!S65)/(('Kelp Forest'!F65*133.1)+(Seagrass!F65*138)+('Tidal flats'!F65*129.8)))</f>
        <v>0.97022355668698079</v>
      </c>
      <c r="E65">
        <f>(('Kelp Forest'!T65+Seagrass!T65+'Tidal flats'!T65)/(('Kelp Forest'!G65*133.1)+(Seagrass!G65*138)+('Tidal flats'!G65*129.8)))</f>
        <v>1.2019702054305921E-3</v>
      </c>
      <c r="F65">
        <f>(('Kelp Forest'!U65+Seagrass!U65+'Tidal flats'!U65)/(('Kelp Forest'!H65*133.1)+(Seagrass!H65*138)+('Tidal flats'!H65*129.8)))</f>
        <v>0.96500643806747921</v>
      </c>
    </row>
    <row r="66" spans="1:6" x14ac:dyDescent="0.25">
      <c r="A66" t="s">
        <v>47</v>
      </c>
      <c r="B66">
        <f>(('Kelp Forest'!Q66+Seagrass!Q66+'Tidal flats'!Q66)/(('Kelp Forest'!D66*133.1)+(Seagrass!D66*138)+('Tidal flats'!D66*129.8)))</f>
        <v>0.99999889509860507</v>
      </c>
      <c r="C66">
        <f>(('Kelp Forest'!R66+Seagrass!R66+'Tidal flats'!R66)/(('Kelp Forest'!E66*133.1)+(Seagrass!E66*138)+('Tidal flats'!E66*129.8)))</f>
        <v>0.98499606690735253</v>
      </c>
      <c r="D66">
        <f>(('Kelp Forest'!S66+Seagrass!S66+'Tidal flats'!S66)/(('Kelp Forest'!F66*133.1)+(Seagrass!F66*138)+('Tidal flats'!F66*129.8)))</f>
        <v>0.97021728339041979</v>
      </c>
      <c r="E66">
        <f>(('Kelp Forest'!T66+Seagrass!T66+'Tidal flats'!T66)/(('Kelp Forest'!G66*133.1)+(Seagrass!G66*138)+('Tidal flats'!G66*129.8)))</f>
        <v>5.3310509468616745E-3</v>
      </c>
      <c r="F66">
        <f>(('Kelp Forest'!U66+Seagrass!U66+'Tidal flats'!U66)/(('Kelp Forest'!H66*133.1)+(Seagrass!H66*138)+('Tidal flats'!H66*129.8)))</f>
        <v>0.96386996905525513</v>
      </c>
    </row>
    <row r="67" spans="1:6" x14ac:dyDescent="0.25">
      <c r="A67" t="s">
        <v>36</v>
      </c>
      <c r="B67">
        <f>(('Kelp Forest'!Q67+Seagrass!Q67+'Tidal flats'!Q67)/(('Kelp Forest'!D67*133.1)+(Seagrass!D67*138)+('Tidal flats'!D67*129.8)))</f>
        <v>0.99999974761709221</v>
      </c>
      <c r="C67">
        <f>(('Kelp Forest'!R67+Seagrass!R67+'Tidal flats'!R67)/(('Kelp Forest'!E67*133.1)+(Seagrass!E67*138)+('Tidal flats'!E67*129.8)))</f>
        <v>0.98499910160101478</v>
      </c>
      <c r="D67">
        <f>(('Kelp Forest'!S67+Seagrass!S67+'Tidal flats'!S67)/(('Kelp Forest'!F67*133.1)+(Seagrass!F67*138)+('Tidal flats'!F67*129.8)))</f>
        <v>0.97022323737361937</v>
      </c>
      <c r="E67">
        <f>(('Kelp Forest'!T67+Seagrass!T67+'Tidal flats'!T67)/(('Kelp Forest'!G67*133.1)+(Seagrass!G67*138)+('Tidal flats'!G67*129.8)))</f>
        <v>1.0743147118965999E-3</v>
      </c>
      <c r="F67">
        <f>(('Kelp Forest'!U67+Seagrass!U67+'Tidal flats'!U67)/(('Kelp Forest'!H67*133.1)+(Seagrass!H67*138)+('Tidal flats'!H67*129.8)))</f>
        <v>0.96494832935988917</v>
      </c>
    </row>
    <row r="68" spans="1:6" x14ac:dyDescent="0.25">
      <c r="A68" t="s">
        <v>85</v>
      </c>
      <c r="B68">
        <f>(('Kelp Forest'!Q68+Seagrass!Q68+'Tidal flats'!Q68)/(('Kelp Forest'!D68*133.1)+(Seagrass!D68*138)+('Tidal flats'!D68*129.8)))</f>
        <v>0.99999900648047568</v>
      </c>
      <c r="C68">
        <f>(('Kelp Forest'!R68+Seagrass!R68+'Tidal flats'!R68)/(('Kelp Forest'!E68*133.1)+(Seagrass!E68*138)+('Tidal flats'!E68*129.8)))</f>
        <v>0.98499646339231983</v>
      </c>
      <c r="D68">
        <f>(('Kelp Forest'!S68+Seagrass!S68+'Tidal flats'!S68)/(('Kelp Forest'!F68*133.1)+(Seagrass!F68*138)+('Tidal flats'!F68*129.8)))</f>
        <v>0.97021806128480437</v>
      </c>
      <c r="E68">
        <f>(('Kelp Forest'!T68+Seagrass!T68+'Tidal flats'!T68)/(('Kelp Forest'!G68*133.1)+(Seagrass!G68*138)+('Tidal flats'!G68*129.8)))</f>
        <v>1.5331859485511969E-3</v>
      </c>
      <c r="F68">
        <f>(('Kelp Forest'!U68+Seagrass!U68+'Tidal flats'!U68)/(('Kelp Forest'!H68*133.1)+(Seagrass!H68*138)+('Tidal flats'!H68*129.8)))</f>
        <v>0.9640065653284956</v>
      </c>
    </row>
    <row r="69" spans="1:6" x14ac:dyDescent="0.25">
      <c r="A69" t="s">
        <v>86</v>
      </c>
      <c r="B69">
        <f>(('Kelp Forest'!Q69+Seagrass!Q69+'Tidal flats'!Q69)/(('Kelp Forest'!D69*133.1)+(Seagrass!D69*138)+('Tidal flats'!D69*129.8)))</f>
        <v>0.9999995364841755</v>
      </c>
      <c r="C69">
        <f>(('Kelp Forest'!R69+Seagrass!R69+'Tidal flats'!R69)/(('Kelp Forest'!E69*133.1)+(Seagrass!E69*138)+('Tidal flats'!E69*129.8)))</f>
        <v>0.98499835003697878</v>
      </c>
      <c r="D69">
        <f>(('Kelp Forest'!S69+Seagrass!S69+'Tidal flats'!S69)/(('Kelp Forest'!F69*133.1)+(Seagrass!F69*138)+('Tidal flats'!F69*129.8)))</f>
        <v>0.97022176282963912</v>
      </c>
      <c r="E69">
        <f>(('Kelp Forest'!T69+Seagrass!T69+'Tidal flats'!T69)/(('Kelp Forest'!G69*133.1)+(Seagrass!G69*138)+('Tidal flats'!G69*129.8)))</f>
        <v>8.6328134637559458E-4</v>
      </c>
      <c r="F69">
        <f>(('Kelp Forest'!U69+Seagrass!U69+'Tidal flats'!U69)/(('Kelp Forest'!H69*133.1)+(Seagrass!H69*138)+('Tidal flats'!H69*129.8)))</f>
        <v>0.9646799377586065</v>
      </c>
    </row>
    <row r="70" spans="1:6" x14ac:dyDescent="0.25">
      <c r="A70" t="s">
        <v>23</v>
      </c>
      <c r="B70">
        <f>(('Kelp Forest'!Q70+Seagrass!Q70+'Tidal flats'!Q70)/(('Kelp Forest'!D70*133.1)+(Seagrass!D70*138)+('Tidal flats'!D70*129.8)))</f>
        <v>0.99999996335214547</v>
      </c>
      <c r="C70">
        <f>(('Kelp Forest'!R70+Seagrass!R70+'Tidal flats'!R70)/(('Kelp Forest'!E70*133.1)+(Seagrass!E70*138)+('Tidal flats'!E70*129.8)))</f>
        <v>0.93625986470088141</v>
      </c>
      <c r="D70">
        <f>(('Kelp Forest'!S70+Seagrass!S70+'Tidal flats'!S70)/(('Kelp Forest'!F70*133.1)+(Seagrass!F70*138)+('Tidal flats'!F70*129.8)))</f>
        <v>0.87842599565193313</v>
      </c>
      <c r="E70">
        <f>(('Kelp Forest'!T70+Seagrass!T70+'Tidal flats'!T70)/(('Kelp Forest'!G70*133.1)+(Seagrass!G70*138)+('Tidal flats'!G70*129.8)))</f>
        <v>0.30189671515877725</v>
      </c>
      <c r="F70">
        <f>(('Kelp Forest'!U70+Seagrass!U70+'Tidal flats'!U70)/(('Kelp Forest'!H70*133.1)+(Seagrass!H70*138)+('Tidal flats'!H70*129.8)))</f>
        <v>0.81099246711872952</v>
      </c>
    </row>
    <row r="71" spans="1:6" x14ac:dyDescent="0.25">
      <c r="A71" t="s">
        <v>87</v>
      </c>
      <c r="B71">
        <f>(('Kelp Forest'!Q71+Seagrass!Q71+'Tidal flats'!Q71)/(('Kelp Forest'!D71*133.1)+(Seagrass!D71*138)+('Tidal flats'!D71*129.8)))</f>
        <v>0.99999852264239153</v>
      </c>
      <c r="C71">
        <f>(('Kelp Forest'!R71+Seagrass!R71+'Tidal flats'!R71)/(('Kelp Forest'!E71*133.1)+(Seagrass!E71*138)+('Tidal flats'!E71*129.8)))</f>
        <v>0.98499474107624696</v>
      </c>
      <c r="D71">
        <f>(('Kelp Forest'!S71+Seagrass!S71+'Tidal flats'!S71)/(('Kelp Forest'!F71*133.1)+(Seagrass!F71*138)+('Tidal flats'!F71*129.8)))</f>
        <v>0.97021468213574635</v>
      </c>
      <c r="E71">
        <f>(('Kelp Forest'!T71+Seagrass!T71+'Tidal flats'!T71)/(('Kelp Forest'!G71*133.1)+(Seagrass!G71*138)+('Tidal flats'!G71*129.8)))</f>
        <v>3.1956766266201852E-3</v>
      </c>
      <c r="F71">
        <f>(('Kelp Forest'!U71+Seagrass!U71+'Tidal flats'!U71)/(('Kelp Forest'!H71*133.1)+(Seagrass!H71*138)+('Tidal flats'!H71*129.8)))</f>
        <v>0.96339373483202462</v>
      </c>
    </row>
    <row r="72" spans="1:6" x14ac:dyDescent="0.25">
      <c r="A72" t="s">
        <v>88</v>
      </c>
      <c r="B72">
        <f>(('Kelp Forest'!Q72+Seagrass!Q72+'Tidal flats'!Q72)/(('Kelp Forest'!D72*133.1)+(Seagrass!D72*138)+('Tidal flats'!D72*129.8)))</f>
        <v>0.99999930665156023</v>
      </c>
      <c r="C72">
        <f>(('Kelp Forest'!R72+Seagrass!R72+'Tidal flats'!R72)/(('Kelp Forest'!E72*133.1)+(Seagrass!E72*138)+('Tidal flats'!E72*129.8)))</f>
        <v>0.98499753190683237</v>
      </c>
      <c r="D72">
        <f>(('Kelp Forest'!S72+Seagrass!S72+'Tidal flats'!S72)/(('Kelp Forest'!F72*133.1)+(Seagrass!F72*138)+('Tidal flats'!F72*129.8)))</f>
        <v>0.97022015768257697</v>
      </c>
      <c r="E72">
        <f>(('Kelp Forest'!T72+Seagrass!T72+'Tidal flats'!T72)/(('Kelp Forest'!G72*133.1)+(Seagrass!G72*138)+('Tidal flats'!G72*129.8)))</f>
        <v>9.1446577632649073E-2</v>
      </c>
      <c r="F72">
        <f>(('Kelp Forest'!U72+Seagrass!U72+'Tidal flats'!U72)/(('Kelp Forest'!H72*133.1)+(Seagrass!H72*138)+('Tidal flats'!H72*129.8)))</f>
        <v>0.96446404489027748</v>
      </c>
    </row>
    <row r="73" spans="1:6" x14ac:dyDescent="0.25">
      <c r="A73" t="s">
        <v>89</v>
      </c>
      <c r="B73">
        <f>(('Kelp Forest'!Q73+Seagrass!Q73+'Tidal flats'!Q73)/(('Kelp Forest'!D73*133.1)+(Seagrass!D73*138)+('Tidal flats'!D73*129.8)))</f>
        <v>0.99998530967009291</v>
      </c>
      <c r="C73">
        <f>(('Kelp Forest'!R73+Seagrass!R73+'Tidal flats'!R73)/(('Kelp Forest'!E73*133.1)+(Seagrass!E73*138)+('Tidal flats'!E73*129.8)))</f>
        <v>0.9849477045884818</v>
      </c>
      <c r="D73">
        <f>(('Kelp Forest'!S73+Seagrass!S73+'Tidal flats'!S73)/(('Kelp Forest'!F73*133.1)+(Seagrass!F73*138)+('Tidal flats'!F73*129.8)))</f>
        <v>0.97012239293624392</v>
      </c>
      <c r="E73">
        <f>(('Kelp Forest'!T73+Seagrass!T73+'Tidal flats'!T73)/(('Kelp Forest'!G73*133.1)+(Seagrass!G73*138)+('Tidal flats'!G73*129.8)))</f>
        <v>1.8421237953913965E-2</v>
      </c>
      <c r="F73">
        <f>(('Kelp Forest'!U73+Seagrass!U73+'Tidal flats'!U73)/(('Kelp Forest'!H73*133.1)+(Seagrass!H73*138)+('Tidal flats'!H73*129.8)))</f>
        <v>0.94659648577398126</v>
      </c>
    </row>
    <row r="74" spans="1:6" x14ac:dyDescent="0.25">
      <c r="A74" t="s">
        <v>90</v>
      </c>
      <c r="B74">
        <f>(('Kelp Forest'!Q74+Seagrass!Q74+'Tidal flats'!Q74)/(('Kelp Forest'!D74*133.1)+(Seagrass!D74*138)+('Tidal flats'!D74*129.8)))</f>
        <v>0.99999852549743817</v>
      </c>
      <c r="C74">
        <f>(('Kelp Forest'!R74+Seagrass!R74+'Tidal flats'!R74)/(('Kelp Forest'!E74*133.1)+(Seagrass!E74*138)+('Tidal flats'!E74*129.8)))</f>
        <v>0.98499475123936098</v>
      </c>
      <c r="D74">
        <f>(('Kelp Forest'!S74+Seagrass!S74+'Tidal flats'!S74)/(('Kelp Forest'!F74*133.1)+(Seagrass!F74*138)+('Tidal flats'!F74*129.8)))</f>
        <v>0.97021470207560334</v>
      </c>
      <c r="E74">
        <f>(('Kelp Forest'!T74+Seagrass!T74+'Tidal flats'!T74)/(('Kelp Forest'!G74*133.1)+(Seagrass!G74*138)+('Tidal flats'!G74*129.8)))</f>
        <v>6.8708507228321773E-3</v>
      </c>
      <c r="F74">
        <f>(('Kelp Forest'!U74+Seagrass!U74+'Tidal flats'!U74)/(('Kelp Forest'!H74*133.1)+(Seagrass!H74*138)+('Tidal flats'!H74*129.8)))</f>
        <v>0.96340396003957751</v>
      </c>
    </row>
    <row r="75" spans="1:6" x14ac:dyDescent="0.25">
      <c r="A75" t="s">
        <v>91</v>
      </c>
      <c r="B75">
        <f>(('Kelp Forest'!Q75+Seagrass!Q75+'Tidal flats'!Q75)/(('Kelp Forest'!D75*133.1)+(Seagrass!D75*138)+('Tidal flats'!D75*129.8)))</f>
        <v>0.9999993253813515</v>
      </c>
      <c r="C75">
        <f>(('Kelp Forest'!R75+Seagrass!R75+'Tidal flats'!R75)/(('Kelp Forest'!E75*133.1)+(Seagrass!E75*138)+('Tidal flats'!E75*129.8)))</f>
        <v>0.98499759857891278</v>
      </c>
      <c r="D75">
        <f>(('Kelp Forest'!S75+Seagrass!S75+'Tidal flats'!S75)/(('Kelp Forest'!F75*133.1)+(Seagrass!F75*138)+('Tidal flats'!F75*129.8)))</f>
        <v>0.97022028849131881</v>
      </c>
      <c r="E75">
        <f>(('Kelp Forest'!T75+Seagrass!T75+'Tidal flats'!T75)/(('Kelp Forest'!G75*133.1)+(Seagrass!G75*138)+('Tidal flats'!G75*129.8)))</f>
        <v>1.9530984379856073E-3</v>
      </c>
      <c r="F75">
        <f>(('Kelp Forest'!U75+Seagrass!U75+'Tidal flats'!U75)/(('Kelp Forest'!H75*133.1)+(Seagrass!H75*138)+('Tidal flats'!H75*129.8)))</f>
        <v>0.96441240567406461</v>
      </c>
    </row>
    <row r="76" spans="1:6" x14ac:dyDescent="0.25">
      <c r="A76" t="s">
        <v>92</v>
      </c>
      <c r="B76">
        <f>(('Kelp Forest'!Q76+Seagrass!Q76+'Tidal flats'!Q76)/(('Kelp Forest'!D76*133.1)+(Seagrass!D76*138)+('Tidal flats'!D76*129.8)))</f>
        <v>0.9999933299232513</v>
      </c>
      <c r="C76">
        <f>(('Kelp Forest'!R76+Seagrass!R76+'Tidal flats'!R76)/(('Kelp Forest'!E76*133.1)+(Seagrass!E76*138)+('Tidal flats'!E76*129.8)))</f>
        <v>0.98497625619896245</v>
      </c>
      <c r="D76">
        <f>(('Kelp Forest'!S76+Seagrass!S76+'Tidal flats'!S76)/(('Kelp Forest'!F76*133.1)+(Seagrass!F76*138)+('Tidal flats'!F76*129.8)))</f>
        <v>0.9701784144389467</v>
      </c>
      <c r="E76">
        <f>(('Kelp Forest'!T76+Seagrass!T76+'Tidal flats'!T76)/(('Kelp Forest'!G76*133.1)+(Seagrass!G76*138)+('Tidal flats'!G76*129.8)))</f>
        <v>9.0285125999307152E-3</v>
      </c>
      <c r="F76">
        <f>(('Kelp Forest'!U76+Seagrass!U76+'Tidal flats'!U76)/(('Kelp Forest'!H76*133.1)+(Seagrass!H76*138)+('Tidal flats'!H76*129.8)))</f>
        <v>0.95679699893696601</v>
      </c>
    </row>
    <row r="77" spans="1:6" x14ac:dyDescent="0.25">
      <c r="A77" t="s">
        <v>93</v>
      </c>
      <c r="B77">
        <f>(('Kelp Forest'!Q77+Seagrass!Q77+'Tidal flats'!Q77)/(('Kelp Forest'!D77*133.1)+(Seagrass!D77*138)+('Tidal flats'!D77*129.8)))</f>
        <v>0.99999838801647711</v>
      </c>
      <c r="C77">
        <f>(('Kelp Forest'!R77+Seagrass!R77+'Tidal flats'!R77)/(('Kelp Forest'!E77*133.1)+(Seagrass!E77*138)+('Tidal flats'!E77*129.8)))</f>
        <v>0.98499426184796091</v>
      </c>
      <c r="D77">
        <f>(('Kelp Forest'!S77+Seagrass!S77+'Tidal flats'!S77)/(('Kelp Forest'!F77*133.1)+(Seagrass!F77*138)+('Tidal flats'!F77*129.8)))</f>
        <v>0.97021374189750653</v>
      </c>
      <c r="E77">
        <f>(('Kelp Forest'!T77+Seagrass!T77+'Tidal flats'!T77)/(('Kelp Forest'!G77*133.1)+(Seagrass!G77*138)+('Tidal flats'!G77*129.8)))</f>
        <v>2.1150475485698168E-3</v>
      </c>
      <c r="F77">
        <f>(('Kelp Forest'!U77+Seagrass!U77+'Tidal flats'!U77)/(('Kelp Forest'!H77*133.1)+(Seagrass!H77*138)+('Tidal flats'!H77*129.8)))</f>
        <v>0.96322040965853106</v>
      </c>
    </row>
    <row r="78" spans="1:6" x14ac:dyDescent="0.25">
      <c r="A78" t="s">
        <v>94</v>
      </c>
      <c r="B78">
        <f>(('Kelp Forest'!Q78+Seagrass!Q78+'Tidal flats'!Q78)/(('Kelp Forest'!D78*133.1)+(Seagrass!D78*138)+('Tidal flats'!D78*129.8)))</f>
        <v>0.99999904861285227</v>
      </c>
      <c r="C78">
        <f>(('Kelp Forest'!R78+Seagrass!R78+'Tidal flats'!R78)/(('Kelp Forest'!E78*133.1)+(Seagrass!E78*138)+('Tidal flats'!E78*129.8)))</f>
        <v>0.98499661337044919</v>
      </c>
      <c r="D78">
        <f>(('Kelp Forest'!S78+Seagrass!S78+'Tidal flats'!S78)/(('Kelp Forest'!F78*133.1)+(Seagrass!F78*138)+('Tidal flats'!F78*129.8)))</f>
        <v>0.97021835553828006</v>
      </c>
      <c r="E78">
        <f>(('Kelp Forest'!T78+Seagrass!T78+'Tidal flats'!T78)/(('Kelp Forest'!G78*133.1)+(Seagrass!G78*138)+('Tidal flats'!G78*129.8)))</f>
        <v>1.7010849108272091E-3</v>
      </c>
      <c r="F78">
        <f>(('Kelp Forest'!U78+Seagrass!U78+'Tidal flats'!U78)/(('Kelp Forest'!H78*133.1)+(Seagrass!H78*138)+('Tidal flats'!H78*129.8)))</f>
        <v>0.96406035066426887</v>
      </c>
    </row>
    <row r="79" spans="1:6" x14ac:dyDescent="0.25">
      <c r="A79" t="s">
        <v>95</v>
      </c>
      <c r="B79">
        <f>(('Kelp Forest'!Q79+Seagrass!Q79+'Tidal flats'!Q79)/(('Kelp Forest'!D79*133.1)+(Seagrass!D79*138)+('Tidal flats'!D79*129.8)))</f>
        <v>0.99999748658165999</v>
      </c>
      <c r="C79">
        <f>(('Kelp Forest'!R79+Seagrass!R79+'Tidal flats'!R79)/(('Kelp Forest'!E79*133.1)+(Seagrass!E79*138)+('Tidal flats'!E79*129.8)))</f>
        <v>0.98499105299559175</v>
      </c>
      <c r="D79">
        <f>(('Kelp Forest'!S79+Seagrass!S79+'Tidal flats'!S79)/(('Kelp Forest'!F79*133.1)+(Seagrass!F79*138)+('Tidal flats'!F79*129.8)))</f>
        <v>0.97020744615686616</v>
      </c>
      <c r="E79">
        <f>(('Kelp Forest'!T79+Seagrass!T79+'Tidal flats'!T79)/(('Kelp Forest'!G79*133.1)+(Seagrass!G79*138)+('Tidal flats'!G79*129.8)))</f>
        <v>4.0774912505139082E-3</v>
      </c>
      <c r="F79">
        <f>(('Kelp Forest'!U79+Seagrass!U79+'Tidal flats'!U79)/(('Kelp Forest'!H79*133.1)+(Seagrass!H79*138)+('Tidal flats'!H79*129.8)))</f>
        <v>0.96207742699644594</v>
      </c>
    </row>
    <row r="80" spans="1:6" x14ac:dyDescent="0.25">
      <c r="A80" t="s">
        <v>24</v>
      </c>
      <c r="B80">
        <f>(('Kelp Forest'!Q80+Seagrass!Q80+'Tidal flats'!Q80)/(('Kelp Forest'!D80*133.1)+(Seagrass!D80*138)+('Tidal flats'!D80*129.8)))</f>
        <v>0.99999998823250369</v>
      </c>
      <c r="C80">
        <f>(('Kelp Forest'!R80+Seagrass!R80+'Tidal flats'!R80)/(('Kelp Forest'!E80*133.1)+(Seagrass!E80*138)+('Tidal flats'!E80*129.8)))</f>
        <v>0.94167370811804918</v>
      </c>
      <c r="D80">
        <f>(('Kelp Forest'!S80+Seagrass!S80+'Tidal flats'!S80)/(('Kelp Forest'!F80*133.1)+(Seagrass!F80*138)+('Tidal flats'!F80*129.8)))</f>
        <v>0.88916367697568155</v>
      </c>
      <c r="E80">
        <f>(('Kelp Forest'!T80+Seagrass!T80+'Tidal flats'!T80)/(('Kelp Forest'!G80*133.1)+(Seagrass!G80*138)+('Tidal flats'!G80*129.8)))</f>
        <v>0.26504302774454214</v>
      </c>
      <c r="F80">
        <f>(('Kelp Forest'!U80+Seagrass!U80+'Tidal flats'!U80)/(('Kelp Forest'!H80*133.1)+(Seagrass!H80*138)+('Tidal flats'!H80*129.8)))</f>
        <v>0.83082993398620553</v>
      </c>
    </row>
    <row r="81" spans="1:6" x14ac:dyDescent="0.25">
      <c r="A81" t="s">
        <v>96</v>
      </c>
      <c r="B81">
        <f>(('Kelp Forest'!Q81+Seagrass!Q81+'Tidal flats'!Q81)/(('Kelp Forest'!D81*133.1)+(Seagrass!D81*138)+('Tidal flats'!D81*129.8)))</f>
        <v>0.99999971227980133</v>
      </c>
      <c r="C81">
        <f>(('Kelp Forest'!R81+Seagrass!R81+'Tidal flats'!R81)/(('Kelp Forest'!E81*133.1)+(Seagrass!E81*138)+('Tidal flats'!E81*129.8)))</f>
        <v>0.98499897581191265</v>
      </c>
      <c r="D81">
        <f>(('Kelp Forest'!S81+Seagrass!S81+'Tidal flats'!S81)/(('Kelp Forest'!F81*133.1)+(Seagrass!F81*138)+('Tidal flats'!F81*129.8)))</f>
        <v>0.9702229905796852</v>
      </c>
      <c r="E81">
        <f>(('Kelp Forest'!T81+Seagrass!T81+'Tidal flats'!T81)/(('Kelp Forest'!G81*133.1)+(Seagrass!G81*138)+('Tidal flats'!G81*129.8)))</f>
        <v>1.9204296214298709E-3</v>
      </c>
      <c r="F81">
        <f>(('Kelp Forest'!U81+Seagrass!U81+'Tidal flats'!U81)/(('Kelp Forest'!H81*133.1)+(Seagrass!H81*138)+('Tidal flats'!H81*129.8)))</f>
        <v>0.96490373394944184</v>
      </c>
    </row>
    <row r="82" spans="1:6" x14ac:dyDescent="0.25">
      <c r="A82" t="s">
        <v>97</v>
      </c>
      <c r="B82">
        <f>(('Kelp Forest'!Q82+Seagrass!Q82+'Tidal flats'!Q82)/(('Kelp Forest'!D82*133.1)+(Seagrass!D82*138)+('Tidal flats'!D82*129.8)))</f>
        <v>0.99999623968619689</v>
      </c>
      <c r="C82">
        <f>(('Kelp Forest'!R82+Seagrass!R82+'Tidal flats'!R82)/(('Kelp Forest'!E82*133.1)+(Seagrass!E82*138)+('Tidal flats'!E82*129.8)))</f>
        <v>0.98498661436671586</v>
      </c>
      <c r="D82">
        <f>(('Kelp Forest'!S82+Seagrass!S82+'Tidal flats'!S82)/(('Kelp Forest'!F82*133.1)+(Seagrass!F82*138)+('Tidal flats'!F82*129.8)))</f>
        <v>0.9701987375377249</v>
      </c>
      <c r="E82">
        <f>(('Kelp Forest'!T82+Seagrass!T82+'Tidal flats'!T82)/(('Kelp Forest'!G82*133.1)+(Seagrass!G82*138)+('Tidal flats'!G82*129.8)))</f>
        <v>4.8805862183013485E-3</v>
      </c>
      <c r="F82">
        <f>(('Kelp Forest'!U82+Seagrass!U82+'Tidal flats'!U82)/(('Kelp Forest'!H82*133.1)+(Seagrass!H82*138)+('Tidal flats'!H82*129.8)))</f>
        <v>0.96049062823988884</v>
      </c>
    </row>
    <row r="83" spans="1:6" x14ac:dyDescent="0.25">
      <c r="A83" t="s">
        <v>59</v>
      </c>
      <c r="B83">
        <f>(('Kelp Forest'!Q83+Seagrass!Q83+'Tidal flats'!Q83)/(('Kelp Forest'!D83*133.1)+(Seagrass!D83*138)+('Tidal flats'!D83*129.8)))</f>
        <v>0.99999999435768527</v>
      </c>
      <c r="C83">
        <f>(('Kelp Forest'!R83+Seagrass!R83+'Tidal flats'!R83)/(('Kelp Forest'!E83*133.1)+(Seagrass!E83*138)+('Tidal flats'!E83*129.8)))</f>
        <v>0.98375043227436709</v>
      </c>
      <c r="D83">
        <f>(('Kelp Forest'!S83+Seagrass!S83+'Tidal flats'!S83)/(('Kelp Forest'!F83*133.1)+(Seagrass!F83*138)+('Tidal flats'!F83*129.8)))</f>
        <v>0.96800168391422248</v>
      </c>
      <c r="E83">
        <f>(('Kelp Forest'!T83+Seagrass!T83+'Tidal flats'!T83)/(('Kelp Forest'!G83*133.1)+(Seagrass!G83*138)+('Tidal flats'!G83*129.8)))</f>
        <v>8.3135529292262689E-3</v>
      </c>
      <c r="F83">
        <f>(('Kelp Forest'!U83+Seagrass!U83+'Tidal flats'!U83)/(('Kelp Forest'!H83*133.1)+(Seagrass!H83*138)+('Tidal flats'!H83*129.8)))</f>
        <v>0.96189424379497168</v>
      </c>
    </row>
    <row r="84" spans="1:6" x14ac:dyDescent="0.25">
      <c r="A84" t="s">
        <v>32</v>
      </c>
      <c r="B84">
        <f>(('Kelp Forest'!Q84+Seagrass!Q84+'Tidal flats'!Q84)/(('Kelp Forest'!D84*133.1)+(Seagrass!D84*138)+('Tidal flats'!D84*129.8)))</f>
        <v>0.99999998795997425</v>
      </c>
      <c r="C84">
        <f>(('Kelp Forest'!R84+Seagrass!R84+'Tidal flats'!R84)/(('Kelp Forest'!E84*133.1)+(Seagrass!E84*138)+('Tidal flats'!E84*129.8)))</f>
        <v>0.98499995714156074</v>
      </c>
      <c r="D84">
        <f>(('Kelp Forest'!S84+Seagrass!S84+'Tidal flats'!S84)/(('Kelp Forest'!F84*133.1)+(Seagrass!F84*138)+('Tidal flats'!F84*129.8)))</f>
        <v>0.97022491591336257</v>
      </c>
      <c r="E84">
        <f>(('Kelp Forest'!T84+Seagrass!T84+'Tidal flats'!T84)/(('Kelp Forest'!G84*133.1)+(Seagrass!G84*138)+('Tidal flats'!G84*129.8)))</f>
        <v>4.3875520692156491E-3</v>
      </c>
      <c r="F84">
        <f>(('Kelp Forest'!U84+Seagrass!U84+'Tidal flats'!U84)/(('Kelp Forest'!H84*133.1)+(Seagrass!H84*138)+('Tidal flats'!H84*129.8)))</f>
        <v>0.96525359882561745</v>
      </c>
    </row>
    <row r="85" spans="1:6" x14ac:dyDescent="0.25">
      <c r="A85" t="s">
        <v>98</v>
      </c>
      <c r="B85">
        <f>(('Kelp Forest'!Q85+Seagrass!Q85+'Tidal flats'!Q85)/(('Kelp Forest'!D85*133.1)+(Seagrass!D85*138)+('Tidal flats'!D85*129.8)))</f>
        <v>0.99999904782524052</v>
      </c>
      <c r="C85">
        <f>(('Kelp Forest'!R85+Seagrass!R85+'Tidal flats'!R85)/(('Kelp Forest'!E85*133.1)+(Seagrass!E85*138)+('Tidal flats'!E85*129.8)))</f>
        <v>0.98499661056679733</v>
      </c>
      <c r="D85">
        <f>(('Kelp Forest'!S85+Seagrass!S85+'Tidal flats'!S85)/(('Kelp Forest'!F85*133.1)+(Seagrass!F85*138)+('Tidal flats'!F85*129.8)))</f>
        <v>0.97021835003758372</v>
      </c>
      <c r="E85">
        <f>(('Kelp Forest'!T85+Seagrass!T85+'Tidal flats'!T85)/(('Kelp Forest'!G85*133.1)+(Seagrass!G85*138)+('Tidal flats'!G85*129.8)))</f>
        <v>1.6300288779193732E-3</v>
      </c>
      <c r="F85">
        <f>(('Kelp Forest'!U85+Seagrass!U85+'Tidal flats'!U85)/(('Kelp Forest'!H85*133.1)+(Seagrass!H85*138)+('Tidal flats'!H85*129.8)))</f>
        <v>0.96405926677546983</v>
      </c>
    </row>
    <row r="86" spans="1:6" x14ac:dyDescent="0.25">
      <c r="A86" t="s">
        <v>65</v>
      </c>
      <c r="B86">
        <f>(('Kelp Forest'!Q86+Seagrass!Q86+'Tidal flats'!Q86)/(('Kelp Forest'!D86*133.1)+(Seagrass!D86*138)+('Tidal flats'!D86*129.8)))</f>
        <v>0.99999963960581906</v>
      </c>
      <c r="C86">
        <f>(('Kelp Forest'!R86+Seagrass!R86+'Tidal flats'!R86)/(('Kelp Forest'!E86*133.1)+(Seagrass!E86*138)+('Tidal flats'!E86*129.8)))</f>
        <v>0.98499871711640063</v>
      </c>
      <c r="D86">
        <f>(('Kelp Forest'!S86+Seagrass!S86+'Tidal flats'!S86)/(('Kelp Forest'!F86*133.1)+(Seagrass!F86*138)+('Tidal flats'!F86*129.8)))</f>
        <v>0.97022248302770198</v>
      </c>
      <c r="E86">
        <f>(('Kelp Forest'!T86+Seagrass!T86+'Tidal flats'!T86)/(('Kelp Forest'!G86*133.1)+(Seagrass!G86*138)+('Tidal flats'!G86*129.8)))</f>
        <v>1.125100892467724E-3</v>
      </c>
      <c r="F86">
        <f>(('Kelp Forest'!U86+Seagrass!U86+'Tidal flats'!U86)/(('Kelp Forest'!H86*133.1)+(Seagrass!H86*138)+('Tidal flats'!H86*129.8)))</f>
        <v>0.96481112591623142</v>
      </c>
    </row>
    <row r="87" spans="1:6" x14ac:dyDescent="0.25">
      <c r="A87" t="s">
        <v>50</v>
      </c>
      <c r="B87">
        <f>(('Kelp Forest'!Q87+Seagrass!Q87+'Tidal flats'!Q87)/(('Kelp Forest'!D87*133.1)+(Seagrass!D87*138)+('Tidal flats'!D87*129.8)))</f>
        <v>0.99999999672189732</v>
      </c>
      <c r="C87">
        <f>(('Kelp Forest'!R87+Seagrass!R87+'Tidal flats'!R87)/(('Kelp Forest'!E87*133.1)+(Seagrass!E87*138)+('Tidal flats'!E87*129.8)))</f>
        <v>0.98499998833105828</v>
      </c>
      <c r="D87">
        <f>(('Kelp Forest'!S87+Seagrass!S87+'Tidal flats'!S87)/(('Kelp Forest'!F87*133.1)+(Seagrass!F87*138)+('Tidal flats'!F87*129.8)))</f>
        <v>0.97022497710597766</v>
      </c>
      <c r="E87">
        <f>(('Kelp Forest'!T87+Seagrass!T87+'Tidal flats'!T87)/(('Kelp Forest'!G87*133.1)+(Seagrass!G87*138)+('Tidal flats'!G87*129.8)))</f>
        <v>1.3299698925331E-3</v>
      </c>
      <c r="F87">
        <f>(('Kelp Forest'!U87+Seagrass!U87+'Tidal flats'!U87)/(('Kelp Forest'!H87*133.1)+(Seagrass!H87*138)+('Tidal flats'!H87*129.8)))</f>
        <v>0.9652646751507129</v>
      </c>
    </row>
    <row r="88" spans="1:6" x14ac:dyDescent="0.25">
      <c r="A88" t="s">
        <v>33</v>
      </c>
      <c r="B88">
        <f>(('Kelp Forest'!Q88+Seagrass!Q88+'Tidal flats'!Q88)/(('Kelp Forest'!D88*133.1)+(Seagrass!D88*138)+('Tidal flats'!D88*129.8)))</f>
        <v>0.9999999987071031</v>
      </c>
      <c r="C88">
        <f>(('Kelp Forest'!R88+Seagrass!R88+'Tidal flats'!R88)/(('Kelp Forest'!E88*133.1)+(Seagrass!E88*138)+('Tidal flats'!E88*129.8)))</f>
        <v>0.98499999539772243</v>
      </c>
      <c r="D88">
        <f>(('Kelp Forest'!S88+Seagrass!S88+'Tidal flats'!S88)/(('Kelp Forest'!F88*133.1)+(Seagrass!F88*138)+('Tidal flats'!F88*129.8)))</f>
        <v>0.97022499097050607</v>
      </c>
      <c r="E88">
        <f>(('Kelp Forest'!T88+Seagrass!T88+'Tidal flats'!T88)/(('Kelp Forest'!G88*133.1)+(Seagrass!G88*138)+('Tidal flats'!G88*129.8)))</f>
        <v>7.4479508615498129E-4</v>
      </c>
      <c r="F88">
        <f>(('Kelp Forest'!U88+Seagrass!U88+'Tidal flats'!U88)/(('Kelp Forest'!H88*133.1)+(Seagrass!H88*138)+('Tidal flats'!H88*129.8)))</f>
        <v>0.96526719391456239</v>
      </c>
    </row>
    <row r="89" spans="1:6" x14ac:dyDescent="0.25">
      <c r="A89" t="s">
        <v>48</v>
      </c>
      <c r="B89">
        <f>(('Kelp Forest'!Q89+Seagrass!Q89+'Tidal flats'!Q89)/(('Kelp Forest'!D89*133.1)+(Seagrass!D89*138)+('Tidal flats'!D89*129.8)))</f>
        <v>0.99999961432244533</v>
      </c>
      <c r="C89">
        <f>(('Kelp Forest'!R89+Seagrass!R89+'Tidal flats'!R89)/(('Kelp Forest'!E89*133.1)+(Seagrass!E89*138)+('Tidal flats'!E89*129.8)))</f>
        <v>0.98499862711586039</v>
      </c>
      <c r="D89">
        <f>(('Kelp Forest'!S89+Seagrass!S89+'Tidal flats'!S89)/(('Kelp Forest'!F89*133.1)+(Seagrass!F89*138)+('Tidal flats'!F89*129.8)))</f>
        <v>0.97022230644957608</v>
      </c>
      <c r="E89">
        <f>(('Kelp Forest'!T89+Seagrass!T89+'Tidal flats'!T89)/(('Kelp Forest'!G89*133.1)+(Seagrass!G89*138)+('Tidal flats'!G89*129.8)))</f>
        <v>2.6827258393974161E-3</v>
      </c>
      <c r="F89">
        <f>(('Kelp Forest'!U89+Seagrass!U89+'Tidal flats'!U89)/(('Kelp Forest'!H89*133.1)+(Seagrass!H89*138)+('Tidal flats'!H89*129.8)))</f>
        <v>0.96477973042638454</v>
      </c>
    </row>
    <row r="90" spans="1:6" x14ac:dyDescent="0.25">
      <c r="A90" t="s">
        <v>7</v>
      </c>
      <c r="B90">
        <f>(('Kelp Forest'!Q90+Seagrass!Q90+'Tidal flats'!Q90)/(('Kelp Forest'!D90*133.1)+(Seagrass!D90*138)+('Tidal flats'!D90*129.8)))</f>
        <v>0.99999992631052181</v>
      </c>
      <c r="C90">
        <f>(('Kelp Forest'!R90+Seagrass!R90+'Tidal flats'!R90)/(('Kelp Forest'!E90*133.1)+(Seagrass!E90*138)+('Tidal flats'!E90*129.8)))</f>
        <v>0.96137897177333564</v>
      </c>
      <c r="D90">
        <f>(('Kelp Forest'!S90+Seagrass!S90+'Tidal flats'!S90)/(('Kelp Forest'!F90*133.1)+(Seagrass!F90*138)+('Tidal flats'!F90*129.8)))</f>
        <v>0.92707255328813265</v>
      </c>
      <c r="E90">
        <f>(('Kelp Forest'!T90+Seagrass!T90+'Tidal flats'!T90)/(('Kelp Forest'!G90*133.1)+(Seagrass!G90*138)+('Tidal flats'!G90*129.8)))</f>
        <v>0.13755597602052916</v>
      </c>
      <c r="F90">
        <f>(('Kelp Forest'!U90+Seagrass!U90+'Tidal flats'!U90)/(('Kelp Forest'!H90*133.1)+(Seagrass!H90*138)+('Tidal flats'!H90*129.8)))</f>
        <v>0.89672901372770852</v>
      </c>
    </row>
    <row r="91" spans="1:6" x14ac:dyDescent="0.25">
      <c r="A91" t="s">
        <v>60</v>
      </c>
      <c r="B91">
        <f>(('Kelp Forest'!Q91+Seagrass!Q91+'Tidal flats'!Q91)/(('Kelp Forest'!D91*133.1)+(Seagrass!D91*138)+('Tidal flats'!D91*129.8)))</f>
        <v>0.99999999704419451</v>
      </c>
      <c r="C91">
        <f>(('Kelp Forest'!R91+Seagrass!R91+'Tidal flats'!R91)/(('Kelp Forest'!E91*133.1)+(Seagrass!E91*138)+('Tidal flats'!E91*129.8)))</f>
        <v>0.98493412582621986</v>
      </c>
      <c r="D91">
        <f>(('Kelp Forest'!S91+Seagrass!S91+'Tidal flats'!S91)/(('Kelp Forest'!F91*133.1)+(Seagrass!F91*138)+('Tidal flats'!F91*129.8)))</f>
        <v>0.97010795178333054</v>
      </c>
      <c r="E91">
        <f>(('Kelp Forest'!T91+Seagrass!T91+'Tidal flats'!T91)/(('Kelp Forest'!G91*133.1)+(Seagrass!G91*138)+('Tidal flats'!G91*129.8)))</f>
        <v>1.3971700663554017E-3</v>
      </c>
      <c r="F91">
        <f>(('Kelp Forest'!U91+Seagrass!U91+'Tidal flats'!U91)/(('Kelp Forest'!H91*133.1)+(Seagrass!H91*138)+('Tidal flats'!H91*129.8)))</f>
        <v>0.96508824046799191</v>
      </c>
    </row>
    <row r="92" spans="1:6" x14ac:dyDescent="0.25">
      <c r="A92" t="s">
        <v>99</v>
      </c>
      <c r="B92">
        <f>(('Kelp Forest'!Q92+Seagrass!Q92+'Tidal flats'!Q92)/(('Kelp Forest'!D92*133.1)+(Seagrass!D92*138)+('Tidal flats'!D92*129.8)))</f>
        <v>0.99999333453812189</v>
      </c>
      <c r="C92">
        <f>(('Kelp Forest'!R92+Seagrass!R92+'Tidal flats'!R92)/(('Kelp Forest'!E92*133.1)+(Seagrass!E92*138)+('Tidal flats'!E92*129.8)))</f>
        <v>0.98497627262714171</v>
      </c>
      <c r="D92">
        <f>(('Kelp Forest'!S92+Seagrass!S92+'Tidal flats'!S92)/(('Kelp Forest'!F92*133.1)+(Seagrass!F92*138)+('Tidal flats'!F92*129.8)))</f>
        <v>0.97017844667196429</v>
      </c>
      <c r="E92">
        <f>(('Kelp Forest'!T92+Seagrass!T92+'Tidal flats'!T92)/(('Kelp Forest'!G92*133.1)+(Seagrass!G92*138)+('Tidal flats'!G92*129.8)))</f>
        <v>8.6149578640194822E-3</v>
      </c>
      <c r="F92">
        <f>(('Kelp Forest'!U92+Seagrass!U92+'Tidal flats'!U92)/(('Kelp Forest'!H92*133.1)+(Seagrass!H92*138)+('Tidal flats'!H92*129.8)))</f>
        <v>0.95679952994246709</v>
      </c>
    </row>
    <row r="93" spans="1:6" x14ac:dyDescent="0.25">
      <c r="A93" t="s">
        <v>57</v>
      </c>
      <c r="B93">
        <f>(('Kelp Forest'!Q93+Seagrass!Q93+'Tidal flats'!Q93)/(('Kelp Forest'!D93*133.1)+(Seagrass!D93*138)+('Tidal flats'!D93*129.8)))</f>
        <v>0.99999990305448627</v>
      </c>
      <c r="C93">
        <f>(('Kelp Forest'!R93+Seagrass!R93+'Tidal flats'!R93)/(('Kelp Forest'!E93*133.1)+(Seagrass!E93*138)+('Tidal flats'!E93*129.8)))</f>
        <v>0.98499965490649577</v>
      </c>
      <c r="D93">
        <f>(('Kelp Forest'!S93+Seagrass!S93+'Tidal flats'!S93)/(('Kelp Forest'!F93*133.1)+(Seagrass!F93*138)+('Tidal flats'!F93*129.8)))</f>
        <v>0.97022432293938154</v>
      </c>
      <c r="E93">
        <f>(('Kelp Forest'!T93+Seagrass!T93+'Tidal flats'!T93)/(('Kelp Forest'!G93*133.1)+(Seagrass!G93*138)+('Tidal flats'!G93*129.8)))</f>
        <v>4.4470615651448687E-4</v>
      </c>
      <c r="F93">
        <f>(('Kelp Forest'!U93+Seagrass!U93+'Tidal flats'!U93)/(('Kelp Forest'!H93*133.1)+(Seagrass!H93*138)+('Tidal flats'!H93*129.8)))</f>
        <v>0.9651456716476513</v>
      </c>
    </row>
    <row r="94" spans="1:6" x14ac:dyDescent="0.25">
      <c r="A94" t="s">
        <v>4</v>
      </c>
      <c r="B94">
        <f>(('Kelp Forest'!Q94+Seagrass!Q94+'Tidal flats'!Q94)/(('Kelp Forest'!D94*133.1)+(Seagrass!D94*138)+('Tidal flats'!D94*129.8)))</f>
        <v>0.99999964089132531</v>
      </c>
      <c r="C94">
        <f>(('Kelp Forest'!R94+Seagrass!R94+'Tidal flats'!R94)/(('Kelp Forest'!E94*133.1)+(Seagrass!E94*138)+('Tidal flats'!E94*129.8)))</f>
        <v>0.98441422483713237</v>
      </c>
      <c r="D94">
        <f>(('Kelp Forest'!S94+Seagrass!S94+'Tidal flats'!S94)/(('Kelp Forest'!F94*133.1)+(Seagrass!F94*138)+('Tidal flats'!F94*129.8)))</f>
        <v>0.96918331879320363</v>
      </c>
      <c r="E94">
        <f>(('Kelp Forest'!T94+Seagrass!T94+'Tidal flats'!T94)/(('Kelp Forest'!G94*133.1)+(Seagrass!G94*138)+('Tidal flats'!G94*129.8)))</f>
        <v>3.9110676417670066E-3</v>
      </c>
      <c r="F94">
        <f>(('Kelp Forest'!U94+Seagrass!U94+'Tidal flats'!U94)/(('Kelp Forest'!H94*133.1)+(Seagrass!H94*138)+('Tidal flats'!H94*129.8)))</f>
        <v>0.96323954143246771</v>
      </c>
    </row>
    <row r="95" spans="1:6" x14ac:dyDescent="0.25">
      <c r="A95" t="s">
        <v>61</v>
      </c>
      <c r="B95">
        <f>(('Kelp Forest'!Q95+Seagrass!Q95+'Tidal flats'!Q95)/(('Kelp Forest'!D95*133.1)+(Seagrass!D95*138)+('Tidal flats'!D95*129.8)))</f>
        <v>0.99999996760203302</v>
      </c>
      <c r="C95">
        <f>(('Kelp Forest'!R95+Seagrass!R95+'Tidal flats'!R95)/(('Kelp Forest'!E95*133.1)+(Seagrass!E95*138)+('Tidal flats'!E95*129.8)))</f>
        <v>0.98499988467413346</v>
      </c>
      <c r="D95">
        <f>(('Kelp Forest'!S95+Seagrass!S95+'Tidal flats'!S95)/(('Kelp Forest'!F95*133.1)+(Seagrass!F95*138)+('Tidal flats'!F95*129.8)))</f>
        <v>0.97022477373499239</v>
      </c>
      <c r="E95">
        <f>(('Kelp Forest'!T95+Seagrass!T95+'Tidal flats'!T95)/(('Kelp Forest'!G95*133.1)+(Seagrass!G95*138)+('Tidal flats'!G95*129.8)))</f>
        <v>2.1048843492455656E-3</v>
      </c>
      <c r="F95">
        <f>(('Kelp Forest'!U95+Seagrass!U95+'Tidal flats'!U95)/(('Kelp Forest'!H95*133.1)+(Seagrass!H95*138)+('Tidal flats'!H95*129.8)))</f>
        <v>0.96522774445004855</v>
      </c>
    </row>
    <row r="96" spans="1:6" x14ac:dyDescent="0.25">
      <c r="A96" t="s">
        <v>46</v>
      </c>
      <c r="B96">
        <f>(('Kelp Forest'!Q96+Seagrass!Q96+'Tidal flats'!Q96)/(('Kelp Forest'!D96*133.1)+(Seagrass!D96*138)+('Tidal flats'!D96*129.8)))</f>
        <v>0.9999997735130457</v>
      </c>
      <c r="C96">
        <f>(('Kelp Forest'!R96+Seagrass!R96+'Tidal flats'!R96)/(('Kelp Forest'!E96*133.1)+(Seagrass!E96*138)+('Tidal flats'!E96*129.8)))</f>
        <v>0.98499919378204859</v>
      </c>
      <c r="D96">
        <f>(('Kelp Forest'!S96+Seagrass!S96+'Tidal flats'!S96)/(('Kelp Forest'!F96*133.1)+(Seagrass!F96*138)+('Tidal flats'!F96*129.8)))</f>
        <v>0.97022341822962888</v>
      </c>
      <c r="E96">
        <f>(('Kelp Forest'!T96+Seagrass!T96+'Tidal flats'!T96)/(('Kelp Forest'!G96*133.1)+(Seagrass!G96*138)+('Tidal flats'!G96*129.8)))</f>
        <v>1.4774650172963792E-3</v>
      </c>
      <c r="F96">
        <f>(('Kelp Forest'!U96+Seagrass!U96+'Tidal flats'!U96)/(('Kelp Forest'!H96*133.1)+(Seagrass!H96*138)+('Tidal flats'!H96*129.8)))</f>
        <v>0.96498133514015094</v>
      </c>
    </row>
    <row r="97" spans="1:6" x14ac:dyDescent="0.25">
      <c r="A97" t="s">
        <v>66</v>
      </c>
      <c r="B97">
        <f>(('Kelp Forest'!Q97)/(('Kelp Forest'!D97*133.1)))</f>
        <v>0.99924868519909849</v>
      </c>
      <c r="C97">
        <f>(('Kelp Forest'!R97)/(('Kelp Forest'!E97*133.1)))</f>
        <v>0.98231827111984293</v>
      </c>
      <c r="D97">
        <f>(('Kelp Forest'!S97)/(('Kelp Forest'!F97*133.1)))</f>
        <v>0.96494918577587718</v>
      </c>
      <c r="E97">
        <f>(('Kelp Forest'!T97)/(('Kelp Forest'!G97*133.1)))</f>
        <v>0.9478872158898598</v>
      </c>
      <c r="F97">
        <f>(('Kelp Forest'!U97)/(('Kelp Forest'!H97*133.1)))</f>
        <v>4.7825829556784752E-3</v>
      </c>
    </row>
    <row r="98" spans="1:6" x14ac:dyDescent="0.25">
      <c r="A98" t="s">
        <v>100</v>
      </c>
      <c r="B98">
        <f>(('Kelp Forest'!Q98+Seagrass!Q98+'Tidal flats'!Q98)/(('Kelp Forest'!D98*133.1)+(Seagrass!D98*138)+('Tidal flats'!D98*129.8)))</f>
        <v>0.99999871109519434</v>
      </c>
      <c r="C98">
        <f>(('Kelp Forest'!R98+Seagrass!R98+'Tidal flats'!R98)/(('Kelp Forest'!E98*133.1)+(Seagrass!E98*138)+('Tidal flats'!E98*129.8)))</f>
        <v>0.98499541191149009</v>
      </c>
      <c r="D98">
        <f>(('Kelp Forest'!S98+Seagrass!S98+'Tidal flats'!S98)/(('Kelp Forest'!F98*133.1)+(Seagrass!F98*138)+('Tidal flats'!F98*129.8)))</f>
        <v>0.97021599830223615</v>
      </c>
      <c r="E98">
        <f>(('Kelp Forest'!T98+Seagrass!T98+'Tidal flats'!T98)/(('Kelp Forest'!G98*133.1)+(Seagrass!G98*138)+('Tidal flats'!G98*129.8)))</f>
        <v>1.6642869301420069E-3</v>
      </c>
      <c r="F98">
        <f>(('Kelp Forest'!U98+Seagrass!U98+'Tidal flats'!U98)/(('Kelp Forest'!H98*133.1)+(Seagrass!H98*138)+('Tidal flats'!H98*129.8)))</f>
        <v>0.96363089627037224</v>
      </c>
    </row>
    <row r="99" spans="1:6" x14ac:dyDescent="0.25">
      <c r="A99" t="s">
        <v>44</v>
      </c>
      <c r="B99">
        <f>(('Kelp Forest'!Q99+Seagrass!Q99+'Tidal flats'!Q99)/(('Kelp Forest'!D99*133.1)+(Seagrass!D99*138)+('Tidal flats'!D99*129.8)))</f>
        <v>0.99999998813323021</v>
      </c>
      <c r="C99">
        <f>(('Kelp Forest'!R99+Seagrass!R99+'Tidal flats'!R99)/(('Kelp Forest'!E99*133.1)+(Seagrass!E99*138)+('Tidal flats'!E99*129.8)))</f>
        <v>0.98499995775829374</v>
      </c>
      <c r="D99">
        <f>(('Kelp Forest'!S99+Seagrass!S99+'Tidal flats'!S99)/(('Kelp Forest'!F99*133.1)+(Seagrass!F99*138)+('Tidal flats'!F99*129.8)))</f>
        <v>0.97022491712336956</v>
      </c>
      <c r="E99">
        <f>(('Kelp Forest'!T99+Seagrass!T99+'Tidal flats'!T99)/(('Kelp Forest'!G99*133.1)+(Seagrass!G99*138)+('Tidal flats'!G99*129.8)))</f>
        <v>8.9802630897830669E-3</v>
      </c>
      <c r="F99">
        <f>(('Kelp Forest'!U99+Seagrass!U99+'Tidal flats'!U99)/(('Kelp Forest'!H99*133.1)+(Seagrass!H99*138)+('Tidal flats'!H99*129.8)))</f>
        <v>0.96525388428722447</v>
      </c>
    </row>
    <row r="100" spans="1:6" x14ac:dyDescent="0.25">
      <c r="A100" t="s">
        <v>63</v>
      </c>
      <c r="B100">
        <f>(('Kelp Forest'!Q100+Seagrass!Q100+'Tidal flats'!Q100)/(('Kelp Forest'!D100*133.1)+(Seagrass!D100*138)+('Tidal flats'!D100*129.8)))</f>
        <v>0.99999981310755837</v>
      </c>
      <c r="C100">
        <f>(('Kelp Forest'!R100+Seagrass!R100+'Tidal flats'!R100)/(('Kelp Forest'!E100*133.1)+(Seagrass!E100*138)+('Tidal flats'!E100*129.8)))</f>
        <v>0.98499933472539147</v>
      </c>
      <c r="D100">
        <f>(('Kelp Forest'!S100+Seagrass!S100+'Tidal flats'!S100)/(('Kelp Forest'!F100*133.1)+(Seagrass!F100*138)+('Tidal flats'!F100*129.8)))</f>
        <v>0.97022369475554016</v>
      </c>
      <c r="E100">
        <f>(('Kelp Forest'!T100+Seagrass!T100+'Tidal flats'!T100)/(('Kelp Forest'!G100*133.1)+(Seagrass!G100*138)+('Tidal flats'!G100*129.8)))</f>
        <v>1.4066785985435018E-3</v>
      </c>
      <c r="F100">
        <f>(('Kelp Forest'!U100+Seagrass!U100+'Tidal flats'!U100)/(('Kelp Forest'!H100*133.1)+(Seagrass!H100*138)+('Tidal flats'!H100*129.8)))</f>
        <v>0.96503159138643946</v>
      </c>
    </row>
    <row r="101" spans="1:6" x14ac:dyDescent="0.25">
      <c r="A101" t="s">
        <v>26</v>
      </c>
      <c r="B101">
        <f>(('Kelp Forest'!Q101+Seagrass!Q101+'Tidal flats'!Q101)/(('Kelp Forest'!D101*133.1)+(Seagrass!D101*138)+('Tidal flats'!D101*129.8)))</f>
        <v>0.9999999695615448</v>
      </c>
      <c r="C101">
        <f>(('Kelp Forest'!R101+Seagrass!R101+'Tidal flats'!R101)/(('Kelp Forest'!E101*133.1)+(Seagrass!E101*138)+('Tidal flats'!E101*129.8)))</f>
        <v>0.93782160837384099</v>
      </c>
      <c r="D101">
        <f>(('Kelp Forest'!S101+Seagrass!S101+'Tidal flats'!S101)/(('Kelp Forest'!F101*133.1)+(Seagrass!F101*138)+('Tidal flats'!F101*129.8)))</f>
        <v>0.88153820003154226</v>
      </c>
      <c r="E101">
        <f>(('Kelp Forest'!T101+Seagrass!T101+'Tidal flats'!T101)/(('Kelp Forest'!G101*133.1)+(Seagrass!G101*138)+('Tidal flats'!G101*129.8)))</f>
        <v>0.29125974454239756</v>
      </c>
      <c r="F101">
        <f>(('Kelp Forest'!U101+Seagrass!U101+'Tidal flats'!U101)/(('Kelp Forest'!H101*133.1)+(Seagrass!H101*138)+('Tidal flats'!H101*129.8)))</f>
        <v>0.81679393437405012</v>
      </c>
    </row>
    <row r="102" spans="1:6" x14ac:dyDescent="0.25">
      <c r="A102" t="s">
        <v>38</v>
      </c>
      <c r="B102">
        <f>(('Kelp Forest'!Q102+Seagrass!Q102+'Tidal flats'!Q102)/(('Kelp Forest'!D102*133.1)+(Seagrass!D102*138)+('Tidal flats'!D102*129.8)))</f>
        <v>0.99999978390497868</v>
      </c>
      <c r="C102">
        <f>(('Kelp Forest'!R102+Seagrass!R102+'Tidal flats'!R102)/(('Kelp Forest'!E102*133.1)+(Seagrass!E102*138)+('Tidal flats'!E102*129.8)))</f>
        <v>0.98499923077389007</v>
      </c>
      <c r="D102">
        <f>(('Kelp Forest'!S102+Seagrass!S102+'Tidal flats'!S102)/(('Kelp Forest'!F102*133.1)+(Seagrass!F102*138)+('Tidal flats'!F102*129.8)))</f>
        <v>0.97022349080633641</v>
      </c>
      <c r="E102">
        <f>(('Kelp Forest'!T102+Seagrass!T102+'Tidal flats'!T102)/(('Kelp Forest'!G102*133.1)+(Seagrass!G102*138)+('Tidal flats'!G102*129.8)))</f>
        <v>1.6889578600629161E-3</v>
      </c>
      <c r="F102">
        <f>(('Kelp Forest'!U102+Seagrass!U102+'Tidal flats'!U102)/(('Kelp Forest'!H102*133.1)+(Seagrass!H102*138)+('Tidal flats'!H102*129.8)))</f>
        <v>0.9649945855521308</v>
      </c>
    </row>
    <row r="103" spans="1:6" x14ac:dyDescent="0.25">
      <c r="A103" t="s">
        <v>25</v>
      </c>
      <c r="B103">
        <f>(('Kelp Forest'!Q103+Seagrass!Q103+'Tidal flats'!Q103)/(('Kelp Forest'!D103*133.1)+(Seagrass!D103*138)+('Tidal flats'!D103*129.8)))</f>
        <v>0.99999998076805285</v>
      </c>
      <c r="C103">
        <f>(('Kelp Forest'!R103+Seagrass!R103+'Tidal flats'!R103)/(('Kelp Forest'!E103*133.1)+(Seagrass!E103*138)+('Tidal flats'!E103*129.8)))</f>
        <v>0.92022583485921328</v>
      </c>
      <c r="D103">
        <f>(('Kelp Forest'!S103+Seagrass!S103+'Tidal flats'!S103)/(('Kelp Forest'!F103*133.1)+(Seagrass!F103*138)+('Tidal flats'!F103*129.8)))</f>
        <v>0.84576672874127001</v>
      </c>
      <c r="E103">
        <f>(('Kelp Forest'!T103+Seagrass!T103+'Tidal flats'!T103)/(('Kelp Forest'!G103*133.1)+(Seagrass!G103*138)+('Tidal flats'!G103*129.8)))</f>
        <v>0.41710089277798851</v>
      </c>
      <c r="F103">
        <f>(('Kelp Forest'!U103+Seagrass!U103+'Tidal flats'!U103)/(('Kelp Forest'!H103*133.1)+(Seagrass!H103*138)+('Tidal flats'!H103*129.8)))</f>
        <v>0.74748327561435535</v>
      </c>
    </row>
    <row r="104" spans="1:6" x14ac:dyDescent="0.25">
      <c r="A104" t="s">
        <v>22</v>
      </c>
      <c r="B104">
        <f>(('Kelp Forest'!Q104+Seagrass!Q104+'Tidal flats'!Q104)/(('Kelp Forest'!D104*133.1)+(Seagrass!D104*138)+('Tidal flats'!D104*129.8)))</f>
        <v>0.99999997639120752</v>
      </c>
      <c r="C104">
        <f>(('Kelp Forest'!R104+Seagrass!R104+'Tidal flats'!R104)/(('Kelp Forest'!E104*133.1)+(Seagrass!E104*138)+('Tidal flats'!E104*129.8)))</f>
        <v>0.91881986073721178</v>
      </c>
      <c r="D104">
        <f>(('Kelp Forest'!S104+Seagrass!S104+'Tidal flats'!S104)/(('Kelp Forest'!F104*133.1)+(Seagrass!F104*138)+('Tidal flats'!F104*129.8)))</f>
        <v>0.84284000936217629</v>
      </c>
      <c r="E104">
        <f>(('Kelp Forest'!T104+Seagrass!T104+'Tidal flats'!T104)/(('Kelp Forest'!G104*133.1)+(Seagrass!G104*138)+('Tidal flats'!G104*129.8)))</f>
        <v>0.42761377202325013</v>
      </c>
      <c r="F104">
        <f>(('Kelp Forest'!U104+Seagrass!U104+'Tidal flats'!U104)/(('Kelp Forest'!H104*133.1)+(Seagrass!H104*138)+('Tidal flats'!H104*129.8)))</f>
        <v>0.74152394228304541</v>
      </c>
    </row>
  </sheetData>
  <sortState ref="A1:F104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Kelp Forest</vt:lpstr>
      <vt:lpstr>Seagrass</vt:lpstr>
      <vt:lpstr>Tidal flats</vt:lpstr>
      <vt:lpstr>Punto referencia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CJ</cp:lastModifiedBy>
  <dcterms:created xsi:type="dcterms:W3CDTF">2023-03-13T16:59:11Z</dcterms:created>
  <dcterms:modified xsi:type="dcterms:W3CDTF">2023-08-22T20:54:02Z</dcterms:modified>
</cp:coreProperties>
</file>