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LEV_ESTADOY TENDENCIA\CSV SUBIDO A GITHUB\"/>
    </mc:Choice>
  </mc:AlternateContent>
  <bookViews>
    <workbookView xWindow="0" yWindow="0" windowWidth="28800" windowHeight="10935"/>
  </bookViews>
  <sheets>
    <sheet name="CÁLCULOS" sheetId="1" r:id="rId1"/>
    <sheet name="csv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C16" i="1" l="1"/>
  <c r="C27" i="1" l="1"/>
  <c r="C21" i="1"/>
  <c r="C20" i="1"/>
  <c r="C23" i="1"/>
  <c r="C24" i="1"/>
  <c r="C25" i="1"/>
  <c r="C26" i="1"/>
  <c r="C22" i="1"/>
  <c r="F8" i="1"/>
  <c r="G7" i="1"/>
  <c r="G6" i="1"/>
  <c r="F7" i="1"/>
  <c r="F13" i="1"/>
  <c r="G13" i="1" s="1"/>
  <c r="G8" i="1" l="1"/>
  <c r="G5" i="1" l="1"/>
  <c r="G4" i="1"/>
  <c r="G3" i="1"/>
  <c r="F2" i="1"/>
  <c r="F12" i="1" l="1"/>
  <c r="G12" i="1" s="1"/>
  <c r="F11" i="1"/>
  <c r="G11" i="1" s="1"/>
  <c r="C19" i="1" s="1"/>
  <c r="F10" i="1"/>
  <c r="G10" i="1" s="1"/>
  <c r="C18" i="1" s="1"/>
  <c r="F9" i="1"/>
  <c r="G9" i="1" s="1"/>
  <c r="C17" i="1" s="1"/>
  <c r="F6" i="1"/>
  <c r="F5" i="1"/>
  <c r="F4" i="1"/>
  <c r="F3" i="1"/>
</calcChain>
</file>

<file path=xl/sharedStrings.xml><?xml version="1.0" encoding="utf-8"?>
<sst xmlns="http://schemas.openxmlformats.org/spreadsheetml/2006/main" count="29" uniqueCount="16">
  <si>
    <t>cf</t>
  </si>
  <si>
    <t>tour</t>
  </si>
  <si>
    <t>Tra</t>
  </si>
  <si>
    <t>MANABI</t>
  </si>
  <si>
    <t>SANTA ELENA</t>
  </si>
  <si>
    <t>rgn_id</t>
  </si>
  <si>
    <t>year</t>
  </si>
  <si>
    <t>status</t>
  </si>
  <si>
    <t>Año</t>
  </si>
  <si>
    <t>Provincia</t>
  </si>
  <si>
    <t>cf: Pesca Comercial</t>
  </si>
  <si>
    <t>tour: Turismo</t>
  </si>
  <si>
    <t>Tra: Transporte</t>
  </si>
  <si>
    <t>suma</t>
  </si>
  <si>
    <t>Escalado</t>
  </si>
  <si>
    <t>Fuente: http://www.bce.fin.ec/index.php/component/k2/item/293-cuentas-provinciales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</si>
</sst>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0" borderId="0" xfId="0" applyFont="1"/>
    <xf numFmtId="1" fontId="3" fillId="0" borderId="1" xfId="2" applyNumberFormat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left"/>
    </xf>
    <xf numFmtId="165" fontId="3" fillId="2" borderId="1" xfId="1" applyNumberFormat="1" applyFont="1" applyFill="1" applyBorder="1" applyAlignment="1">
      <alignment horizontal="right"/>
    </xf>
    <xf numFmtId="0" fontId="3" fillId="0" borderId="1" xfId="2" applyFont="1" applyFill="1" applyBorder="1" applyAlignment="1">
      <alignment horizontal="left"/>
    </xf>
    <xf numFmtId="0" fontId="0" fillId="0" borderId="0" xfId="0" applyFont="1" applyFill="1"/>
    <xf numFmtId="0" fontId="3" fillId="2" borderId="1" xfId="2" applyFont="1" applyFill="1" applyBorder="1" applyAlignment="1">
      <alignment horizontal="left"/>
    </xf>
    <xf numFmtId="165" fontId="0" fillId="0" borderId="1" xfId="0" applyNumberFormat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left" vertical="center"/>
    </xf>
    <xf numFmtId="0" fontId="0" fillId="0" borderId="1" xfId="0" applyFont="1" applyBorder="1"/>
    <xf numFmtId="2" fontId="0" fillId="0" borderId="1" xfId="0" applyNumberFormat="1" applyFont="1" applyBorder="1"/>
  </cellXfs>
  <cellStyles count="3">
    <cellStyle name="ANCLAS,REZONES Y SUS PARTES,DE FUNDICION,DE HIERRO O DE ACERO" xfId="2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 Elena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60190500262155E-3"/>
                  <c:y val="0.44504940313063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numRef>
              <c:f>CÁLCULOS!$B$16:$B$21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CÁLCULOS!$C$16:$C$21</c:f>
              <c:numCache>
                <c:formatCode>0.00</c:formatCode>
                <c:ptCount val="6"/>
                <c:pt idx="0">
                  <c:v>73.067052490117575</c:v>
                </c:pt>
                <c:pt idx="1">
                  <c:v>83.035378529145177</c:v>
                </c:pt>
                <c:pt idx="2">
                  <c:v>73.86377019615621</c:v>
                </c:pt>
                <c:pt idx="3">
                  <c:v>79.7236556510626</c:v>
                </c:pt>
                <c:pt idx="4">
                  <c:v>91.412184320514726</c:v>
                </c:pt>
                <c:pt idx="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85-45B6-8784-134BFC2876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4123792"/>
        <c:axId val="284124352"/>
      </c:lineChart>
      <c:catAx>
        <c:axId val="2841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4124352"/>
        <c:crosses val="autoZero"/>
        <c:auto val="1"/>
        <c:lblAlgn val="ctr"/>
        <c:lblOffset val="100"/>
        <c:noMultiLvlLbl val="0"/>
      </c:catAx>
      <c:valAx>
        <c:axId val="2841243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8412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Manabí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160190500262155E-3"/>
                  <c:y val="0.34963891344847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cat>
            <c:numRef>
              <c:f>CÁLCULOS!$B$22:$B$27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CÁLCULOS!$C$22:$C$27</c:f>
              <c:numCache>
                <c:formatCode>0.00</c:formatCode>
                <c:ptCount val="6"/>
                <c:pt idx="0">
                  <c:v>86.350179874572945</c:v>
                </c:pt>
                <c:pt idx="1">
                  <c:v>86.959331125931413</c:v>
                </c:pt>
                <c:pt idx="2">
                  <c:v>90.477218443875358</c:v>
                </c:pt>
                <c:pt idx="3">
                  <c:v>100</c:v>
                </c:pt>
                <c:pt idx="4">
                  <c:v>97.363610999133428</c:v>
                </c:pt>
                <c:pt idx="5">
                  <c:v>89.780724458023343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1D-4A8B-B25D-5C7EF09BEE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206272"/>
        <c:axId val="291206832"/>
      </c:lineChart>
      <c:catAx>
        <c:axId val="2912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1206832"/>
        <c:crosses val="autoZero"/>
        <c:auto val="1"/>
        <c:lblAlgn val="ctr"/>
        <c:lblOffset val="100"/>
        <c:noMultiLvlLbl val="0"/>
      </c:catAx>
      <c:valAx>
        <c:axId val="291206832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12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Estado</a:t>
            </a:r>
            <a:r>
              <a:rPr lang="en-US" b="1" baseline="0"/>
              <a:t> económico de las provincias Manabí y Santa Elena de acuerdo a sus ingresos en actividades económicas del sector costero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CÁLCULOS!$B$16:$B$21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CÁLCULOS!$C$16:$C$21</c:f>
              <c:numCache>
                <c:formatCode>0.00</c:formatCode>
                <c:ptCount val="6"/>
                <c:pt idx="0">
                  <c:v>73.067052490117575</c:v>
                </c:pt>
                <c:pt idx="1">
                  <c:v>83.035378529145177</c:v>
                </c:pt>
                <c:pt idx="2">
                  <c:v>73.86377019615621</c:v>
                </c:pt>
                <c:pt idx="3">
                  <c:v>79.7236556510626</c:v>
                </c:pt>
                <c:pt idx="4">
                  <c:v>91.412184320514726</c:v>
                </c:pt>
                <c:pt idx="5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ED-4EE9-ADFA-C34E078867B1}"/>
            </c:ext>
          </c:extLst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CÁLCULOS!$B$16:$B$21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CÁLCULOS!$C$22:$C$27</c:f>
              <c:numCache>
                <c:formatCode>0.00</c:formatCode>
                <c:ptCount val="6"/>
                <c:pt idx="0">
                  <c:v>86.350179874572945</c:v>
                </c:pt>
                <c:pt idx="1">
                  <c:v>86.959331125931413</c:v>
                </c:pt>
                <c:pt idx="2">
                  <c:v>90.477218443875358</c:v>
                </c:pt>
                <c:pt idx="3">
                  <c:v>100</c:v>
                </c:pt>
                <c:pt idx="4">
                  <c:v>97.363610999133428</c:v>
                </c:pt>
                <c:pt idx="5">
                  <c:v>89.780724458023343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ED-4EE9-ADFA-C34E0788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09632"/>
        <c:axId val="296925264"/>
      </c:lineChart>
      <c:catAx>
        <c:axId val="291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6925264"/>
        <c:crosses val="autoZero"/>
        <c:auto val="1"/>
        <c:lblAlgn val="ctr"/>
        <c:lblOffset val="100"/>
        <c:noMultiLvlLbl val="0"/>
      </c:catAx>
      <c:valAx>
        <c:axId val="29692526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Estado (0-100)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120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480849</xdr:colOff>
      <xdr:row>18</xdr:row>
      <xdr:rowOff>90323</xdr:rowOff>
    </xdr:from>
    <xdr:to>
      <xdr:col>10</xdr:col>
      <xdr:colOff>244366</xdr:colOff>
      <xdr:row>33</xdr:row>
      <xdr:rowOff>169479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F0F5633A-324A-4998-BE3E-C167BBF15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482721</xdr:colOff>
      <xdr:row>34</xdr:row>
      <xdr:rowOff>27178</xdr:rowOff>
    </xdr:from>
    <xdr:to>
      <xdr:col>10</xdr:col>
      <xdr:colOff>246238</xdr:colOff>
      <xdr:row>48</xdr:row>
      <xdr:rowOff>106334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1BD7B2FF-0DFE-4BF8-8407-4F1C028FE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447674</xdr:colOff>
      <xdr:row>18</xdr:row>
      <xdr:rowOff>76199</xdr:rowOff>
    </xdr:from>
    <xdr:to>
      <xdr:col>16</xdr:col>
      <xdr:colOff>723899</xdr:colOff>
      <xdr:row>35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4AAF081A-ADEA-4F52-ABE6-7270277E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115" zoomScaleNormal="115" workbookViewId="0">
      <selection activeCell="E10" sqref="E10"/>
    </sheetView>
  </sheetViews>
  <sheetFormatPr baseColWidth="10" defaultRowHeight="15" x14ac:dyDescent="0.25"/>
  <cols>
    <col min="1" max="1" width="11.42578125" style="10"/>
    <col min="2" max="2" width="13" style="10" bestFit="1" customWidth="1"/>
    <col min="3" max="6" width="12.85546875" style="10" bestFit="1" customWidth="1"/>
    <col min="7" max="7" width="15" style="10" bestFit="1" customWidth="1"/>
    <col min="8" max="16384" width="11.42578125" style="10"/>
  </cols>
  <sheetData>
    <row r="1" spans="1:11" x14ac:dyDescent="0.25">
      <c r="A1" s="4" t="s">
        <v>8</v>
      </c>
      <c r="B1" s="4" t="s">
        <v>9</v>
      </c>
      <c r="C1" s="1" t="s">
        <v>0</v>
      </c>
      <c r="D1" s="1" t="s">
        <v>1</v>
      </c>
      <c r="E1" s="1" t="s">
        <v>2</v>
      </c>
      <c r="F1" s="1" t="s">
        <v>13</v>
      </c>
      <c r="G1" s="3" t="s">
        <v>14</v>
      </c>
    </row>
    <row r="2" spans="1:11" x14ac:dyDescent="0.25">
      <c r="A2" s="5">
        <v>2013</v>
      </c>
      <c r="B2" s="11" t="s">
        <v>3</v>
      </c>
      <c r="C2" s="12">
        <v>337030.72531000199</v>
      </c>
      <c r="D2" s="12">
        <v>96366.626084152667</v>
      </c>
      <c r="E2" s="12">
        <v>366296.04133149207</v>
      </c>
      <c r="F2" s="12">
        <f>+SUM(C2:E2)</f>
        <v>799693.39272564673</v>
      </c>
      <c r="G2" s="6">
        <f>+SUM(C2:E2)/SUM($C$5:$E$5)*100</f>
        <v>86.350179874572945</v>
      </c>
      <c r="K2" s="10" t="s">
        <v>10</v>
      </c>
    </row>
    <row r="3" spans="1:11" x14ac:dyDescent="0.25">
      <c r="A3" s="5">
        <v>2014</v>
      </c>
      <c r="B3" s="11" t="s">
        <v>3</v>
      </c>
      <c r="C3" s="12">
        <v>312858.11143209907</v>
      </c>
      <c r="D3" s="12">
        <v>82183.80817714514</v>
      </c>
      <c r="E3" s="12">
        <v>410292.85373181669</v>
      </c>
      <c r="F3" s="12">
        <f t="shared" ref="F3:F13" si="0">+SUM(C3:E3)</f>
        <v>805334.77334106085</v>
      </c>
      <c r="G3" s="6">
        <f t="shared" ref="G2:G7" si="1">+SUM(C3:E3)/SUM($C$5:$E$5)*100</f>
        <v>86.959331125931413</v>
      </c>
      <c r="K3" s="10" t="s">
        <v>11</v>
      </c>
    </row>
    <row r="4" spans="1:11" x14ac:dyDescent="0.25">
      <c r="A4" s="5">
        <v>2015</v>
      </c>
      <c r="B4" s="5" t="s">
        <v>3</v>
      </c>
      <c r="C4" s="12">
        <v>252047.35149144853</v>
      </c>
      <c r="D4" s="12">
        <v>96729.324279538589</v>
      </c>
      <c r="E4" s="12">
        <v>489137.43033578945</v>
      </c>
      <c r="F4" s="12">
        <f t="shared" si="0"/>
        <v>837914.10610677651</v>
      </c>
      <c r="G4" s="6">
        <f t="shared" si="1"/>
        <v>90.477218443875358</v>
      </c>
      <c r="K4" s="10" t="s">
        <v>12</v>
      </c>
    </row>
    <row r="5" spans="1:11" x14ac:dyDescent="0.25">
      <c r="A5" s="7">
        <v>2016</v>
      </c>
      <c r="B5" s="13" t="s">
        <v>3</v>
      </c>
      <c r="C5" s="14">
        <v>232842.96558941755</v>
      </c>
      <c r="D5" s="14">
        <v>92992.936269046884</v>
      </c>
      <c r="E5" s="14">
        <v>600269.16692915489</v>
      </c>
      <c r="F5" s="14">
        <f t="shared" si="0"/>
        <v>926105.06878761936</v>
      </c>
      <c r="G5" s="8">
        <f t="shared" si="1"/>
        <v>100</v>
      </c>
    </row>
    <row r="6" spans="1:11" s="16" customFormat="1" x14ac:dyDescent="0.25">
      <c r="A6" s="15">
        <v>2017</v>
      </c>
      <c r="B6" s="11" t="s">
        <v>3</v>
      </c>
      <c r="C6" s="12">
        <v>201779.40406380559</v>
      </c>
      <c r="D6" s="12">
        <v>97615.447690843692</v>
      </c>
      <c r="E6" s="12">
        <v>602294.48486298544</v>
      </c>
      <c r="F6" s="12">
        <f t="shared" si="0"/>
        <v>901689.33661763475</v>
      </c>
      <c r="G6" s="9">
        <f t="shared" si="1"/>
        <v>97.363610999133428</v>
      </c>
      <c r="K6" s="16" t="s">
        <v>15</v>
      </c>
    </row>
    <row r="7" spans="1:11" s="16" customFormat="1" x14ac:dyDescent="0.25">
      <c r="A7" s="15">
        <v>2018</v>
      </c>
      <c r="B7" s="11" t="s">
        <v>3</v>
      </c>
      <c r="C7" s="18">
        <v>203650.75</v>
      </c>
      <c r="D7" s="18">
        <v>119633.03</v>
      </c>
      <c r="E7" s="18">
        <v>508180.06</v>
      </c>
      <c r="F7" s="12">
        <f t="shared" si="0"/>
        <v>831463.84000000008</v>
      </c>
      <c r="G7" s="9">
        <f t="shared" si="1"/>
        <v>89.780724458023343</v>
      </c>
    </row>
    <row r="8" spans="1:11" s="16" customFormat="1" x14ac:dyDescent="0.25">
      <c r="A8" s="5">
        <v>2013</v>
      </c>
      <c r="B8" s="11" t="s">
        <v>4</v>
      </c>
      <c r="C8" s="12">
        <v>60842.00842565683</v>
      </c>
      <c r="D8" s="12">
        <v>35891.292360487612</v>
      </c>
      <c r="E8" s="12">
        <v>27791.851796789837</v>
      </c>
      <c r="F8" s="12">
        <f>+SUM(C8:E8)</f>
        <v>124525.15258293429</v>
      </c>
      <c r="G8" s="9">
        <f>+F8/$F$13*100</f>
        <v>73.067052490117575</v>
      </c>
    </row>
    <row r="9" spans="1:11" s="16" customFormat="1" x14ac:dyDescent="0.25">
      <c r="A9" s="5">
        <v>2014</v>
      </c>
      <c r="B9" s="11" t="s">
        <v>4</v>
      </c>
      <c r="C9" s="12">
        <v>75585.179769980416</v>
      </c>
      <c r="D9" s="12">
        <v>39551.312334916591</v>
      </c>
      <c r="E9" s="12">
        <v>26377.265857653976</v>
      </c>
      <c r="F9" s="12">
        <f t="shared" si="0"/>
        <v>141513.757962551</v>
      </c>
      <c r="G9" s="9">
        <f t="shared" ref="G9:G13" si="2">+F9/$F$13*100</f>
        <v>83.035378529145177</v>
      </c>
    </row>
    <row r="10" spans="1:11" s="16" customFormat="1" x14ac:dyDescent="0.25">
      <c r="A10" s="5">
        <v>2015</v>
      </c>
      <c r="B10" s="5" t="s">
        <v>4</v>
      </c>
      <c r="C10" s="12">
        <v>58046.825950480401</v>
      </c>
      <c r="D10" s="12">
        <v>42714.738596960276</v>
      </c>
      <c r="E10" s="12">
        <v>25121.401037782223</v>
      </c>
      <c r="F10" s="12">
        <f t="shared" si="0"/>
        <v>125882.9655852229</v>
      </c>
      <c r="G10" s="9">
        <f t="shared" si="2"/>
        <v>73.86377019615621</v>
      </c>
    </row>
    <row r="11" spans="1:11" s="16" customFormat="1" x14ac:dyDescent="0.25">
      <c r="A11" s="5">
        <v>2016</v>
      </c>
      <c r="B11" s="11" t="s">
        <v>4</v>
      </c>
      <c r="C11" s="12">
        <v>60799.697478781651</v>
      </c>
      <c r="D11" s="12">
        <v>44493.723863501982</v>
      </c>
      <c r="E11" s="12">
        <v>30576.304424478374</v>
      </c>
      <c r="F11" s="12">
        <f t="shared" si="0"/>
        <v>135869.72576676201</v>
      </c>
      <c r="G11" s="9">
        <f t="shared" si="2"/>
        <v>79.7236556510626</v>
      </c>
    </row>
    <row r="12" spans="1:11" s="16" customFormat="1" x14ac:dyDescent="0.25">
      <c r="A12" s="15">
        <v>2017</v>
      </c>
      <c r="B12" s="11" t="s">
        <v>4</v>
      </c>
      <c r="C12" s="12">
        <v>67277.10488277275</v>
      </c>
      <c r="D12" s="12">
        <v>57620.359928399426</v>
      </c>
      <c r="E12" s="12">
        <v>30892.536461850184</v>
      </c>
      <c r="F12" s="12">
        <f t="shared" si="0"/>
        <v>155790.00127302235</v>
      </c>
      <c r="G12" s="9">
        <f t="shared" si="2"/>
        <v>91.412184320514726</v>
      </c>
    </row>
    <row r="13" spans="1:11" x14ac:dyDescent="0.25">
      <c r="A13" s="17">
        <v>2018</v>
      </c>
      <c r="B13" s="13" t="s">
        <v>4</v>
      </c>
      <c r="C13" s="19">
        <v>71636.39</v>
      </c>
      <c r="D13" s="19">
        <v>56791.31</v>
      </c>
      <c r="E13" s="19">
        <v>41998.16</v>
      </c>
      <c r="F13" s="14">
        <f t="shared" si="0"/>
        <v>170425.86</v>
      </c>
      <c r="G13" s="8">
        <f t="shared" si="2"/>
        <v>100</v>
      </c>
    </row>
    <row r="15" spans="1:11" x14ac:dyDescent="0.25">
      <c r="A15" s="20" t="s">
        <v>5</v>
      </c>
      <c r="B15" s="20" t="s">
        <v>6</v>
      </c>
      <c r="C15" s="20" t="s">
        <v>7</v>
      </c>
    </row>
    <row r="16" spans="1:11" x14ac:dyDescent="0.25">
      <c r="A16" s="21">
        <v>6</v>
      </c>
      <c r="B16" s="21">
        <v>2013</v>
      </c>
      <c r="C16" s="22">
        <f>G8</f>
        <v>73.067052490117575</v>
      </c>
    </row>
    <row r="17" spans="1:3" x14ac:dyDescent="0.25">
      <c r="A17" s="21">
        <v>6</v>
      </c>
      <c r="B17" s="21">
        <v>2014</v>
      </c>
      <c r="C17" s="22">
        <f t="shared" ref="C17:C19" si="3">G9</f>
        <v>83.035378529145177</v>
      </c>
    </row>
    <row r="18" spans="1:3" x14ac:dyDescent="0.25">
      <c r="A18" s="21">
        <v>6</v>
      </c>
      <c r="B18" s="21">
        <v>2015</v>
      </c>
      <c r="C18" s="22">
        <f t="shared" si="3"/>
        <v>73.86377019615621</v>
      </c>
    </row>
    <row r="19" spans="1:3" x14ac:dyDescent="0.25">
      <c r="A19" s="21">
        <v>6</v>
      </c>
      <c r="B19" s="21">
        <v>2016</v>
      </c>
      <c r="C19" s="22">
        <f t="shared" si="3"/>
        <v>79.7236556510626</v>
      </c>
    </row>
    <row r="20" spans="1:3" x14ac:dyDescent="0.25">
      <c r="A20" s="21">
        <v>6</v>
      </c>
      <c r="B20" s="21">
        <v>2017</v>
      </c>
      <c r="C20" s="22">
        <f>G12</f>
        <v>91.412184320514726</v>
      </c>
    </row>
    <row r="21" spans="1:3" x14ac:dyDescent="0.25">
      <c r="A21" s="21">
        <v>6</v>
      </c>
      <c r="B21" s="21">
        <v>2018</v>
      </c>
      <c r="C21" s="22">
        <f>G13</f>
        <v>100</v>
      </c>
    </row>
    <row r="22" spans="1:3" x14ac:dyDescent="0.25">
      <c r="A22" s="21">
        <v>7</v>
      </c>
      <c r="B22" s="21">
        <v>2013</v>
      </c>
      <c r="C22" s="22">
        <f>G2</f>
        <v>86.350179874572945</v>
      </c>
    </row>
    <row r="23" spans="1:3" x14ac:dyDescent="0.25">
      <c r="A23" s="21">
        <v>7</v>
      </c>
      <c r="B23" s="21">
        <v>2014</v>
      </c>
      <c r="C23" s="22">
        <f t="shared" ref="C23:C27" si="4">G3</f>
        <v>86.959331125931413</v>
      </c>
    </row>
    <row r="24" spans="1:3" x14ac:dyDescent="0.25">
      <c r="A24" s="21">
        <v>7</v>
      </c>
      <c r="B24" s="21">
        <v>2015</v>
      </c>
      <c r="C24" s="22">
        <f t="shared" si="4"/>
        <v>90.477218443875358</v>
      </c>
    </row>
    <row r="25" spans="1:3" x14ac:dyDescent="0.25">
      <c r="A25" s="21">
        <v>7</v>
      </c>
      <c r="B25" s="21">
        <v>2016</v>
      </c>
      <c r="C25" s="22">
        <f t="shared" si="4"/>
        <v>100</v>
      </c>
    </row>
    <row r="26" spans="1:3" x14ac:dyDescent="0.25">
      <c r="A26" s="21">
        <v>7</v>
      </c>
      <c r="B26" s="21">
        <v>2017</v>
      </c>
      <c r="C26" s="22">
        <f t="shared" si="4"/>
        <v>97.363610999133428</v>
      </c>
    </row>
    <row r="27" spans="1:3" x14ac:dyDescent="0.25">
      <c r="A27" s="21">
        <v>7</v>
      </c>
      <c r="B27" s="21">
        <v>2018</v>
      </c>
      <c r="C27" s="22">
        <f t="shared" si="4"/>
        <v>89.780724458023343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1" sqref="E11"/>
    </sheetView>
  </sheetViews>
  <sheetFormatPr baseColWidth="10"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6</v>
      </c>
      <c r="B2">
        <v>2013</v>
      </c>
      <c r="C2" s="2">
        <v>73.067052490117575</v>
      </c>
    </row>
    <row r="3" spans="1:3" x14ac:dyDescent="0.25">
      <c r="A3">
        <v>6</v>
      </c>
      <c r="B3">
        <v>2014</v>
      </c>
      <c r="C3" s="2">
        <v>83.035378529145177</v>
      </c>
    </row>
    <row r="4" spans="1:3" x14ac:dyDescent="0.25">
      <c r="A4">
        <v>6</v>
      </c>
      <c r="B4">
        <v>2015</v>
      </c>
      <c r="C4" s="2">
        <v>73.86377019615621</v>
      </c>
    </row>
    <row r="5" spans="1:3" x14ac:dyDescent="0.25">
      <c r="A5">
        <v>6</v>
      </c>
      <c r="B5">
        <v>2016</v>
      </c>
      <c r="C5" s="2">
        <v>79.7236556510626</v>
      </c>
    </row>
    <row r="6" spans="1:3" x14ac:dyDescent="0.25">
      <c r="A6">
        <v>6</v>
      </c>
      <c r="B6">
        <v>2017</v>
      </c>
      <c r="C6" s="2">
        <v>91.412184320514726</v>
      </c>
    </row>
    <row r="7" spans="1:3" x14ac:dyDescent="0.25">
      <c r="A7">
        <v>6</v>
      </c>
      <c r="B7">
        <v>2018</v>
      </c>
      <c r="C7" s="2">
        <v>100</v>
      </c>
    </row>
    <row r="8" spans="1:3" x14ac:dyDescent="0.25">
      <c r="A8">
        <v>7</v>
      </c>
      <c r="B8">
        <v>2013</v>
      </c>
      <c r="C8" s="2">
        <v>86.350179874572902</v>
      </c>
    </row>
    <row r="9" spans="1:3" x14ac:dyDescent="0.25">
      <c r="A9">
        <v>7</v>
      </c>
      <c r="B9">
        <v>2014</v>
      </c>
      <c r="C9" s="2">
        <v>86.959331125931413</v>
      </c>
    </row>
    <row r="10" spans="1:3" x14ac:dyDescent="0.25">
      <c r="A10">
        <v>7</v>
      </c>
      <c r="B10">
        <v>2015</v>
      </c>
      <c r="C10" s="2">
        <v>90.477218443875358</v>
      </c>
    </row>
    <row r="11" spans="1:3" x14ac:dyDescent="0.25">
      <c r="A11">
        <v>7</v>
      </c>
      <c r="B11">
        <v>2016</v>
      </c>
      <c r="C11" s="2">
        <v>100</v>
      </c>
    </row>
    <row r="12" spans="1:3" x14ac:dyDescent="0.25">
      <c r="A12">
        <v>7</v>
      </c>
      <c r="B12">
        <v>2017</v>
      </c>
      <c r="C12" s="2">
        <v>97.363610999133428</v>
      </c>
    </row>
    <row r="13" spans="1:3" x14ac:dyDescent="0.25">
      <c r="A13">
        <v>7</v>
      </c>
      <c r="B13">
        <v>2018</v>
      </c>
      <c r="C13" s="2">
        <v>89.780724458023343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CÁLCULOS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2019-05-17T13:39:45Z</dcterms:created>
  <dcterms:modified xsi:type="dcterms:W3CDTF">2020-03-06T14:14:07Z</dcterms:modified>
</cp:coreProperties>
</file>