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es\Google Drive\CORDIO-projects folders\OHI - 2018\3.OHI Kenya\Goal_Assessments\Biodiversity\Data\"/>
    </mc:Choice>
  </mc:AlternateContent>
  <bookViews>
    <workbookView xWindow="0" yWindow="0" windowWidth="1998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1" l="1"/>
  <c r="O29" i="1"/>
  <c r="O30" i="1"/>
  <c r="O31" i="1"/>
  <c r="O27" i="1"/>
  <c r="M28" i="1"/>
  <c r="M29" i="1"/>
  <c r="M30" i="1"/>
  <c r="M31" i="1"/>
  <c r="M27" i="1"/>
  <c r="K16" i="1" l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D17" i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C17" i="1"/>
  <c r="E16" i="1"/>
  <c r="F16" i="1" s="1"/>
  <c r="G16" i="1" s="1"/>
  <c r="H16" i="1" s="1"/>
  <c r="I16" i="1" s="1"/>
  <c r="J16" i="1" s="1"/>
  <c r="L16" i="1" s="1"/>
  <c r="M16" i="1" s="1"/>
  <c r="N16" i="1" s="1"/>
  <c r="O16" i="1" s="1"/>
  <c r="P16" i="1" s="1"/>
  <c r="Q16" i="1" s="1"/>
  <c r="R16" i="1" s="1"/>
  <c r="D16" i="1"/>
  <c r="C16" i="1"/>
</calcChain>
</file>

<file path=xl/sharedStrings.xml><?xml version="1.0" encoding="utf-8"?>
<sst xmlns="http://schemas.openxmlformats.org/spreadsheetml/2006/main" count="35" uniqueCount="18">
  <si>
    <t xml:space="preserve"> County </t>
  </si>
  <si>
    <t xml:space="preserve"> Kilifi </t>
  </si>
  <si>
    <t xml:space="preserve"> Kwale  </t>
  </si>
  <si>
    <t xml:space="preserve"> Lamu </t>
  </si>
  <si>
    <t xml:space="preserve"> Mombasa </t>
  </si>
  <si>
    <t xml:space="preserve"> Tana River </t>
  </si>
  <si>
    <t xml:space="preserve"> National Totals </t>
  </si>
  <si>
    <t>Baseline Year &amp; cover Ha</t>
  </si>
  <si>
    <t>Mangrove Extent per county (hactares)</t>
  </si>
  <si>
    <t>Most recent data for calculating trend</t>
  </si>
  <si>
    <t>Trend</t>
  </si>
  <si>
    <t>County</t>
  </si>
  <si>
    <t>earliest data (2012)</t>
  </si>
  <si>
    <t>Sope</t>
  </si>
  <si>
    <t>k</t>
  </si>
  <si>
    <t>Predicted change</t>
  </si>
  <si>
    <t>Recent 5 year data for trend analysis</t>
  </si>
  <si>
    <t>Mangrove  cover loss/year ha from Global Forest 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</si>
</sst>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Sheet1!$F$26</c:f>
              <c:strCache>
                <c:ptCount val="1"/>
                <c:pt idx="0">
                  <c:v> Tana River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Sheet1!$A$27:$A$31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Sheet1!$F$27:$F$31</c:f>
              <c:numCache>
                <c:formatCode>General</c:formatCode>
                <c:ptCount val="5"/>
                <c:pt idx="0">
                  <c:v>6109.0699999999988</c:v>
                </c:pt>
                <c:pt idx="1">
                  <c:v>6106.9299999999985</c:v>
                </c:pt>
                <c:pt idx="2">
                  <c:v>6100.1299999999983</c:v>
                </c:pt>
                <c:pt idx="3">
                  <c:v>6096.199999999998</c:v>
                </c:pt>
                <c:pt idx="4">
                  <c:v>6093.2499999999982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9-449F-A736-4CA871364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609648"/>
        <c:axId val="1829610480"/>
      </c:lineChart>
      <c:catAx>
        <c:axId val="182960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10480"/>
        <c:crosses val="autoZero"/>
        <c:auto val="1"/>
        <c:lblAlgn val="ctr"/>
        <c:lblOffset val="100"/>
        <c:noMultiLvlLbl val="0"/>
      </c:catAx>
      <c:valAx>
        <c:axId val="18296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0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 Kilifi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Sheet1!$A$27:$A$31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Sheet1!$B$27:$B$31</c:f>
              <c:numCache>
                <c:formatCode>General</c:formatCode>
                <c:ptCount val="5"/>
                <c:pt idx="0">
                  <c:v>6504.9700000000012</c:v>
                </c:pt>
                <c:pt idx="1">
                  <c:v>6501.3100000000013</c:v>
                </c:pt>
                <c:pt idx="2">
                  <c:v>6488.3100000000013</c:v>
                </c:pt>
                <c:pt idx="3">
                  <c:v>6488.130000000001</c:v>
                </c:pt>
                <c:pt idx="4">
                  <c:v>6487.9500000000007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0-4AB6-A23B-8C4B51C31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609648"/>
        <c:axId val="1829610480"/>
      </c:lineChart>
      <c:catAx>
        <c:axId val="182960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10480"/>
        <c:crosses val="autoZero"/>
        <c:auto val="1"/>
        <c:lblAlgn val="ctr"/>
        <c:lblOffset val="100"/>
        <c:noMultiLvlLbl val="0"/>
      </c:catAx>
      <c:valAx>
        <c:axId val="18296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0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 Kwale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5774715660542432E-2"/>
                  <c:y val="-0.2253998979294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Sheet1!$A$27:$A$31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Sheet1!$C$27:$C$31</c:f>
              <c:numCache>
                <c:formatCode>General</c:formatCode>
                <c:ptCount val="5"/>
                <c:pt idx="0">
                  <c:v>7987.64</c:v>
                </c:pt>
                <c:pt idx="1">
                  <c:v>7978.02</c:v>
                </c:pt>
                <c:pt idx="2">
                  <c:v>7896.02</c:v>
                </c:pt>
                <c:pt idx="3">
                  <c:v>7893.35</c:v>
                </c:pt>
                <c:pt idx="4">
                  <c:v>7890.59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9-4624-BD6D-619557739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609648"/>
        <c:axId val="1829610480"/>
      </c:lineChart>
      <c:catAx>
        <c:axId val="182960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10480"/>
        <c:crosses val="autoZero"/>
        <c:auto val="1"/>
        <c:lblAlgn val="ctr"/>
        <c:lblOffset val="100"/>
        <c:noMultiLvlLbl val="0"/>
      </c:catAx>
      <c:valAx>
        <c:axId val="18296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0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 Lamu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3148578302712161"/>
                  <c:y val="-0.306284266550014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Sheet1!$A$27:$A$31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Sheet1!$D$27:$D$31</c:f>
              <c:numCache>
                <c:formatCode>General</c:formatCode>
                <c:ptCount val="5"/>
                <c:pt idx="0">
                  <c:v>37048.230000000003</c:v>
                </c:pt>
                <c:pt idx="1">
                  <c:v>37014.230000000003</c:v>
                </c:pt>
                <c:pt idx="2">
                  <c:v>36951.230000000003</c:v>
                </c:pt>
                <c:pt idx="3">
                  <c:v>36944.890000000007</c:v>
                </c:pt>
                <c:pt idx="4">
                  <c:v>36942.030000000006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3-491D-B185-F1CFEC7C3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609648"/>
        <c:axId val="1829610480"/>
      </c:lineChart>
      <c:catAx>
        <c:axId val="182960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10480"/>
        <c:crosses val="autoZero"/>
        <c:auto val="1"/>
        <c:lblAlgn val="ctr"/>
        <c:lblOffset val="100"/>
        <c:noMultiLvlLbl val="0"/>
      </c:catAx>
      <c:valAx>
        <c:axId val="18296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0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Sheet1!$E$26</c:f>
              <c:strCache>
                <c:ptCount val="1"/>
                <c:pt idx="0">
                  <c:v> Mombasa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Sheet1!$A$27:$A$31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Sheet1!$E$27:$E$31</c:f>
              <c:numCache>
                <c:formatCode>General</c:formatCode>
                <c:ptCount val="5"/>
                <c:pt idx="0">
                  <c:v>3688.7400000000007</c:v>
                </c:pt>
                <c:pt idx="1">
                  <c:v>3684.3700000000008</c:v>
                </c:pt>
                <c:pt idx="2">
                  <c:v>3676.170000000001</c:v>
                </c:pt>
                <c:pt idx="3">
                  <c:v>3675.630000000001</c:v>
                </c:pt>
                <c:pt idx="4">
                  <c:v>3674.5600000000009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5-48FA-A78C-DA1A38426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609648"/>
        <c:axId val="1829610480"/>
      </c:lineChart>
      <c:catAx>
        <c:axId val="182960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10480"/>
        <c:crosses val="autoZero"/>
        <c:auto val="1"/>
        <c:lblAlgn val="ctr"/>
        <c:lblOffset val="100"/>
        <c:noMultiLvlLbl val="0"/>
      </c:catAx>
      <c:valAx>
        <c:axId val="18296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0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53578</xdr:colOff>
      <xdr:row>33</xdr:row>
      <xdr:rowOff>140493</xdr:rowOff>
    </xdr:from>
    <xdr:to>
      <xdr:col>7</xdr:col>
      <xdr:colOff>375047</xdr:colOff>
      <xdr:row>48</xdr:row>
      <xdr:rowOff>26193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83344</xdr:colOff>
      <xdr:row>33</xdr:row>
      <xdr:rowOff>0</xdr:rowOff>
    </xdr:from>
    <xdr:to>
      <xdr:col>15</xdr:col>
      <xdr:colOff>404813</xdr:colOff>
      <xdr:row>47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583406</xdr:colOff>
      <xdr:row>49</xdr:row>
      <xdr:rowOff>23813</xdr:rowOff>
    </xdr:from>
    <xdr:to>
      <xdr:col>23</xdr:col>
      <xdr:colOff>297656</xdr:colOff>
      <xdr:row>63</xdr:row>
      <xdr:rowOff>100013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47624</xdr:colOff>
      <xdr:row>48</xdr:row>
      <xdr:rowOff>154781</xdr:rowOff>
    </xdr:from>
    <xdr:to>
      <xdr:col>15</xdr:col>
      <xdr:colOff>369093</xdr:colOff>
      <xdr:row>63</xdr:row>
      <xdr:rowOff>40481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178593</xdr:rowOff>
    </xdr:from>
    <xdr:to>
      <xdr:col>7</xdr:col>
      <xdr:colOff>321469</xdr:colOff>
      <xdr:row>63</xdr:row>
      <xdr:rowOff>64293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3"/>
  <sheetViews>
    <sheetView tabSelected="1" topLeftCell="A22" zoomScale="80" zoomScaleNormal="80" workbookViewId="0">
      <selection activeCell="A14" sqref="A14"/>
    </sheetView>
  </sheetViews>
  <sheetFormatPr defaultRowHeight="15" x14ac:dyDescent="0.25"/>
  <sheetData>
    <row r="2" spans="1:18" x14ac:dyDescent="0.25">
      <c r="B2" t="s">
        <v>7</v>
      </c>
      <c r="C2" t="s">
        <v>17</v>
      </c>
    </row>
    <row r="4" spans="1:18" x14ac:dyDescent="0.25">
      <c r="A4" t="s">
        <v>0</v>
      </c>
      <c r="B4">
        <v>1992</v>
      </c>
      <c r="C4">
        <v>2001</v>
      </c>
      <c r="D4">
        <v>2002</v>
      </c>
      <c r="E4">
        <v>2003</v>
      </c>
      <c r="F4">
        <v>2004</v>
      </c>
      <c r="G4">
        <v>2005</v>
      </c>
      <c r="H4">
        <v>2006</v>
      </c>
      <c r="I4">
        <v>2007</v>
      </c>
      <c r="J4">
        <v>2008</v>
      </c>
      <c r="K4">
        <v>2009</v>
      </c>
      <c r="L4">
        <v>2010</v>
      </c>
      <c r="M4">
        <v>2011</v>
      </c>
      <c r="N4">
        <v>2012</v>
      </c>
      <c r="O4">
        <v>2013</v>
      </c>
      <c r="P4">
        <v>2014</v>
      </c>
      <c r="Q4">
        <v>2015</v>
      </c>
      <c r="R4">
        <v>2016</v>
      </c>
    </row>
    <row r="5" spans="1:18" x14ac:dyDescent="0.25">
      <c r="A5" t="s">
        <v>1</v>
      </c>
      <c r="B5">
        <v>6535</v>
      </c>
      <c r="C5">
        <v>0.09</v>
      </c>
      <c r="D5">
        <v>0.36</v>
      </c>
      <c r="E5">
        <v>2.94</v>
      </c>
      <c r="F5">
        <v>3.75</v>
      </c>
      <c r="G5">
        <v>0.09</v>
      </c>
      <c r="H5">
        <v>5.09</v>
      </c>
      <c r="I5">
        <v>1.07</v>
      </c>
      <c r="J5">
        <v>1.07</v>
      </c>
      <c r="K5">
        <v>0.98</v>
      </c>
      <c r="L5">
        <v>12</v>
      </c>
      <c r="M5">
        <v>0</v>
      </c>
      <c r="N5">
        <v>2.59</v>
      </c>
      <c r="O5">
        <v>3.66</v>
      </c>
      <c r="P5">
        <v>13</v>
      </c>
      <c r="Q5">
        <v>0.18</v>
      </c>
      <c r="R5">
        <v>0.18</v>
      </c>
    </row>
    <row r="6" spans="1:18" x14ac:dyDescent="0.25">
      <c r="A6" t="s">
        <v>2</v>
      </c>
      <c r="B6">
        <v>8056</v>
      </c>
      <c r="C6">
        <v>3.48</v>
      </c>
      <c r="D6">
        <v>1.43</v>
      </c>
      <c r="E6">
        <v>1.87</v>
      </c>
      <c r="F6">
        <v>9.4499999999999993</v>
      </c>
      <c r="G6">
        <v>1.78</v>
      </c>
      <c r="H6">
        <v>2.85</v>
      </c>
      <c r="I6">
        <v>6.59</v>
      </c>
      <c r="J6">
        <v>5.7</v>
      </c>
      <c r="K6">
        <v>8.82</v>
      </c>
      <c r="L6">
        <v>10</v>
      </c>
      <c r="M6">
        <v>3.39</v>
      </c>
      <c r="N6">
        <v>13</v>
      </c>
      <c r="O6">
        <v>9.6199999999999992</v>
      </c>
      <c r="P6">
        <v>82</v>
      </c>
      <c r="Q6">
        <v>2.67</v>
      </c>
      <c r="R6">
        <v>2.76</v>
      </c>
    </row>
    <row r="7" spans="1:18" x14ac:dyDescent="0.25">
      <c r="A7" t="s">
        <v>3</v>
      </c>
      <c r="B7">
        <v>37087</v>
      </c>
      <c r="C7">
        <v>0.8</v>
      </c>
      <c r="D7">
        <v>0.18</v>
      </c>
      <c r="E7">
        <v>8.76</v>
      </c>
      <c r="F7">
        <v>0.45</v>
      </c>
      <c r="G7">
        <v>5.18</v>
      </c>
      <c r="H7">
        <v>3.48</v>
      </c>
      <c r="I7">
        <v>6.88</v>
      </c>
      <c r="J7">
        <v>2.59</v>
      </c>
      <c r="K7">
        <v>4.38</v>
      </c>
      <c r="L7">
        <v>0.8</v>
      </c>
      <c r="M7">
        <v>0.18</v>
      </c>
      <c r="N7">
        <v>5.09</v>
      </c>
      <c r="O7">
        <v>34</v>
      </c>
      <c r="P7">
        <v>63</v>
      </c>
      <c r="Q7">
        <v>6.34</v>
      </c>
      <c r="R7">
        <v>2.86</v>
      </c>
    </row>
    <row r="8" spans="1:18" x14ac:dyDescent="0.25">
      <c r="A8" t="s">
        <v>4</v>
      </c>
      <c r="B8">
        <v>3708</v>
      </c>
      <c r="C8">
        <v>1.43</v>
      </c>
      <c r="D8">
        <v>2.85</v>
      </c>
      <c r="E8">
        <v>3.66</v>
      </c>
      <c r="F8">
        <v>1.07</v>
      </c>
      <c r="G8">
        <v>0</v>
      </c>
      <c r="H8">
        <v>2.3199999999999998</v>
      </c>
      <c r="I8">
        <v>1.96</v>
      </c>
      <c r="J8">
        <v>0.18</v>
      </c>
      <c r="K8">
        <v>1.1599999999999999</v>
      </c>
      <c r="L8">
        <v>0.62</v>
      </c>
      <c r="M8">
        <v>0.18</v>
      </c>
      <c r="N8">
        <v>3.83</v>
      </c>
      <c r="O8">
        <v>4.37</v>
      </c>
      <c r="P8">
        <v>8.1999999999999993</v>
      </c>
      <c r="Q8">
        <v>0.54</v>
      </c>
      <c r="R8">
        <v>1.07</v>
      </c>
    </row>
    <row r="9" spans="1:18" x14ac:dyDescent="0.25">
      <c r="A9" t="s">
        <v>5</v>
      </c>
      <c r="B9">
        <v>6154</v>
      </c>
      <c r="C9">
        <v>0.63</v>
      </c>
      <c r="D9">
        <v>5.89</v>
      </c>
      <c r="E9">
        <v>0.54</v>
      </c>
      <c r="F9">
        <v>3.04</v>
      </c>
      <c r="G9">
        <v>3.57</v>
      </c>
      <c r="H9">
        <v>4.6399999999999997</v>
      </c>
      <c r="I9">
        <v>1.34</v>
      </c>
      <c r="J9">
        <v>4.0199999999999996</v>
      </c>
      <c r="K9">
        <v>5.36</v>
      </c>
      <c r="L9">
        <v>10</v>
      </c>
      <c r="M9">
        <v>1.88</v>
      </c>
      <c r="N9">
        <v>4.0199999999999996</v>
      </c>
      <c r="O9">
        <v>2.14</v>
      </c>
      <c r="P9">
        <v>6.8</v>
      </c>
      <c r="Q9">
        <v>3.93</v>
      </c>
      <c r="R9">
        <v>2.95</v>
      </c>
    </row>
    <row r="10" spans="1:18" x14ac:dyDescent="0.25">
      <c r="A10" t="s">
        <v>6</v>
      </c>
      <c r="B10">
        <v>61360</v>
      </c>
      <c r="C10">
        <v>6</v>
      </c>
      <c r="D10">
        <v>9</v>
      </c>
      <c r="E10">
        <v>16</v>
      </c>
      <c r="F10">
        <v>17</v>
      </c>
      <c r="G10">
        <v>11</v>
      </c>
      <c r="H10">
        <v>16</v>
      </c>
      <c r="I10">
        <v>11</v>
      </c>
      <c r="J10">
        <v>14</v>
      </c>
      <c r="K10">
        <v>12</v>
      </c>
      <c r="L10">
        <v>23</v>
      </c>
      <c r="M10">
        <v>2</v>
      </c>
      <c r="N10">
        <v>29</v>
      </c>
      <c r="O10">
        <v>16</v>
      </c>
      <c r="P10">
        <v>158</v>
      </c>
      <c r="Q10">
        <v>13</v>
      </c>
      <c r="R10">
        <v>4</v>
      </c>
    </row>
    <row r="13" spans="1:18" x14ac:dyDescent="0.25">
      <c r="N13" t="s">
        <v>9</v>
      </c>
    </row>
    <row r="14" spans="1:18" ht="21" x14ac:dyDescent="0.35">
      <c r="A14" s="2" t="s">
        <v>8</v>
      </c>
      <c r="N14" s="3"/>
      <c r="O14" s="3"/>
      <c r="P14" s="3"/>
      <c r="Q14" s="3"/>
      <c r="R14" s="3"/>
    </row>
    <row r="15" spans="1:18" s="1" customFormat="1" x14ac:dyDescent="0.25">
      <c r="B15" s="1">
        <v>1992</v>
      </c>
      <c r="C15" s="1">
        <v>2001</v>
      </c>
      <c r="D15" s="1">
        <v>2002</v>
      </c>
      <c r="E15" s="1">
        <v>2003</v>
      </c>
      <c r="F15" s="1">
        <v>2004</v>
      </c>
      <c r="G15" s="1">
        <v>2005</v>
      </c>
      <c r="H15" s="1">
        <v>2006</v>
      </c>
      <c r="I15" s="1">
        <v>2007</v>
      </c>
      <c r="J15" s="1">
        <v>2008</v>
      </c>
      <c r="K15" s="1">
        <v>2009</v>
      </c>
      <c r="L15" s="1">
        <v>2010</v>
      </c>
      <c r="M15" s="1">
        <v>2011</v>
      </c>
      <c r="N15" s="4">
        <v>2012</v>
      </c>
      <c r="O15" s="4">
        <v>2013</v>
      </c>
      <c r="P15" s="4">
        <v>2014</v>
      </c>
      <c r="Q15" s="4">
        <v>2015</v>
      </c>
      <c r="R15" s="4">
        <v>2016</v>
      </c>
    </row>
    <row r="16" spans="1:18" x14ac:dyDescent="0.25">
      <c r="A16" s="1" t="s">
        <v>1</v>
      </c>
      <c r="B16" s="6">
        <v>6535</v>
      </c>
      <c r="C16" s="6">
        <f>B16-C5</f>
        <v>6534.91</v>
      </c>
      <c r="D16" s="6">
        <f>C16-D5</f>
        <v>6534.55</v>
      </c>
      <c r="E16" s="6">
        <f t="shared" ref="E16:R16" si="0">D16-E5</f>
        <v>6531.6100000000006</v>
      </c>
      <c r="F16" s="6">
        <f t="shared" si="0"/>
        <v>6527.8600000000006</v>
      </c>
      <c r="G16" s="6">
        <f t="shared" si="0"/>
        <v>6527.77</v>
      </c>
      <c r="H16" s="6">
        <f t="shared" si="0"/>
        <v>6522.68</v>
      </c>
      <c r="I16" s="6">
        <f t="shared" si="0"/>
        <v>6521.6100000000006</v>
      </c>
      <c r="J16" s="6">
        <f t="shared" si="0"/>
        <v>6520.5400000000009</v>
      </c>
      <c r="K16" s="6">
        <f>J16-K5</f>
        <v>6519.5600000000013</v>
      </c>
      <c r="L16" s="6">
        <f t="shared" si="0"/>
        <v>6507.5600000000013</v>
      </c>
      <c r="M16" s="6">
        <f t="shared" si="0"/>
        <v>6507.5600000000013</v>
      </c>
      <c r="N16" s="7">
        <f t="shared" si="0"/>
        <v>6504.9700000000012</v>
      </c>
      <c r="O16" s="7">
        <f t="shared" si="0"/>
        <v>6501.3100000000013</v>
      </c>
      <c r="P16" s="7">
        <f t="shared" si="0"/>
        <v>6488.3100000000013</v>
      </c>
      <c r="Q16" s="7">
        <f t="shared" si="0"/>
        <v>6488.130000000001</v>
      </c>
      <c r="R16" s="7">
        <f t="shared" si="0"/>
        <v>6487.9500000000007</v>
      </c>
    </row>
    <row r="17" spans="1:18" x14ac:dyDescent="0.25">
      <c r="A17" s="1" t="s">
        <v>2</v>
      </c>
      <c r="B17" s="6">
        <v>8056</v>
      </c>
      <c r="C17" s="6">
        <f>B17-C6</f>
        <v>8052.52</v>
      </c>
      <c r="D17" s="6">
        <f t="shared" ref="D17:R17" si="1">C17-D6</f>
        <v>8051.09</v>
      </c>
      <c r="E17" s="6">
        <f t="shared" si="1"/>
        <v>8049.22</v>
      </c>
      <c r="F17" s="6">
        <f t="shared" si="1"/>
        <v>8039.77</v>
      </c>
      <c r="G17" s="6">
        <f t="shared" si="1"/>
        <v>8037.9900000000007</v>
      </c>
      <c r="H17" s="6">
        <f t="shared" si="1"/>
        <v>8035.14</v>
      </c>
      <c r="I17" s="6">
        <f t="shared" si="1"/>
        <v>8028.55</v>
      </c>
      <c r="J17" s="6">
        <f t="shared" si="1"/>
        <v>8022.85</v>
      </c>
      <c r="K17" s="6">
        <f t="shared" si="1"/>
        <v>8014.0300000000007</v>
      </c>
      <c r="L17" s="6">
        <f t="shared" si="1"/>
        <v>8004.0300000000007</v>
      </c>
      <c r="M17" s="6">
        <f t="shared" si="1"/>
        <v>8000.64</v>
      </c>
      <c r="N17" s="7">
        <f t="shared" si="1"/>
        <v>7987.64</v>
      </c>
      <c r="O17" s="7">
        <f t="shared" si="1"/>
        <v>7978.02</v>
      </c>
      <c r="P17" s="7">
        <f t="shared" si="1"/>
        <v>7896.02</v>
      </c>
      <c r="Q17" s="7">
        <f t="shared" si="1"/>
        <v>7893.35</v>
      </c>
      <c r="R17" s="7">
        <f t="shared" si="1"/>
        <v>7890.59</v>
      </c>
    </row>
    <row r="18" spans="1:18" x14ac:dyDescent="0.25">
      <c r="A18" s="1" t="s">
        <v>3</v>
      </c>
      <c r="B18" s="6">
        <v>37087</v>
      </c>
      <c r="C18" s="6">
        <f t="shared" ref="C18:R18" si="2">B18-C7</f>
        <v>37086.199999999997</v>
      </c>
      <c r="D18" s="6">
        <f t="shared" si="2"/>
        <v>37086.019999999997</v>
      </c>
      <c r="E18" s="6">
        <f t="shared" si="2"/>
        <v>37077.259999999995</v>
      </c>
      <c r="F18" s="6">
        <f t="shared" si="2"/>
        <v>37076.81</v>
      </c>
      <c r="G18" s="6">
        <f t="shared" si="2"/>
        <v>37071.629999999997</v>
      </c>
      <c r="H18" s="6">
        <f t="shared" si="2"/>
        <v>37068.149999999994</v>
      </c>
      <c r="I18" s="6">
        <f t="shared" si="2"/>
        <v>37061.269999999997</v>
      </c>
      <c r="J18" s="6">
        <f t="shared" si="2"/>
        <v>37058.68</v>
      </c>
      <c r="K18" s="6">
        <f t="shared" si="2"/>
        <v>37054.300000000003</v>
      </c>
      <c r="L18" s="6">
        <f t="shared" si="2"/>
        <v>37053.5</v>
      </c>
      <c r="M18" s="6">
        <f t="shared" si="2"/>
        <v>37053.32</v>
      </c>
      <c r="N18" s="7">
        <f t="shared" si="2"/>
        <v>37048.230000000003</v>
      </c>
      <c r="O18" s="7">
        <f t="shared" si="2"/>
        <v>37014.230000000003</v>
      </c>
      <c r="P18" s="7">
        <f t="shared" si="2"/>
        <v>36951.230000000003</v>
      </c>
      <c r="Q18" s="7">
        <f t="shared" si="2"/>
        <v>36944.890000000007</v>
      </c>
      <c r="R18" s="7">
        <f t="shared" si="2"/>
        <v>36942.030000000006</v>
      </c>
    </row>
    <row r="19" spans="1:18" x14ac:dyDescent="0.25">
      <c r="A19" s="1" t="s">
        <v>4</v>
      </c>
      <c r="B19" s="6">
        <v>3708</v>
      </c>
      <c r="C19" s="6">
        <f t="shared" ref="C19:R19" si="3">B19-C8</f>
        <v>3706.57</v>
      </c>
      <c r="D19" s="6">
        <f t="shared" si="3"/>
        <v>3703.7200000000003</v>
      </c>
      <c r="E19" s="6">
        <f t="shared" si="3"/>
        <v>3700.0600000000004</v>
      </c>
      <c r="F19" s="6">
        <f t="shared" si="3"/>
        <v>3698.9900000000002</v>
      </c>
      <c r="G19" s="6">
        <f t="shared" si="3"/>
        <v>3698.9900000000002</v>
      </c>
      <c r="H19" s="6">
        <f t="shared" si="3"/>
        <v>3696.67</v>
      </c>
      <c r="I19" s="6">
        <f t="shared" si="3"/>
        <v>3694.71</v>
      </c>
      <c r="J19" s="6">
        <f t="shared" si="3"/>
        <v>3694.53</v>
      </c>
      <c r="K19" s="6">
        <f t="shared" si="3"/>
        <v>3693.3700000000003</v>
      </c>
      <c r="L19" s="6">
        <f t="shared" si="3"/>
        <v>3692.7500000000005</v>
      </c>
      <c r="M19" s="6">
        <f t="shared" si="3"/>
        <v>3692.5700000000006</v>
      </c>
      <c r="N19" s="7">
        <f t="shared" si="3"/>
        <v>3688.7400000000007</v>
      </c>
      <c r="O19" s="7">
        <f t="shared" si="3"/>
        <v>3684.3700000000008</v>
      </c>
      <c r="P19" s="7">
        <f t="shared" si="3"/>
        <v>3676.170000000001</v>
      </c>
      <c r="Q19" s="7">
        <f t="shared" si="3"/>
        <v>3675.630000000001</v>
      </c>
      <c r="R19" s="7">
        <f t="shared" si="3"/>
        <v>3674.5600000000009</v>
      </c>
    </row>
    <row r="20" spans="1:18" x14ac:dyDescent="0.25">
      <c r="A20" s="1" t="s">
        <v>5</v>
      </c>
      <c r="B20" s="6">
        <v>6154</v>
      </c>
      <c r="C20" s="6">
        <f t="shared" ref="C20:R20" si="4">B20-C9</f>
        <v>6153.37</v>
      </c>
      <c r="D20" s="6">
        <f t="shared" si="4"/>
        <v>6147.48</v>
      </c>
      <c r="E20" s="6">
        <f t="shared" si="4"/>
        <v>6146.94</v>
      </c>
      <c r="F20" s="6">
        <f t="shared" si="4"/>
        <v>6143.9</v>
      </c>
      <c r="G20" s="6">
        <f t="shared" si="4"/>
        <v>6140.33</v>
      </c>
      <c r="H20" s="6">
        <f t="shared" si="4"/>
        <v>6135.69</v>
      </c>
      <c r="I20" s="6">
        <f t="shared" si="4"/>
        <v>6134.3499999999995</v>
      </c>
      <c r="J20" s="6">
        <f t="shared" si="4"/>
        <v>6130.329999999999</v>
      </c>
      <c r="K20" s="6">
        <f t="shared" si="4"/>
        <v>6124.9699999999993</v>
      </c>
      <c r="L20" s="6">
        <f t="shared" si="4"/>
        <v>6114.9699999999993</v>
      </c>
      <c r="M20" s="6">
        <f t="shared" si="4"/>
        <v>6113.0899999999992</v>
      </c>
      <c r="N20" s="7">
        <f t="shared" si="4"/>
        <v>6109.0699999999988</v>
      </c>
      <c r="O20" s="7">
        <f t="shared" si="4"/>
        <v>6106.9299999999985</v>
      </c>
      <c r="P20" s="7">
        <f t="shared" si="4"/>
        <v>6100.1299999999983</v>
      </c>
      <c r="Q20" s="7">
        <f t="shared" si="4"/>
        <v>6096.199999999998</v>
      </c>
      <c r="R20" s="7">
        <f t="shared" si="4"/>
        <v>6093.2499999999982</v>
      </c>
    </row>
    <row r="21" spans="1:18" x14ac:dyDescent="0.25">
      <c r="A21" s="1" t="s">
        <v>6</v>
      </c>
      <c r="B21" s="6">
        <v>61360</v>
      </c>
      <c r="C21" s="6">
        <f t="shared" ref="C21:R21" si="5">B21-C10</f>
        <v>61354</v>
      </c>
      <c r="D21" s="6">
        <f t="shared" si="5"/>
        <v>61345</v>
      </c>
      <c r="E21" s="6">
        <f t="shared" si="5"/>
        <v>61329</v>
      </c>
      <c r="F21" s="6">
        <f t="shared" si="5"/>
        <v>61312</v>
      </c>
      <c r="G21" s="6">
        <f t="shared" si="5"/>
        <v>61301</v>
      </c>
      <c r="H21" s="6">
        <f t="shared" si="5"/>
        <v>61285</v>
      </c>
      <c r="I21" s="6">
        <f t="shared" si="5"/>
        <v>61274</v>
      </c>
      <c r="J21" s="6">
        <f t="shared" si="5"/>
        <v>61260</v>
      </c>
      <c r="K21" s="6">
        <f t="shared" si="5"/>
        <v>61248</v>
      </c>
      <c r="L21" s="6">
        <f t="shared" si="5"/>
        <v>61225</v>
      </c>
      <c r="M21" s="6">
        <f t="shared" si="5"/>
        <v>61223</v>
      </c>
      <c r="N21" s="7">
        <f t="shared" si="5"/>
        <v>61194</v>
      </c>
      <c r="O21" s="7">
        <f t="shared" si="5"/>
        <v>61178</v>
      </c>
      <c r="P21" s="7">
        <f t="shared" si="5"/>
        <v>61020</v>
      </c>
      <c r="Q21" s="7">
        <f t="shared" si="5"/>
        <v>61007</v>
      </c>
      <c r="R21" s="7">
        <f t="shared" si="5"/>
        <v>61003</v>
      </c>
    </row>
    <row r="24" spans="1:18" x14ac:dyDescent="0.25">
      <c r="A24" s="1"/>
    </row>
    <row r="25" spans="1:18" ht="23.25" x14ac:dyDescent="0.35">
      <c r="A25" s="5" t="s">
        <v>16</v>
      </c>
      <c r="K25" s="5" t="s">
        <v>10</v>
      </c>
    </row>
    <row r="26" spans="1:18" x14ac:dyDescent="0.25"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K26" s="1" t="s">
        <v>11</v>
      </c>
      <c r="L26" s="1" t="s">
        <v>13</v>
      </c>
      <c r="M26" s="1" t="s">
        <v>12</v>
      </c>
      <c r="N26" s="1" t="s">
        <v>14</v>
      </c>
      <c r="O26" s="1" t="s">
        <v>15</v>
      </c>
      <c r="P26" s="1"/>
    </row>
    <row r="27" spans="1:18" x14ac:dyDescent="0.25">
      <c r="A27">
        <v>2012</v>
      </c>
      <c r="B27">
        <v>6504.9700000000012</v>
      </c>
      <c r="C27">
        <v>7987.64</v>
      </c>
      <c r="D27">
        <v>37048.230000000003</v>
      </c>
      <c r="E27">
        <v>3688.7400000000007</v>
      </c>
      <c r="F27">
        <v>6109.0699999999988</v>
      </c>
      <c r="G27">
        <v>61194</v>
      </c>
      <c r="K27" t="s">
        <v>1</v>
      </c>
      <c r="L27">
        <v>-4.7220000000000004</v>
      </c>
      <c r="M27">
        <f>N16</f>
        <v>6504.9700000000012</v>
      </c>
      <c r="N27">
        <v>5</v>
      </c>
      <c r="O27">
        <f>L27/M27*N27</f>
        <v>-3.6295324959223487E-3</v>
      </c>
    </row>
    <row r="28" spans="1:18" x14ac:dyDescent="0.25">
      <c r="A28">
        <v>2013</v>
      </c>
      <c r="B28">
        <v>6501.3100000000013</v>
      </c>
      <c r="C28">
        <v>7978.02</v>
      </c>
      <c r="D28">
        <v>37014.230000000003</v>
      </c>
      <c r="E28">
        <v>3684.3700000000008</v>
      </c>
      <c r="F28">
        <v>6106.9299999999985</v>
      </c>
      <c r="G28">
        <v>61178</v>
      </c>
      <c r="K28" t="s">
        <v>2</v>
      </c>
      <c r="L28">
        <v>-27.876999999999999</v>
      </c>
      <c r="M28">
        <f t="shared" ref="M28:M31" si="6">N17</f>
        <v>7987.64</v>
      </c>
      <c r="N28">
        <v>5</v>
      </c>
      <c r="O28">
        <f t="shared" ref="O28:O31" si="7">L28/M28*N28</f>
        <v>-1.7450085381915059E-2</v>
      </c>
    </row>
    <row r="29" spans="1:18" x14ac:dyDescent="0.25">
      <c r="A29">
        <v>2014</v>
      </c>
      <c r="B29">
        <v>6488.3100000000013</v>
      </c>
      <c r="C29">
        <v>7896.02</v>
      </c>
      <c r="D29">
        <v>36951.230000000003</v>
      </c>
      <c r="E29">
        <v>3676.170000000001</v>
      </c>
      <c r="F29">
        <v>6100.1299999999983</v>
      </c>
      <c r="G29">
        <v>61020</v>
      </c>
      <c r="K29" t="s">
        <v>3</v>
      </c>
      <c r="L29">
        <v>-28.173999999999999</v>
      </c>
      <c r="M29">
        <f t="shared" si="6"/>
        <v>37048.230000000003</v>
      </c>
      <c r="N29">
        <v>5</v>
      </c>
      <c r="O29">
        <f t="shared" si="7"/>
        <v>-3.8023408945582551E-3</v>
      </c>
    </row>
    <row r="30" spans="1:18" x14ac:dyDescent="0.25">
      <c r="A30">
        <v>2015</v>
      </c>
      <c r="B30">
        <v>6488.130000000001</v>
      </c>
      <c r="C30">
        <v>7893.35</v>
      </c>
      <c r="D30">
        <v>36944.890000000007</v>
      </c>
      <c r="E30">
        <v>3675.630000000001</v>
      </c>
      <c r="F30">
        <v>6096.199999999998</v>
      </c>
      <c r="G30">
        <v>61007</v>
      </c>
      <c r="K30" t="s">
        <v>4</v>
      </c>
      <c r="L30">
        <v>-3.71</v>
      </c>
      <c r="M30">
        <f t="shared" si="6"/>
        <v>3688.7400000000007</v>
      </c>
      <c r="N30">
        <v>5</v>
      </c>
      <c r="O30">
        <f t="shared" si="7"/>
        <v>-5.0288174281733046E-3</v>
      </c>
    </row>
    <row r="31" spans="1:18" x14ac:dyDescent="0.25">
      <c r="A31">
        <v>2016</v>
      </c>
      <c r="B31">
        <v>6487.9500000000007</v>
      </c>
      <c r="C31">
        <v>7890.59</v>
      </c>
      <c r="D31">
        <v>36942.030000000006</v>
      </c>
      <c r="E31">
        <v>3674.5600000000009</v>
      </c>
      <c r="F31">
        <v>6093.2499999999982</v>
      </c>
      <c r="G31">
        <v>61003</v>
      </c>
      <c r="K31" t="s">
        <v>5</v>
      </c>
      <c r="L31">
        <v>-4.2370000000000001</v>
      </c>
      <c r="M31">
        <f t="shared" si="6"/>
        <v>6109.0699999999988</v>
      </c>
      <c r="N31">
        <v>5</v>
      </c>
      <c r="O31">
        <f t="shared" si="7"/>
        <v>-3.4677946070351138E-3</v>
      </c>
    </row>
    <row r="32" spans="1:18" x14ac:dyDescent="0.25">
      <c r="A32" s="1"/>
    </row>
    <row r="33" spans="1:1" x14ac:dyDescent="0.25">
      <c r="A33" s="1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Mbugua</dc:creator>
  <cp:lastModifiedBy>James Mbugua</cp:lastModifiedBy>
  <dcterms:created xsi:type="dcterms:W3CDTF">2018-06-21T06:04:05Z</dcterms:created>
  <dcterms:modified xsi:type="dcterms:W3CDTF">2018-06-27T08:07:32Z</dcterms:modified>
</cp:coreProperties>
</file>