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prep/pressures/"/>
    </mc:Choice>
  </mc:AlternateContent>
  <bookViews>
    <workbookView xWindow="-24420" yWindow="840" windowWidth="25760" windowHeight="13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B46" i="1"/>
  <c r="B28" i="1"/>
  <c r="G45" i="1"/>
  <c r="G46" i="1"/>
  <c r="G47" i="1"/>
  <c r="G44" i="1"/>
  <c r="F45" i="1"/>
  <c r="F46" i="1"/>
  <c r="F47" i="1"/>
  <c r="F44" i="1"/>
  <c r="E45" i="1"/>
  <c r="E46" i="1"/>
  <c r="E47" i="1"/>
  <c r="E44" i="1"/>
  <c r="D45" i="1"/>
  <c r="D46" i="1"/>
  <c r="D47" i="1"/>
  <c r="D44" i="1"/>
  <c r="C45" i="1"/>
  <c r="C46" i="1"/>
  <c r="C47" i="1"/>
  <c r="C44" i="1"/>
  <c r="B47" i="1"/>
  <c r="B44" i="1"/>
  <c r="C42" i="1"/>
  <c r="D42" i="1"/>
  <c r="E42" i="1"/>
  <c r="F42" i="1"/>
  <c r="G42" i="1"/>
  <c r="B42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B41" i="1"/>
  <c r="B40" i="1"/>
  <c r="B39" i="1"/>
  <c r="B38" i="1"/>
  <c r="C34" i="1"/>
  <c r="D34" i="1"/>
  <c r="E34" i="1"/>
  <c r="F34" i="1"/>
  <c r="G34" i="1"/>
  <c r="B34" i="1"/>
  <c r="C33" i="1"/>
  <c r="D33" i="1"/>
  <c r="E33" i="1"/>
  <c r="F33" i="1"/>
  <c r="G33" i="1"/>
  <c r="B33" i="1"/>
  <c r="C32" i="1"/>
  <c r="D32" i="1"/>
  <c r="E32" i="1"/>
  <c r="F32" i="1"/>
  <c r="G32" i="1"/>
  <c r="B32" i="1"/>
  <c r="C31" i="1"/>
  <c r="D31" i="1"/>
  <c r="E31" i="1"/>
  <c r="F31" i="1"/>
  <c r="G31" i="1"/>
  <c r="B31" i="1"/>
  <c r="C26" i="1"/>
  <c r="D26" i="1"/>
  <c r="E26" i="1"/>
  <c r="F26" i="1"/>
  <c r="G26" i="1"/>
  <c r="C27" i="1"/>
  <c r="D27" i="1"/>
  <c r="E27" i="1"/>
  <c r="F27" i="1"/>
  <c r="G27" i="1"/>
  <c r="B27" i="1"/>
  <c r="B26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B25" i="1"/>
  <c r="B24" i="1"/>
  <c r="B23" i="1"/>
  <c r="B22" i="1"/>
  <c r="C21" i="1"/>
  <c r="D21" i="1"/>
  <c r="E21" i="1"/>
  <c r="F21" i="1"/>
  <c r="G21" i="1"/>
  <c r="B21" i="1"/>
</calcChain>
</file>

<file path=xl/sharedStrings.xml><?xml version="1.0" encoding="utf-8"?>
<sst xmlns="http://schemas.openxmlformats.org/spreadsheetml/2006/main" count="55" uniqueCount="24">
  <si>
    <t>rgn_id</t>
  </si>
  <si>
    <t>boat tour/whale watching</t>
  </si>
  <si>
    <t>beach/swimming</t>
  </si>
  <si>
    <t>canoeing/kayaking</t>
  </si>
  <si>
    <t>snorkel/scuba dive</t>
  </si>
  <si>
    <t>thrill craft</t>
  </si>
  <si>
    <t>surfing/bodyboarding/paddleboarding</t>
  </si>
  <si>
    <t>1-hilo</t>
  </si>
  <si>
    <t>1-kona</t>
  </si>
  <si>
    <t>2-lanai</t>
  </si>
  <si>
    <t>2-molokai</t>
  </si>
  <si>
    <t>visitors</t>
  </si>
  <si>
    <t>total # of participants</t>
  </si>
  <si>
    <t>whale_watching</t>
  </si>
  <si>
    <t>swimming</t>
  </si>
  <si>
    <t>boarding</t>
  </si>
  <si>
    <t>kayaking</t>
  </si>
  <si>
    <t>snorkel_scuba</t>
  </si>
  <si>
    <t>thrill_craft</t>
  </si>
  <si>
    <t>region totals - # of visitors participating in each activity by rgn</t>
  </si>
  <si>
    <t># of people participating per km of shorline</t>
  </si>
  <si>
    <t>shorline length (km)</t>
  </si>
  <si>
    <t>total</t>
  </si>
  <si>
    <t>reference: number of participating visitors in each activity per km or shoreline/regional maximum (Oahu)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</si>
</sst>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4" workbookViewId="0">
      <selection activeCell="B39" sqref="B39"/>
    </sheetView>
  </sheetViews>
  <sheetFormatPr baseColWidth="10" defaultRowHeight="16" x14ac:dyDescent="0.2"/>
  <cols>
    <col min="2" max="2" width="18" customWidth="1"/>
    <col min="3" max="3" width="16.6640625" customWidth="1"/>
    <col min="4" max="4" width="17" customWidth="1"/>
    <col min="5" max="5" width="16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">
      <c r="A2" t="s">
        <v>8</v>
      </c>
      <c r="B2">
        <v>0.157</v>
      </c>
      <c r="C2">
        <v>0.60499999999999998</v>
      </c>
      <c r="D2">
        <v>0.115</v>
      </c>
      <c r="E2">
        <v>5.0999999999999997E-2</v>
      </c>
      <c r="F2">
        <v>0.33700000000000002</v>
      </c>
      <c r="G2">
        <v>1.2E-2</v>
      </c>
    </row>
    <row r="3" spans="1:7" x14ac:dyDescent="0.2">
      <c r="A3" t="s">
        <v>7</v>
      </c>
      <c r="B3">
        <v>0.02</v>
      </c>
      <c r="C3">
        <v>0.23</v>
      </c>
      <c r="D3">
        <v>0.03</v>
      </c>
      <c r="E3">
        <v>0.02</v>
      </c>
      <c r="F3">
        <v>0.08</v>
      </c>
      <c r="G3">
        <v>4.0000000000000001E-3</v>
      </c>
    </row>
    <row r="4" spans="1:7" x14ac:dyDescent="0.2">
      <c r="A4">
        <v>2</v>
      </c>
      <c r="B4">
        <v>0.26200000000000001</v>
      </c>
      <c r="C4">
        <v>0.72299999999999998</v>
      </c>
      <c r="D4">
        <v>0.18</v>
      </c>
      <c r="E4">
        <v>4.2000000000000003E-2</v>
      </c>
      <c r="F4">
        <v>0.376</v>
      </c>
      <c r="G4">
        <v>2.7000000000000003E-2</v>
      </c>
    </row>
    <row r="5" spans="1:7" x14ac:dyDescent="0.2">
      <c r="A5">
        <v>3</v>
      </c>
      <c r="B5">
        <v>0.121</v>
      </c>
      <c r="C5">
        <v>0.78400000000000003</v>
      </c>
      <c r="D5">
        <v>0.18600000000000003</v>
      </c>
      <c r="E5">
        <v>4.8000000000000001E-2</v>
      </c>
      <c r="F5">
        <v>0.254</v>
      </c>
      <c r="G5">
        <v>2.4E-2</v>
      </c>
    </row>
    <row r="6" spans="1:7" x14ac:dyDescent="0.2">
      <c r="A6">
        <v>4</v>
      </c>
      <c r="B6">
        <v>0.21199999999999999</v>
      </c>
      <c r="C6">
        <v>0.6409999999999999</v>
      </c>
      <c r="D6">
        <v>0.13300000000000001</v>
      </c>
      <c r="E6">
        <v>0.11900000000000001</v>
      </c>
      <c r="F6">
        <v>0.29799999999999999</v>
      </c>
      <c r="G6">
        <v>8.0000000000000002E-3</v>
      </c>
    </row>
    <row r="7" spans="1:7" x14ac:dyDescent="0.2">
      <c r="A7" t="s">
        <v>9</v>
      </c>
      <c r="B7">
        <v>0.157</v>
      </c>
      <c r="C7">
        <v>0.60499999999999998</v>
      </c>
      <c r="D7">
        <v>0.115</v>
      </c>
      <c r="E7">
        <v>5.0999999999999997E-2</v>
      </c>
      <c r="F7">
        <v>0.33700000000000002</v>
      </c>
      <c r="G7">
        <v>1.2E-2</v>
      </c>
    </row>
    <row r="8" spans="1:7" x14ac:dyDescent="0.2">
      <c r="A8" t="s">
        <v>10</v>
      </c>
      <c r="B8">
        <v>5.8000000000000003E-2</v>
      </c>
      <c r="C8">
        <v>0.19400000000000001</v>
      </c>
      <c r="D8">
        <v>1.4E-2</v>
      </c>
      <c r="E8">
        <v>1.4999999999999999E-2</v>
      </c>
      <c r="F8">
        <v>9.2999999999999999E-2</v>
      </c>
      <c r="G8">
        <v>4.0000000000000001E-3</v>
      </c>
    </row>
    <row r="10" spans="1:7" x14ac:dyDescent="0.2">
      <c r="A10" t="s">
        <v>0</v>
      </c>
      <c r="B10" t="s">
        <v>11</v>
      </c>
    </row>
    <row r="11" spans="1:7" x14ac:dyDescent="0.2">
      <c r="A11" t="s">
        <v>8</v>
      </c>
      <c r="B11">
        <v>1288021</v>
      </c>
    </row>
    <row r="12" spans="1:7" x14ac:dyDescent="0.2">
      <c r="A12" t="s">
        <v>7</v>
      </c>
      <c r="B12">
        <v>551764</v>
      </c>
    </row>
    <row r="13" spans="1:7" x14ac:dyDescent="0.2">
      <c r="A13">
        <v>2</v>
      </c>
      <c r="B13">
        <v>2540162</v>
      </c>
    </row>
    <row r="14" spans="1:7" x14ac:dyDescent="0.2">
      <c r="A14">
        <v>3</v>
      </c>
      <c r="B14">
        <v>5339912</v>
      </c>
    </row>
    <row r="15" spans="1:7" x14ac:dyDescent="0.2">
      <c r="A15">
        <v>4</v>
      </c>
      <c r="B15">
        <v>1173752</v>
      </c>
    </row>
    <row r="16" spans="1:7" x14ac:dyDescent="0.2">
      <c r="A16" t="s">
        <v>9</v>
      </c>
      <c r="B16">
        <v>58390</v>
      </c>
    </row>
    <row r="17" spans="1:9" x14ac:dyDescent="0.2">
      <c r="A17" t="s">
        <v>10</v>
      </c>
      <c r="B17">
        <v>64767</v>
      </c>
    </row>
    <row r="19" spans="1:9" x14ac:dyDescent="0.2">
      <c r="A19" t="s">
        <v>12</v>
      </c>
    </row>
    <row r="20" spans="1:9" x14ac:dyDescent="0.2">
      <c r="A20" t="s">
        <v>0</v>
      </c>
      <c r="B20" t="s">
        <v>1</v>
      </c>
      <c r="C20" t="s">
        <v>2</v>
      </c>
      <c r="D20" t="s">
        <v>6</v>
      </c>
      <c r="E20" t="s">
        <v>3</v>
      </c>
      <c r="F20" t="s">
        <v>4</v>
      </c>
      <c r="G20" t="s">
        <v>5</v>
      </c>
    </row>
    <row r="21" spans="1:9" x14ac:dyDescent="0.2">
      <c r="A21" t="s">
        <v>8</v>
      </c>
      <c r="B21">
        <f>B2*$B$11</f>
        <v>202219.29699999999</v>
      </c>
      <c r="C21">
        <f t="shared" ref="C21:G21" si="0">C2*$B$11</f>
        <v>779252.70499999996</v>
      </c>
      <c r="D21">
        <f t="shared" si="0"/>
        <v>148122.41500000001</v>
      </c>
      <c r="E21">
        <f t="shared" si="0"/>
        <v>65689.070999999996</v>
      </c>
      <c r="F21">
        <f t="shared" si="0"/>
        <v>434063.07700000005</v>
      </c>
      <c r="G21">
        <f t="shared" si="0"/>
        <v>15456.252</v>
      </c>
    </row>
    <row r="22" spans="1:9" x14ac:dyDescent="0.2">
      <c r="A22" t="s">
        <v>7</v>
      </c>
      <c r="B22">
        <f>B3*$B$12</f>
        <v>11035.28</v>
      </c>
      <c r="C22">
        <f t="shared" ref="C22:G22" si="1">C3*$B$12</f>
        <v>126905.72</v>
      </c>
      <c r="D22">
        <f t="shared" si="1"/>
        <v>16552.919999999998</v>
      </c>
      <c r="E22">
        <f t="shared" si="1"/>
        <v>11035.28</v>
      </c>
      <c r="F22">
        <f t="shared" si="1"/>
        <v>44141.120000000003</v>
      </c>
      <c r="G22">
        <f t="shared" si="1"/>
        <v>2207.056</v>
      </c>
    </row>
    <row r="23" spans="1:9" x14ac:dyDescent="0.2">
      <c r="A23">
        <v>2</v>
      </c>
      <c r="B23">
        <f>B4*$B$13</f>
        <v>665522.44400000002</v>
      </c>
      <c r="C23">
        <f t="shared" ref="C23:G23" si="2">C4*$B$13</f>
        <v>1836537.1259999999</v>
      </c>
      <c r="D23">
        <f t="shared" si="2"/>
        <v>457229.16</v>
      </c>
      <c r="E23">
        <f t="shared" si="2"/>
        <v>106686.804</v>
      </c>
      <c r="F23">
        <f t="shared" si="2"/>
        <v>955100.91200000001</v>
      </c>
      <c r="G23">
        <f t="shared" si="2"/>
        <v>68584.374000000011</v>
      </c>
    </row>
    <row r="24" spans="1:9" x14ac:dyDescent="0.2">
      <c r="A24">
        <v>3</v>
      </c>
      <c r="B24">
        <f>B5*$B$14</f>
        <v>646129.35199999996</v>
      </c>
      <c r="C24">
        <f t="shared" ref="C24:G24" si="3">C5*$B$14</f>
        <v>4186491.0080000004</v>
      </c>
      <c r="D24">
        <f t="shared" si="3"/>
        <v>993223.6320000001</v>
      </c>
      <c r="E24">
        <f t="shared" si="3"/>
        <v>256315.77600000001</v>
      </c>
      <c r="F24">
        <f t="shared" si="3"/>
        <v>1356337.648</v>
      </c>
      <c r="G24">
        <f t="shared" si="3"/>
        <v>128157.88800000001</v>
      </c>
    </row>
    <row r="25" spans="1:9" x14ac:dyDescent="0.2">
      <c r="A25">
        <v>4</v>
      </c>
      <c r="B25">
        <f>B6*$B$15</f>
        <v>248835.424</v>
      </c>
      <c r="C25">
        <f t="shared" ref="C25:G25" si="4">C6*$B$15</f>
        <v>752375.03199999989</v>
      </c>
      <c r="D25">
        <f t="shared" si="4"/>
        <v>156109.016</v>
      </c>
      <c r="E25">
        <f t="shared" si="4"/>
        <v>139676.48800000001</v>
      </c>
      <c r="F25">
        <f t="shared" si="4"/>
        <v>349778.09599999996</v>
      </c>
      <c r="G25">
        <f t="shared" si="4"/>
        <v>9390.0159999999996</v>
      </c>
    </row>
    <row r="26" spans="1:9" x14ac:dyDescent="0.2">
      <c r="A26" t="s">
        <v>9</v>
      </c>
      <c r="B26">
        <f>B7*$B$16</f>
        <v>9167.23</v>
      </c>
      <c r="C26">
        <f t="shared" ref="C26:G26" si="5">C7*$B$16</f>
        <v>35325.949999999997</v>
      </c>
      <c r="D26">
        <f t="shared" si="5"/>
        <v>6714.85</v>
      </c>
      <c r="E26">
        <f t="shared" si="5"/>
        <v>2977.89</v>
      </c>
      <c r="F26">
        <f t="shared" si="5"/>
        <v>19677.43</v>
      </c>
      <c r="G26">
        <f t="shared" si="5"/>
        <v>700.68000000000006</v>
      </c>
    </row>
    <row r="27" spans="1:9" x14ac:dyDescent="0.2">
      <c r="A27" t="s">
        <v>10</v>
      </c>
      <c r="B27">
        <f>B8*$B$17</f>
        <v>3756.4860000000003</v>
      </c>
      <c r="C27">
        <f t="shared" ref="C27:G27" si="6">C8*$B$17</f>
        <v>12564.798000000001</v>
      </c>
      <c r="D27">
        <f t="shared" si="6"/>
        <v>906.73800000000006</v>
      </c>
      <c r="E27">
        <f t="shared" si="6"/>
        <v>971.505</v>
      </c>
      <c r="F27">
        <f t="shared" si="6"/>
        <v>6023.3310000000001</v>
      </c>
      <c r="G27">
        <f t="shared" si="6"/>
        <v>259.06799999999998</v>
      </c>
    </row>
    <row r="28" spans="1:9" x14ac:dyDescent="0.2">
      <c r="B28">
        <f>B21/B23</f>
        <v>0.30385045436574337</v>
      </c>
    </row>
    <row r="29" spans="1:9" x14ac:dyDescent="0.2">
      <c r="A29" t="s">
        <v>19</v>
      </c>
    </row>
    <row r="30" spans="1:9" x14ac:dyDescent="0.2">
      <c r="A30" t="s">
        <v>0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 t="s">
        <v>18</v>
      </c>
      <c r="I30" t="s">
        <v>21</v>
      </c>
    </row>
    <row r="31" spans="1:9" x14ac:dyDescent="0.2">
      <c r="A31">
        <v>1</v>
      </c>
      <c r="B31" s="2">
        <f>SUM(B21:B22)</f>
        <v>213254.57699999999</v>
      </c>
      <c r="C31" s="2">
        <f t="shared" ref="C31:G31" si="7">SUM(C21:C22)</f>
        <v>906158.42499999993</v>
      </c>
      <c r="D31" s="2">
        <f t="shared" si="7"/>
        <v>164675.33500000002</v>
      </c>
      <c r="E31" s="2">
        <f t="shared" si="7"/>
        <v>76724.350999999995</v>
      </c>
      <c r="F31" s="2">
        <f t="shared" si="7"/>
        <v>478204.19700000004</v>
      </c>
      <c r="G31" s="2">
        <f t="shared" si="7"/>
        <v>17663.308000000001</v>
      </c>
      <c r="I31">
        <v>640.06422791699993</v>
      </c>
    </row>
    <row r="32" spans="1:9" x14ac:dyDescent="0.2">
      <c r="A32">
        <v>2</v>
      </c>
      <c r="B32" s="2">
        <f>SUM(B23,B26,B27)</f>
        <v>678446.16</v>
      </c>
      <c r="C32" s="2">
        <f t="shared" ref="C32:G32" si="8">SUM(C23,C26,C27)</f>
        <v>1884427.8739999998</v>
      </c>
      <c r="D32" s="2">
        <f t="shared" si="8"/>
        <v>464850.74799999996</v>
      </c>
      <c r="E32" s="2">
        <f t="shared" si="8"/>
        <v>110636.19900000001</v>
      </c>
      <c r="F32" s="2">
        <f t="shared" si="8"/>
        <v>980801.67300000007</v>
      </c>
      <c r="G32" s="2">
        <f t="shared" si="8"/>
        <v>69544.122000000003</v>
      </c>
      <c r="I32">
        <v>665.78444591499999</v>
      </c>
    </row>
    <row r="33" spans="1:9" x14ac:dyDescent="0.2">
      <c r="A33">
        <v>3</v>
      </c>
      <c r="B33" s="2">
        <f>B24</f>
        <v>646129.35199999996</v>
      </c>
      <c r="C33" s="2">
        <f t="shared" ref="C33:G33" si="9">C24</f>
        <v>4186491.0080000004</v>
      </c>
      <c r="D33" s="2">
        <f t="shared" si="9"/>
        <v>993223.6320000001</v>
      </c>
      <c r="E33" s="2">
        <f t="shared" si="9"/>
        <v>256315.77600000001</v>
      </c>
      <c r="F33" s="2">
        <f t="shared" si="9"/>
        <v>1356337.648</v>
      </c>
      <c r="G33" s="2">
        <f t="shared" si="9"/>
        <v>128157.88800000001</v>
      </c>
      <c r="I33">
        <v>401.21385666700002</v>
      </c>
    </row>
    <row r="34" spans="1:9" x14ac:dyDescent="0.2">
      <c r="A34">
        <v>4</v>
      </c>
      <c r="B34" s="2">
        <f>B25</f>
        <v>248835.424</v>
      </c>
      <c r="C34" s="2">
        <f t="shared" ref="C34:G34" si="10">C25</f>
        <v>752375.03199999989</v>
      </c>
      <c r="D34" s="2">
        <f t="shared" si="10"/>
        <v>156109.016</v>
      </c>
      <c r="E34" s="2">
        <f t="shared" si="10"/>
        <v>139676.48800000001</v>
      </c>
      <c r="F34" s="2">
        <f t="shared" si="10"/>
        <v>349778.09599999996</v>
      </c>
      <c r="G34" s="2">
        <f t="shared" si="10"/>
        <v>9390.0159999999996</v>
      </c>
      <c r="I34">
        <v>291.14926414899998</v>
      </c>
    </row>
    <row r="36" spans="1:9" x14ac:dyDescent="0.2">
      <c r="A36" t="s">
        <v>20</v>
      </c>
    </row>
    <row r="37" spans="1:9" x14ac:dyDescent="0.2">
      <c r="A37" t="s">
        <v>0</v>
      </c>
      <c r="B37" t="s">
        <v>13</v>
      </c>
      <c r="C37" t="s">
        <v>14</v>
      </c>
      <c r="D37" t="s">
        <v>15</v>
      </c>
      <c r="E37" t="s">
        <v>16</v>
      </c>
      <c r="F37" t="s">
        <v>17</v>
      </c>
      <c r="G37" t="s">
        <v>18</v>
      </c>
    </row>
    <row r="38" spans="1:9" x14ac:dyDescent="0.2">
      <c r="A38">
        <v>1</v>
      </c>
      <c r="B38" s="2">
        <f>B31/$I$31</f>
        <v>333.1768402274368</v>
      </c>
      <c r="C38" s="2">
        <f t="shared" ref="C38:G38" si="11">C31/$I$31</f>
        <v>1415.7304618459409</v>
      </c>
      <c r="D38" s="2">
        <f t="shared" si="11"/>
        <v>257.27939137594524</v>
      </c>
      <c r="E38" s="2">
        <f t="shared" si="11"/>
        <v>119.86976877256323</v>
      </c>
      <c r="F38" s="2">
        <f t="shared" si="11"/>
        <v>747.11907984023594</v>
      </c>
      <c r="G38" s="2">
        <f t="shared" si="11"/>
        <v>27.596149307519937</v>
      </c>
      <c r="H38" s="1"/>
    </row>
    <row r="39" spans="1:9" x14ac:dyDescent="0.2">
      <c r="A39">
        <v>2</v>
      </c>
      <c r="B39" s="2">
        <f>B32/$I$32</f>
        <v>1019.0177378920272</v>
      </c>
      <c r="C39" s="2">
        <f t="shared" ref="C39:G39" si="12">C32/$I$32</f>
        <v>2830.3873506840423</v>
      </c>
      <c r="D39" s="2">
        <f t="shared" si="12"/>
        <v>698.20007188835257</v>
      </c>
      <c r="E39" s="2">
        <f t="shared" si="12"/>
        <v>166.17420199408627</v>
      </c>
      <c r="F39" s="2">
        <f t="shared" si="12"/>
        <v>1473.1519773671882</v>
      </c>
      <c r="G39" s="2">
        <f t="shared" si="12"/>
        <v>104.45441077318083</v>
      </c>
    </row>
    <row r="40" spans="1:9" x14ac:dyDescent="0.2">
      <c r="A40">
        <v>3</v>
      </c>
      <c r="B40" s="2">
        <f>B33/$I$33</f>
        <v>1610.436282952897</v>
      </c>
      <c r="C40" s="2">
        <f t="shared" ref="C40:G40" si="13">C33/$I$33</f>
        <v>10434.562362273318</v>
      </c>
      <c r="D40" s="2">
        <f t="shared" si="13"/>
        <v>2475.5466828862723</v>
      </c>
      <c r="E40" s="2">
        <f t="shared" si="13"/>
        <v>638.85075687387666</v>
      </c>
      <c r="F40" s="2">
        <f t="shared" si="13"/>
        <v>3380.5852551242638</v>
      </c>
      <c r="G40" s="2">
        <f t="shared" si="13"/>
        <v>319.42537843693833</v>
      </c>
    </row>
    <row r="41" spans="1:9" x14ac:dyDescent="0.2">
      <c r="A41">
        <v>4</v>
      </c>
      <c r="B41" s="2">
        <f>B34/$I$34</f>
        <v>854.6661614526862</v>
      </c>
      <c r="C41" s="2">
        <f t="shared" ref="C41:G41" si="14">C34/$I$34</f>
        <v>2584.1557051470368</v>
      </c>
      <c r="D41" s="2">
        <f t="shared" si="14"/>
        <v>536.18207298682671</v>
      </c>
      <c r="E41" s="2">
        <f t="shared" si="14"/>
        <v>479.74185477768714</v>
      </c>
      <c r="F41" s="2">
        <f t="shared" si="14"/>
        <v>1201.3703590231155</v>
      </c>
      <c r="G41" s="2">
        <f t="shared" si="14"/>
        <v>32.251553262365519</v>
      </c>
    </row>
    <row r="42" spans="1:9" x14ac:dyDescent="0.2">
      <c r="A42" t="s">
        <v>22</v>
      </c>
      <c r="B42" s="2">
        <f>SUM(B38:B41)</f>
        <v>3817.2970225250469</v>
      </c>
      <c r="C42" s="2">
        <f t="shared" ref="C42:G42" si="15">SUM(C38:C41)</f>
        <v>17264.835879950337</v>
      </c>
      <c r="D42" s="2">
        <f t="shared" si="15"/>
        <v>3967.208219137397</v>
      </c>
      <c r="E42" s="2">
        <f t="shared" si="15"/>
        <v>1404.6365824182133</v>
      </c>
      <c r="F42" s="2">
        <f t="shared" si="15"/>
        <v>6802.2266713548033</v>
      </c>
      <c r="G42" s="2">
        <f t="shared" si="15"/>
        <v>483.72749178000458</v>
      </c>
    </row>
    <row r="43" spans="1:9" x14ac:dyDescent="0.2">
      <c r="A43" t="s">
        <v>0</v>
      </c>
      <c r="B43" t="s">
        <v>13</v>
      </c>
      <c r="C43" t="s">
        <v>14</v>
      </c>
      <c r="D43" t="s">
        <v>15</v>
      </c>
      <c r="E43" t="s">
        <v>16</v>
      </c>
      <c r="F43" t="s">
        <v>17</v>
      </c>
      <c r="G43" t="s">
        <v>18</v>
      </c>
    </row>
    <row r="44" spans="1:9" x14ac:dyDescent="0.2">
      <c r="A44">
        <v>1</v>
      </c>
      <c r="B44" s="1">
        <f>B38/$B$40</f>
        <v>0.20688607413670757</v>
      </c>
      <c r="C44" s="1">
        <f>C38/$C$40</f>
        <v>0.13567703298842557</v>
      </c>
      <c r="D44" s="1">
        <f>D38/$D$40</f>
        <v>0.1039283133517724</v>
      </c>
      <c r="E44" s="1">
        <f>E38/$E$40</f>
        <v>0.1876334456565858</v>
      </c>
      <c r="F44" s="1">
        <f>F38/$F$40</f>
        <v>0.22100288070172433</v>
      </c>
      <c r="G44" s="1">
        <f>G38/$G$40</f>
        <v>8.6393102021378773E-2</v>
      </c>
    </row>
    <row r="45" spans="1:9" x14ac:dyDescent="0.2">
      <c r="A45">
        <v>2</v>
      </c>
      <c r="B45" s="1">
        <f t="shared" ref="B45:G47" si="16">B39/$B$40</f>
        <v>0.6327588049764723</v>
      </c>
      <c r="C45" s="1">
        <f t="shared" ref="C45:C47" si="17">C39/$C$40</f>
        <v>0.27125117972531837</v>
      </c>
      <c r="D45" s="1">
        <f t="shared" ref="D45:D47" si="18">D39/$D$40</f>
        <v>0.2820387418726889</v>
      </c>
      <c r="E45" s="1">
        <f t="shared" ref="E45:E47" si="19">E39/$E$40</f>
        <v>0.26011427584000302</v>
      </c>
      <c r="F45" s="1">
        <f t="shared" ref="F45:F47" si="20">F39/$F$40</f>
        <v>0.43576832595308651</v>
      </c>
      <c r="G45" s="1">
        <f t="shared" ref="G45:G47" si="21">G39/$G$40</f>
        <v>0.32700723807329685</v>
      </c>
    </row>
    <row r="46" spans="1:9" x14ac:dyDescent="0.2">
      <c r="A46">
        <v>3</v>
      </c>
      <c r="B46" s="1">
        <f t="shared" si="16"/>
        <v>1</v>
      </c>
      <c r="C46" s="1">
        <f t="shared" si="17"/>
        <v>1</v>
      </c>
      <c r="D46" s="1">
        <f t="shared" si="18"/>
        <v>1</v>
      </c>
      <c r="E46" s="1">
        <f t="shared" si="19"/>
        <v>1</v>
      </c>
      <c r="F46" s="1">
        <f t="shared" si="20"/>
        <v>1</v>
      </c>
      <c r="G46" s="1">
        <f t="shared" si="21"/>
        <v>1</v>
      </c>
    </row>
    <row r="47" spans="1:9" x14ac:dyDescent="0.2">
      <c r="A47">
        <v>4</v>
      </c>
      <c r="B47" s="1">
        <f t="shared" si="16"/>
        <v>0.53070473541838592</v>
      </c>
      <c r="C47" s="1">
        <f t="shared" si="17"/>
        <v>0.24765348228596351</v>
      </c>
      <c r="D47" s="1">
        <f t="shared" si="18"/>
        <v>0.21659138027713742</v>
      </c>
      <c r="E47" s="1">
        <f t="shared" si="19"/>
        <v>0.75094511451349633</v>
      </c>
      <c r="F47" s="1">
        <f t="shared" si="20"/>
        <v>0.35537348368957355</v>
      </c>
      <c r="G47" s="1">
        <f t="shared" si="21"/>
        <v>0.1009674103547558</v>
      </c>
    </row>
    <row r="48" spans="1:9" x14ac:dyDescent="0.2">
      <c r="A48" t="s">
        <v>23</v>
      </c>
    </row>
    <row r="49" spans="2:2" x14ac:dyDescent="0.2">
      <c r="B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2017-12-20T00:12:52Z</dcterms:created>
  <dcterms:modified xsi:type="dcterms:W3CDTF">2017-12-21T20:47:11Z</dcterms:modified>
</cp:coreProperties>
</file>