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-37780" yWindow="-1560" windowWidth="28800" windowHeight="16580" tabRatio="500" activeTab="1"/>
  </bookViews>
  <sheets>
    <sheet name="Sheet1" sheetId="1" r:id="rId1"/>
    <sheet name="Sheet3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7" i="3" l="1"/>
  <c r="M16" i="3"/>
  <c r="M13" i="3"/>
  <c r="M12" i="3"/>
  <c r="M9" i="3"/>
  <c r="M8" i="3"/>
  <c r="M5" i="3"/>
  <c r="M4" i="3"/>
  <c r="E23" i="3"/>
  <c r="F23" i="3"/>
  <c r="G23" i="3"/>
  <c r="H23" i="3"/>
  <c r="I23" i="3"/>
  <c r="J23" i="3"/>
  <c r="K23" i="3"/>
  <c r="L23" i="3"/>
  <c r="E24" i="3"/>
  <c r="F24" i="3"/>
  <c r="G24" i="3"/>
  <c r="H24" i="3"/>
  <c r="I24" i="3"/>
  <c r="J24" i="3"/>
  <c r="K24" i="3"/>
  <c r="L24" i="3"/>
  <c r="E25" i="3"/>
  <c r="F25" i="3"/>
  <c r="G25" i="3"/>
  <c r="H25" i="3"/>
  <c r="I25" i="3"/>
  <c r="J25" i="3"/>
  <c r="K25" i="3"/>
  <c r="L25" i="3"/>
  <c r="E26" i="3"/>
  <c r="F26" i="3"/>
  <c r="G26" i="3"/>
  <c r="H26" i="3"/>
  <c r="I26" i="3"/>
  <c r="J26" i="3"/>
  <c r="K26" i="3"/>
  <c r="L26" i="3"/>
  <c r="E27" i="3"/>
  <c r="F27" i="3"/>
  <c r="G27" i="3"/>
  <c r="H27" i="3"/>
  <c r="I27" i="3"/>
  <c r="J27" i="3"/>
  <c r="K27" i="3"/>
  <c r="L27" i="3"/>
  <c r="E28" i="3"/>
  <c r="F28" i="3"/>
  <c r="G28" i="3"/>
  <c r="H28" i="3"/>
  <c r="I28" i="3"/>
  <c r="J28" i="3"/>
  <c r="K28" i="3"/>
  <c r="L28" i="3"/>
  <c r="E29" i="3"/>
  <c r="F29" i="3"/>
  <c r="G29" i="3"/>
  <c r="H29" i="3"/>
  <c r="I29" i="3"/>
  <c r="J29" i="3"/>
  <c r="K29" i="3"/>
  <c r="L29" i="3"/>
  <c r="E30" i="3"/>
  <c r="F30" i="3"/>
  <c r="G30" i="3"/>
  <c r="H30" i="3"/>
  <c r="I30" i="3"/>
  <c r="J30" i="3"/>
  <c r="K30" i="3"/>
  <c r="L30" i="3"/>
  <c r="E31" i="3"/>
  <c r="F31" i="3"/>
  <c r="G31" i="3"/>
  <c r="H31" i="3"/>
  <c r="I31" i="3"/>
  <c r="J31" i="3"/>
  <c r="K31" i="3"/>
  <c r="L31" i="3"/>
  <c r="E32" i="3"/>
  <c r="F32" i="3"/>
  <c r="G32" i="3"/>
  <c r="H32" i="3"/>
  <c r="I32" i="3"/>
  <c r="J32" i="3"/>
  <c r="K32" i="3"/>
  <c r="L32" i="3"/>
  <c r="E33" i="3"/>
  <c r="F33" i="3"/>
  <c r="G33" i="3"/>
  <c r="H33" i="3"/>
  <c r="I33" i="3"/>
  <c r="J33" i="3"/>
  <c r="K33" i="3"/>
  <c r="L33" i="3"/>
  <c r="E34" i="3"/>
  <c r="F34" i="3"/>
  <c r="G34" i="3"/>
  <c r="H34" i="3"/>
  <c r="I34" i="3"/>
  <c r="J34" i="3"/>
  <c r="K34" i="3"/>
  <c r="L34" i="3"/>
  <c r="E35" i="3"/>
  <c r="F35" i="3"/>
  <c r="G35" i="3"/>
  <c r="H35" i="3"/>
  <c r="I35" i="3"/>
  <c r="J35" i="3"/>
  <c r="K35" i="3"/>
  <c r="L35" i="3"/>
  <c r="E36" i="3"/>
  <c r="F36" i="3"/>
  <c r="G36" i="3"/>
  <c r="H36" i="3"/>
  <c r="I36" i="3"/>
  <c r="J36" i="3"/>
  <c r="K36" i="3"/>
  <c r="L36" i="3"/>
  <c r="E37" i="3"/>
  <c r="F37" i="3"/>
  <c r="G37" i="3"/>
  <c r="H37" i="3"/>
  <c r="I37" i="3"/>
  <c r="J37" i="3"/>
  <c r="K37" i="3"/>
  <c r="L37" i="3"/>
  <c r="F22" i="3"/>
  <c r="G22" i="3"/>
  <c r="H22" i="3"/>
  <c r="I22" i="3"/>
  <c r="J22" i="3"/>
  <c r="K22" i="3"/>
  <c r="L22" i="3"/>
  <c r="E22" i="3"/>
  <c r="C50" i="1"/>
  <c r="C49" i="1"/>
  <c r="C45" i="1"/>
  <c r="C44" i="1"/>
  <c r="C41" i="1"/>
  <c r="C40" i="1"/>
  <c r="C37" i="1"/>
  <c r="C36" i="1"/>
  <c r="C32" i="1"/>
  <c r="C31" i="1"/>
  <c r="C28" i="1"/>
  <c r="C27" i="1"/>
  <c r="C24" i="1"/>
  <c r="C23" i="1"/>
  <c r="C19" i="1"/>
  <c r="C18" i="1"/>
  <c r="C15" i="1"/>
  <c r="C14" i="1"/>
  <c r="C10" i="1"/>
  <c r="C9" i="1"/>
  <c r="C6" i="1"/>
  <c r="C5" i="1"/>
  <c r="F29" i="1"/>
  <c r="F33" i="1"/>
  <c r="G29" i="1"/>
  <c r="G33" i="1"/>
  <c r="H29" i="1"/>
  <c r="H33" i="1"/>
  <c r="I29" i="1"/>
  <c r="I33" i="1"/>
  <c r="J29" i="1"/>
  <c r="J33" i="1"/>
  <c r="K29" i="1"/>
  <c r="K33" i="1"/>
  <c r="L29" i="1"/>
  <c r="L33" i="1"/>
  <c r="E29" i="1"/>
  <c r="E33" i="1"/>
  <c r="F30" i="1"/>
  <c r="G30" i="1"/>
  <c r="H30" i="1"/>
  <c r="I30" i="1"/>
  <c r="J30" i="1"/>
  <c r="K30" i="1"/>
  <c r="L30" i="1"/>
  <c r="F31" i="1"/>
  <c r="G31" i="1"/>
  <c r="H31" i="1"/>
  <c r="I31" i="1"/>
  <c r="J31" i="1"/>
  <c r="K31" i="1"/>
  <c r="L31" i="1"/>
  <c r="F32" i="1"/>
  <c r="G32" i="1"/>
  <c r="H32" i="1"/>
  <c r="I32" i="1"/>
  <c r="J32" i="1"/>
  <c r="K32" i="1"/>
  <c r="L32" i="1"/>
  <c r="E32" i="1"/>
  <c r="O34" i="1"/>
  <c r="P34" i="1"/>
  <c r="Q34" i="1"/>
  <c r="R34" i="1"/>
  <c r="S34" i="1"/>
  <c r="T34" i="1"/>
  <c r="U34" i="1"/>
  <c r="V34" i="1"/>
  <c r="W34" i="1"/>
  <c r="F42" i="1"/>
  <c r="F43" i="1"/>
  <c r="F44" i="1"/>
  <c r="F45" i="1"/>
  <c r="F47" i="1"/>
  <c r="F51" i="1"/>
  <c r="G42" i="1"/>
  <c r="G43" i="1"/>
  <c r="G44" i="1"/>
  <c r="G45" i="1"/>
  <c r="G47" i="1"/>
  <c r="G51" i="1"/>
  <c r="H42" i="1"/>
  <c r="H43" i="1"/>
  <c r="H44" i="1"/>
  <c r="H45" i="1"/>
  <c r="H47" i="1"/>
  <c r="H51" i="1"/>
  <c r="I42" i="1"/>
  <c r="I43" i="1"/>
  <c r="I44" i="1"/>
  <c r="I45" i="1"/>
  <c r="I47" i="1"/>
  <c r="I51" i="1"/>
  <c r="J42" i="1"/>
  <c r="J43" i="1"/>
  <c r="J44" i="1"/>
  <c r="J45" i="1"/>
  <c r="J47" i="1"/>
  <c r="J51" i="1"/>
  <c r="K42" i="1"/>
  <c r="K43" i="1"/>
  <c r="K44" i="1"/>
  <c r="K45" i="1"/>
  <c r="K47" i="1"/>
  <c r="K51" i="1"/>
  <c r="L42" i="1"/>
  <c r="L43" i="1"/>
  <c r="L44" i="1"/>
  <c r="L45" i="1"/>
  <c r="L47" i="1"/>
  <c r="L51" i="1"/>
  <c r="M42" i="1"/>
  <c r="M43" i="1"/>
  <c r="M44" i="1"/>
  <c r="M45" i="1"/>
  <c r="M47" i="1"/>
  <c r="M51" i="1"/>
  <c r="N42" i="1"/>
  <c r="N43" i="1"/>
  <c r="N44" i="1"/>
  <c r="N45" i="1"/>
  <c r="N47" i="1"/>
  <c r="N51" i="1"/>
  <c r="E42" i="1"/>
  <c r="E43" i="1"/>
  <c r="E44" i="1"/>
  <c r="E45" i="1"/>
  <c r="E47" i="1"/>
  <c r="E51" i="1"/>
  <c r="F48" i="1"/>
  <c r="G48" i="1"/>
  <c r="H48" i="1"/>
  <c r="I48" i="1"/>
  <c r="J48" i="1"/>
  <c r="K48" i="1"/>
  <c r="L48" i="1"/>
  <c r="M48" i="1"/>
  <c r="N48" i="1"/>
  <c r="F49" i="1"/>
  <c r="G49" i="1"/>
  <c r="H49" i="1"/>
  <c r="I49" i="1"/>
  <c r="J49" i="1"/>
  <c r="K49" i="1"/>
  <c r="L49" i="1"/>
  <c r="M49" i="1"/>
  <c r="N49" i="1"/>
  <c r="F50" i="1"/>
  <c r="G50" i="1"/>
  <c r="H50" i="1"/>
  <c r="I50" i="1"/>
  <c r="J50" i="1"/>
  <c r="K50" i="1"/>
  <c r="L50" i="1"/>
  <c r="M50" i="1"/>
  <c r="N50" i="1"/>
  <c r="E48" i="1"/>
  <c r="E49" i="1"/>
  <c r="E50" i="1"/>
  <c r="E30" i="1"/>
  <c r="E31" i="1"/>
  <c r="F16" i="1"/>
  <c r="F20" i="1"/>
  <c r="G16" i="1"/>
  <c r="G20" i="1"/>
  <c r="H16" i="1"/>
  <c r="H20" i="1"/>
  <c r="I16" i="1"/>
  <c r="I20" i="1"/>
  <c r="J16" i="1"/>
  <c r="J20" i="1"/>
  <c r="K16" i="1"/>
  <c r="K20" i="1"/>
  <c r="L16" i="1"/>
  <c r="L20" i="1"/>
  <c r="E16" i="1"/>
  <c r="E20" i="1"/>
  <c r="F17" i="1"/>
  <c r="G17" i="1"/>
  <c r="H17" i="1"/>
  <c r="I17" i="1"/>
  <c r="J17" i="1"/>
  <c r="K17" i="1"/>
  <c r="L17" i="1"/>
  <c r="F18" i="1"/>
  <c r="G18" i="1"/>
  <c r="H18" i="1"/>
  <c r="I18" i="1"/>
  <c r="J18" i="1"/>
  <c r="K18" i="1"/>
  <c r="L18" i="1"/>
  <c r="F19" i="1"/>
  <c r="G19" i="1"/>
  <c r="H19" i="1"/>
  <c r="I19" i="1"/>
  <c r="J19" i="1"/>
  <c r="K19" i="1"/>
  <c r="L19" i="1"/>
  <c r="E17" i="1"/>
  <c r="E18" i="1"/>
  <c r="E19" i="1"/>
  <c r="F7" i="1"/>
  <c r="F11" i="1"/>
  <c r="G7" i="1"/>
  <c r="G11" i="1"/>
  <c r="H7" i="1"/>
  <c r="H11" i="1"/>
  <c r="I7" i="1"/>
  <c r="I11" i="1"/>
  <c r="J7" i="1"/>
  <c r="J11" i="1"/>
  <c r="K7" i="1"/>
  <c r="K11" i="1"/>
  <c r="L7" i="1"/>
  <c r="L11" i="1"/>
  <c r="E7" i="1"/>
  <c r="E11" i="1"/>
  <c r="F8" i="1"/>
  <c r="G8" i="1"/>
  <c r="H8" i="1"/>
  <c r="I8" i="1"/>
  <c r="J8" i="1"/>
  <c r="K8" i="1"/>
  <c r="L8" i="1"/>
  <c r="F9" i="1"/>
  <c r="G9" i="1"/>
  <c r="H9" i="1"/>
  <c r="I9" i="1"/>
  <c r="J9" i="1"/>
  <c r="K9" i="1"/>
  <c r="L9" i="1"/>
  <c r="F10" i="1"/>
  <c r="G10" i="1"/>
  <c r="H10" i="1"/>
  <c r="I10" i="1"/>
  <c r="J10" i="1"/>
  <c r="K10" i="1"/>
  <c r="L10" i="1"/>
  <c r="E8" i="1"/>
  <c r="E9" i="1"/>
  <c r="E10" i="1"/>
  <c r="O4" i="1"/>
  <c r="P4" i="1"/>
  <c r="Q4" i="1"/>
  <c r="R4" i="1"/>
  <c r="S4" i="1"/>
  <c r="T4" i="1"/>
  <c r="U4" i="1"/>
  <c r="V4" i="1"/>
  <c r="W4" i="1"/>
  <c r="O5" i="1"/>
  <c r="P5" i="1"/>
  <c r="Q5" i="1"/>
  <c r="R5" i="1"/>
  <c r="S5" i="1"/>
  <c r="T5" i="1"/>
  <c r="U5" i="1"/>
  <c r="V5" i="1"/>
  <c r="W5" i="1"/>
  <c r="O6" i="1"/>
  <c r="P6" i="1"/>
  <c r="Q6" i="1"/>
  <c r="R6" i="1"/>
  <c r="S6" i="1"/>
  <c r="T6" i="1"/>
  <c r="U6" i="1"/>
  <c r="V6" i="1"/>
  <c r="W6" i="1"/>
  <c r="O12" i="1"/>
  <c r="P12" i="1"/>
  <c r="Q12" i="1"/>
  <c r="R12" i="1"/>
  <c r="S12" i="1"/>
  <c r="T12" i="1"/>
  <c r="U12" i="1"/>
  <c r="V12" i="1"/>
  <c r="W12" i="1"/>
  <c r="O13" i="1"/>
  <c r="P13" i="1"/>
  <c r="Q13" i="1"/>
  <c r="R13" i="1"/>
  <c r="S13" i="1"/>
  <c r="T13" i="1"/>
  <c r="U13" i="1"/>
  <c r="V13" i="1"/>
  <c r="W13" i="1"/>
  <c r="O14" i="1"/>
  <c r="P14" i="1"/>
  <c r="Q14" i="1"/>
  <c r="R14" i="1"/>
  <c r="S14" i="1"/>
  <c r="T14" i="1"/>
  <c r="U14" i="1"/>
  <c r="V14" i="1"/>
  <c r="W14" i="1"/>
  <c r="O15" i="1"/>
  <c r="P15" i="1"/>
  <c r="Q15" i="1"/>
  <c r="R15" i="1"/>
  <c r="S15" i="1"/>
  <c r="T15" i="1"/>
  <c r="U15" i="1"/>
  <c r="V15" i="1"/>
  <c r="W15" i="1"/>
  <c r="O21" i="1"/>
  <c r="P21" i="1"/>
  <c r="Q21" i="1"/>
  <c r="R21" i="1"/>
  <c r="S21" i="1"/>
  <c r="T21" i="1"/>
  <c r="U21" i="1"/>
  <c r="V21" i="1"/>
  <c r="W21" i="1"/>
  <c r="O22" i="1"/>
  <c r="P22" i="1"/>
  <c r="Q22" i="1"/>
  <c r="R22" i="1"/>
  <c r="S22" i="1"/>
  <c r="T22" i="1"/>
  <c r="U22" i="1"/>
  <c r="V22" i="1"/>
  <c r="W22" i="1"/>
  <c r="O23" i="1"/>
  <c r="P23" i="1"/>
  <c r="Q23" i="1"/>
  <c r="R23" i="1"/>
  <c r="S23" i="1"/>
  <c r="T23" i="1"/>
  <c r="U23" i="1"/>
  <c r="V23" i="1"/>
  <c r="W23" i="1"/>
  <c r="O24" i="1"/>
  <c r="P24" i="1"/>
  <c r="Q24" i="1"/>
  <c r="R24" i="1"/>
  <c r="S24" i="1"/>
  <c r="T24" i="1"/>
  <c r="U24" i="1"/>
  <c r="V24" i="1"/>
  <c r="W24" i="1"/>
  <c r="O25" i="1"/>
  <c r="P25" i="1"/>
  <c r="Q25" i="1"/>
  <c r="R25" i="1"/>
  <c r="S25" i="1"/>
  <c r="T25" i="1"/>
  <c r="U25" i="1"/>
  <c r="V25" i="1"/>
  <c r="W25" i="1"/>
  <c r="O26" i="1"/>
  <c r="P26" i="1"/>
  <c r="Q26" i="1"/>
  <c r="R26" i="1"/>
  <c r="S26" i="1"/>
  <c r="T26" i="1"/>
  <c r="U26" i="1"/>
  <c r="V26" i="1"/>
  <c r="W26" i="1"/>
  <c r="O27" i="1"/>
  <c r="P27" i="1"/>
  <c r="Q27" i="1"/>
  <c r="R27" i="1"/>
  <c r="S27" i="1"/>
  <c r="T27" i="1"/>
  <c r="U27" i="1"/>
  <c r="V27" i="1"/>
  <c r="W27" i="1"/>
  <c r="O28" i="1"/>
  <c r="P28" i="1"/>
  <c r="Q28" i="1"/>
  <c r="R28" i="1"/>
  <c r="S28" i="1"/>
  <c r="T28" i="1"/>
  <c r="U28" i="1"/>
  <c r="V28" i="1"/>
  <c r="W28" i="1"/>
  <c r="O35" i="1"/>
  <c r="P35" i="1"/>
  <c r="Q35" i="1"/>
  <c r="R35" i="1"/>
  <c r="S35" i="1"/>
  <c r="T35" i="1"/>
  <c r="U35" i="1"/>
  <c r="V35" i="1"/>
  <c r="W35" i="1"/>
  <c r="O36" i="1"/>
  <c r="P36" i="1"/>
  <c r="Q36" i="1"/>
  <c r="R36" i="1"/>
  <c r="S36" i="1"/>
  <c r="T36" i="1"/>
  <c r="U36" i="1"/>
  <c r="V36" i="1"/>
  <c r="W36" i="1"/>
  <c r="O37" i="1"/>
  <c r="P37" i="1"/>
  <c r="Q37" i="1"/>
  <c r="R37" i="1"/>
  <c r="S37" i="1"/>
  <c r="T37" i="1"/>
  <c r="U37" i="1"/>
  <c r="V37" i="1"/>
  <c r="W37" i="1"/>
  <c r="O38" i="1"/>
  <c r="P38" i="1"/>
  <c r="Q38" i="1"/>
  <c r="R38" i="1"/>
  <c r="S38" i="1"/>
  <c r="T38" i="1"/>
  <c r="U38" i="1"/>
  <c r="V38" i="1"/>
  <c r="W38" i="1"/>
  <c r="O39" i="1"/>
  <c r="P39" i="1"/>
  <c r="Q39" i="1"/>
  <c r="R39" i="1"/>
  <c r="S39" i="1"/>
  <c r="T39" i="1"/>
  <c r="U39" i="1"/>
  <c r="V39" i="1"/>
  <c r="W39" i="1"/>
  <c r="O40" i="1"/>
  <c r="P40" i="1"/>
  <c r="Q40" i="1"/>
  <c r="R40" i="1"/>
  <c r="S40" i="1"/>
  <c r="T40" i="1"/>
  <c r="U40" i="1"/>
  <c r="V40" i="1"/>
  <c r="W40" i="1"/>
  <c r="O41" i="1"/>
  <c r="P41" i="1"/>
  <c r="Q41" i="1"/>
  <c r="R41" i="1"/>
  <c r="S41" i="1"/>
  <c r="T41" i="1"/>
  <c r="U41" i="1"/>
  <c r="V41" i="1"/>
  <c r="W41" i="1"/>
  <c r="O42" i="1"/>
  <c r="P42" i="1"/>
  <c r="Q42" i="1"/>
  <c r="R42" i="1"/>
  <c r="S42" i="1"/>
  <c r="T42" i="1"/>
  <c r="U42" i="1"/>
  <c r="V42" i="1"/>
  <c r="W42" i="1"/>
  <c r="O43" i="1"/>
  <c r="P43" i="1"/>
  <c r="Q43" i="1"/>
  <c r="R43" i="1"/>
  <c r="S43" i="1"/>
  <c r="T43" i="1"/>
  <c r="U43" i="1"/>
  <c r="V43" i="1"/>
  <c r="W43" i="1"/>
  <c r="O44" i="1"/>
  <c r="P44" i="1"/>
  <c r="Q44" i="1"/>
  <c r="R44" i="1"/>
  <c r="S44" i="1"/>
  <c r="T44" i="1"/>
  <c r="U44" i="1"/>
  <c r="V44" i="1"/>
  <c r="W44" i="1"/>
  <c r="O45" i="1"/>
  <c r="P45" i="1"/>
  <c r="Q45" i="1"/>
  <c r="R45" i="1"/>
  <c r="S45" i="1"/>
  <c r="T45" i="1"/>
  <c r="U45" i="1"/>
  <c r="V45" i="1"/>
  <c r="W45" i="1"/>
  <c r="O46" i="1"/>
  <c r="P46" i="1"/>
  <c r="Q46" i="1"/>
  <c r="R46" i="1"/>
  <c r="S46" i="1"/>
  <c r="T46" i="1"/>
  <c r="U46" i="1"/>
  <c r="V46" i="1"/>
  <c r="W46" i="1"/>
  <c r="O3" i="1"/>
  <c r="P3" i="1"/>
  <c r="Q3" i="1"/>
  <c r="R3" i="1"/>
  <c r="S3" i="1"/>
  <c r="T3" i="1"/>
  <c r="U3" i="1"/>
  <c r="V3" i="1"/>
  <c r="W3" i="1"/>
</calcChain>
</file>

<file path=xl/sharedStrings.xml><?xml version="1.0" encoding="utf-8"?>
<sst xmlns="http://schemas.openxmlformats.org/spreadsheetml/2006/main" count="200" uniqueCount="33">
  <si>
    <t>geo</t>
  </si>
  <si>
    <t>Oahu</t>
  </si>
  <si>
    <t>Hawaii</t>
  </si>
  <si>
    <t>Maui</t>
  </si>
  <si>
    <t>Kauai</t>
  </si>
  <si>
    <t>Molokai</t>
  </si>
  <si>
    <t>Lanai</t>
  </si>
  <si>
    <t>Maui Nui</t>
  </si>
  <si>
    <t>Freq</t>
  </si>
  <si>
    <t>Never</t>
  </si>
  <si>
    <t>once a month</t>
  </si>
  <si>
    <t>2-3 times a month</t>
  </si>
  <si>
    <t>4 times a month or more</t>
  </si>
  <si>
    <t>swimming/wading</t>
  </si>
  <si>
    <t>snorkeling</t>
  </si>
  <si>
    <t>diving(scuba or free diving)</t>
  </si>
  <si>
    <t>camping</t>
  </si>
  <si>
    <t>beach recreation</t>
  </si>
  <si>
    <t>boating</t>
  </si>
  <si>
    <t>wave riding</t>
  </si>
  <si>
    <t>canoe or kayaking</t>
  </si>
  <si>
    <t>fishing</t>
  </si>
  <si>
    <t>gathering</t>
  </si>
  <si>
    <t>percent</t>
  </si>
  <si>
    <t>counts</t>
  </si>
  <si>
    <t>check = 1</t>
  </si>
  <si>
    <t>percent participation</t>
  </si>
  <si>
    <t>NO response</t>
  </si>
  <si>
    <t>multiplier</t>
  </si>
  <si>
    <t>Frequency</t>
  </si>
  <si>
    <t>Region</t>
  </si>
  <si>
    <t>*data from NOAA social-economic survey 2014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</si>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</sst>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3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center" wrapText="1"/>
    </xf>
    <xf numFmtId="0" fontId="3" fillId="0" borderId="0" xfId="0" applyFont="1"/>
    <xf numFmtId="2" fontId="3" fillId="0" borderId="0" xfId="0" applyNumberFormat="1" applyFont="1" applyAlignment="1">
      <alignment horizontal="center"/>
    </xf>
    <xf numFmtId="0" fontId="3" fillId="0" borderId="1" xfId="0" applyFont="1" applyBorder="1"/>
    <xf numFmtId="1" fontId="3" fillId="0" borderId="0" xfId="0" applyNumberFormat="1" applyFont="1" applyAlignment="1">
      <alignment horizontal="center"/>
    </xf>
    <xf numFmtId="0" fontId="3" fillId="0" borderId="0" xfId="0" applyFont="1" applyFill="1" applyBorder="1"/>
    <xf numFmtId="0" fontId="3" fillId="0" borderId="0" xfId="0" applyFont="1" applyBorder="1"/>
    <xf numFmtId="1" fontId="3" fillId="0" borderId="0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C8" sqref="C8"/>
    </sheetView>
  </sheetViews>
  <sheetFormatPr baseColWidth="10" defaultRowHeight="15" x14ac:dyDescent="0"/>
  <cols>
    <col min="12" max="12" width="14" customWidth="1"/>
    <col min="15" max="22" width="11.83203125" bestFit="1" customWidth="1"/>
  </cols>
  <sheetData>
    <row r="1" spans="1:23">
      <c r="E1" t="s">
        <v>24</v>
      </c>
      <c r="O1" t="s">
        <v>23</v>
      </c>
    </row>
    <row r="2" spans="1:23">
      <c r="A2" t="s">
        <v>0</v>
      </c>
      <c r="B2" t="s">
        <v>8</v>
      </c>
      <c r="C2" t="s">
        <v>28</v>
      </c>
      <c r="D2" t="s">
        <v>8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25</v>
      </c>
    </row>
    <row r="3" spans="1:23">
      <c r="A3" t="s">
        <v>1</v>
      </c>
      <c r="B3">
        <v>1</v>
      </c>
      <c r="C3">
        <v>0</v>
      </c>
      <c r="D3" t="s">
        <v>9</v>
      </c>
      <c r="E3">
        <v>145</v>
      </c>
      <c r="F3">
        <v>345</v>
      </c>
      <c r="G3">
        <v>487</v>
      </c>
      <c r="H3">
        <v>351</v>
      </c>
      <c r="I3">
        <v>155</v>
      </c>
      <c r="J3">
        <v>472</v>
      </c>
      <c r="K3">
        <v>384</v>
      </c>
      <c r="L3">
        <v>472</v>
      </c>
      <c r="M3">
        <v>436</v>
      </c>
      <c r="N3">
        <v>530</v>
      </c>
      <c r="O3" s="2">
        <f>E3/SUM($E3:$L3)</f>
        <v>5.1583066524368552E-2</v>
      </c>
      <c r="P3" s="2">
        <f t="shared" ref="P3:V3" si="0">F3/SUM($E3:$L3)</f>
        <v>0.12273212379935966</v>
      </c>
      <c r="Q3" s="2">
        <f t="shared" si="0"/>
        <v>0.17324795446460334</v>
      </c>
      <c r="R3" s="2">
        <f t="shared" si="0"/>
        <v>0.1248665955176094</v>
      </c>
      <c r="S3" s="2">
        <f t="shared" si="0"/>
        <v>5.5140519388118106E-2</v>
      </c>
      <c r="T3" s="2">
        <f t="shared" si="0"/>
        <v>0.16791177516897901</v>
      </c>
      <c r="U3" s="2">
        <f t="shared" si="0"/>
        <v>0.13660618996798293</v>
      </c>
      <c r="V3" s="2">
        <f t="shared" si="0"/>
        <v>0.16791177516897901</v>
      </c>
      <c r="W3" s="1">
        <f>SUM(O3:V3)</f>
        <v>1</v>
      </c>
    </row>
    <row r="4" spans="1:23">
      <c r="A4" t="s">
        <v>1</v>
      </c>
      <c r="B4">
        <v>2</v>
      </c>
      <c r="C4">
        <v>12</v>
      </c>
      <c r="D4" t="s">
        <v>10</v>
      </c>
      <c r="E4">
        <v>211</v>
      </c>
      <c r="F4">
        <v>184</v>
      </c>
      <c r="G4">
        <v>89</v>
      </c>
      <c r="H4">
        <v>238</v>
      </c>
      <c r="I4">
        <v>257</v>
      </c>
      <c r="J4">
        <v>117</v>
      </c>
      <c r="K4">
        <v>128</v>
      </c>
      <c r="L4">
        <v>113</v>
      </c>
      <c r="M4">
        <v>132</v>
      </c>
      <c r="N4">
        <v>81</v>
      </c>
      <c r="O4" s="2">
        <f t="shared" ref="O4:O46" si="1">E4/SUM($E4:$L4)</f>
        <v>0.15781600598354525</v>
      </c>
      <c r="P4" s="2">
        <f t="shared" ref="P4:P46" si="2">F4/SUM($E4:$L4)</f>
        <v>0.13762154076290201</v>
      </c>
      <c r="Q4" s="2">
        <f t="shared" ref="Q4:Q46" si="3">G4/SUM($E4:$L4)</f>
        <v>6.6566940912490657E-2</v>
      </c>
      <c r="R4" s="2">
        <f t="shared" ref="R4:R46" si="4">H4/SUM($E4:$L4)</f>
        <v>0.17801047120418848</v>
      </c>
      <c r="S4" s="2">
        <f t="shared" ref="S4:S46" si="5">I4/SUM($E4:$L4)</f>
        <v>0.19222139117427076</v>
      </c>
      <c r="T4" s="2">
        <f t="shared" ref="T4:T46" si="6">J4/SUM($E4:$L4)</f>
        <v>8.7509349289454003E-2</v>
      </c>
      <c r="U4" s="2">
        <f t="shared" ref="U4:U46" si="7">K4/SUM($E4:$L4)</f>
        <v>9.5736724008975316E-2</v>
      </c>
      <c r="V4" s="2">
        <f t="shared" ref="V4:V46" si="8">L4/SUM($E4:$L4)</f>
        <v>8.4517576664173519E-2</v>
      </c>
      <c r="W4" s="1">
        <f t="shared" ref="W4:W46" si="9">SUM(O4:V4)</f>
        <v>1</v>
      </c>
    </row>
    <row r="5" spans="1:23">
      <c r="A5" t="s">
        <v>1</v>
      </c>
      <c r="B5">
        <v>3</v>
      </c>
      <c r="C5">
        <f>2.5*12</f>
        <v>30</v>
      </c>
      <c r="D5" t="s">
        <v>11</v>
      </c>
      <c r="E5">
        <v>84</v>
      </c>
      <c r="F5">
        <v>46</v>
      </c>
      <c r="G5">
        <v>31</v>
      </c>
      <c r="H5">
        <v>27</v>
      </c>
      <c r="I5">
        <v>124</v>
      </c>
      <c r="J5">
        <v>24</v>
      </c>
      <c r="K5">
        <v>51</v>
      </c>
      <c r="L5">
        <v>19</v>
      </c>
      <c r="M5">
        <v>42</v>
      </c>
      <c r="N5">
        <v>22</v>
      </c>
      <c r="O5" s="2">
        <f t="shared" si="1"/>
        <v>0.20689655172413793</v>
      </c>
      <c r="P5" s="2">
        <f t="shared" si="2"/>
        <v>0.11330049261083744</v>
      </c>
      <c r="Q5" s="2">
        <f t="shared" si="3"/>
        <v>7.6354679802955669E-2</v>
      </c>
      <c r="R5" s="2">
        <f t="shared" si="4"/>
        <v>6.6502463054187194E-2</v>
      </c>
      <c r="S5" s="2">
        <f t="shared" si="5"/>
        <v>0.30541871921182268</v>
      </c>
      <c r="T5" s="2">
        <f t="shared" si="6"/>
        <v>5.9113300492610835E-2</v>
      </c>
      <c r="U5" s="2">
        <f t="shared" si="7"/>
        <v>0.12561576354679804</v>
      </c>
      <c r="V5" s="2">
        <f t="shared" si="8"/>
        <v>4.6798029556650245E-2</v>
      </c>
      <c r="W5" s="1">
        <f t="shared" si="9"/>
        <v>1</v>
      </c>
    </row>
    <row r="6" spans="1:23">
      <c r="A6" t="s">
        <v>1</v>
      </c>
      <c r="B6">
        <v>4</v>
      </c>
      <c r="C6">
        <f>4*12</f>
        <v>48</v>
      </c>
      <c r="D6" t="s">
        <v>12</v>
      </c>
      <c r="E6">
        <v>208</v>
      </c>
      <c r="F6">
        <v>72</v>
      </c>
      <c r="G6">
        <v>43</v>
      </c>
      <c r="H6">
        <v>31</v>
      </c>
      <c r="I6">
        <v>112</v>
      </c>
      <c r="J6">
        <v>37</v>
      </c>
      <c r="K6">
        <v>88</v>
      </c>
      <c r="L6">
        <v>47</v>
      </c>
      <c r="M6">
        <v>41</v>
      </c>
      <c r="N6">
        <v>18</v>
      </c>
      <c r="O6" s="2">
        <f t="shared" si="1"/>
        <v>0.32601880877742945</v>
      </c>
      <c r="P6" s="2">
        <f t="shared" si="2"/>
        <v>0.11285266457680251</v>
      </c>
      <c r="Q6" s="2">
        <f t="shared" si="3"/>
        <v>6.7398119122257058E-2</v>
      </c>
      <c r="R6" s="2">
        <f t="shared" si="4"/>
        <v>4.8589341692789965E-2</v>
      </c>
      <c r="S6" s="2">
        <f t="shared" si="5"/>
        <v>0.17554858934169279</v>
      </c>
      <c r="T6" s="2">
        <f t="shared" si="6"/>
        <v>5.7993730407523508E-2</v>
      </c>
      <c r="U6" s="2">
        <f t="shared" si="7"/>
        <v>0.13793103448275862</v>
      </c>
      <c r="V6" s="2">
        <f t="shared" si="8"/>
        <v>7.3667711598746077E-2</v>
      </c>
      <c r="W6" s="1">
        <f t="shared" si="9"/>
        <v>1</v>
      </c>
    </row>
    <row r="7" spans="1:23">
      <c r="A7" t="s">
        <v>1</v>
      </c>
      <c r="B7">
        <v>1</v>
      </c>
      <c r="C7">
        <v>0</v>
      </c>
      <c r="D7" t="s">
        <v>9</v>
      </c>
      <c r="E7" s="2">
        <f>E3/SUM(E$3:E$6)</f>
        <v>0.22376543209876543</v>
      </c>
      <c r="F7" s="2">
        <f t="shared" ref="F7:L7" si="10">F3/SUM(F$3:F$6)</f>
        <v>0.5332302936630603</v>
      </c>
      <c r="G7" s="2">
        <f t="shared" si="10"/>
        <v>0.74923076923076926</v>
      </c>
      <c r="H7" s="2">
        <f t="shared" si="10"/>
        <v>0.54250386398763528</v>
      </c>
      <c r="I7" s="2">
        <f t="shared" si="10"/>
        <v>0.23919753086419754</v>
      </c>
      <c r="J7" s="2">
        <f t="shared" si="10"/>
        <v>0.72615384615384615</v>
      </c>
      <c r="K7" s="2">
        <f t="shared" si="10"/>
        <v>0.58986175115207373</v>
      </c>
      <c r="L7" s="2">
        <f t="shared" si="10"/>
        <v>0.7250384024577573</v>
      </c>
      <c r="O7" s="2"/>
      <c r="P7" s="2"/>
      <c r="Q7" s="2"/>
      <c r="R7" s="2"/>
      <c r="S7" s="2"/>
      <c r="T7" s="2"/>
      <c r="U7" s="2"/>
      <c r="V7" s="2"/>
      <c r="W7" s="1"/>
    </row>
    <row r="8" spans="1:23">
      <c r="A8" t="s">
        <v>1</v>
      </c>
      <c r="B8">
        <v>2</v>
      </c>
      <c r="C8">
        <v>12</v>
      </c>
      <c r="D8" t="s">
        <v>10</v>
      </c>
      <c r="E8" s="2">
        <f t="shared" ref="E8:L10" si="11">E4/SUM($E$3:$E$6)</f>
        <v>0.32561728395061729</v>
      </c>
      <c r="F8" s="2">
        <f t="shared" si="11"/>
        <v>0.2839506172839506</v>
      </c>
      <c r="G8" s="2">
        <f t="shared" si="11"/>
        <v>0.13734567901234568</v>
      </c>
      <c r="H8" s="2">
        <f t="shared" si="11"/>
        <v>0.36728395061728397</v>
      </c>
      <c r="I8" s="2">
        <f t="shared" si="11"/>
        <v>0.39660493827160492</v>
      </c>
      <c r="J8" s="2">
        <f t="shared" si="11"/>
        <v>0.18055555555555555</v>
      </c>
      <c r="K8" s="2">
        <f t="shared" si="11"/>
        <v>0.19753086419753085</v>
      </c>
      <c r="L8" s="2">
        <f t="shared" si="11"/>
        <v>0.17438271604938271</v>
      </c>
      <c r="O8" s="2"/>
      <c r="P8" s="2"/>
      <c r="Q8" s="2"/>
      <c r="R8" s="2"/>
      <c r="S8" s="2"/>
      <c r="T8" s="2"/>
      <c r="U8" s="2"/>
      <c r="V8" s="2"/>
      <c r="W8" s="1"/>
    </row>
    <row r="9" spans="1:23">
      <c r="A9" t="s">
        <v>1</v>
      </c>
      <c r="B9">
        <v>3</v>
      </c>
      <c r="C9">
        <f>2.5*12</f>
        <v>30</v>
      </c>
      <c r="D9" t="s">
        <v>11</v>
      </c>
      <c r="E9" s="2">
        <f t="shared" si="11"/>
        <v>0.12962962962962962</v>
      </c>
      <c r="F9" s="2">
        <f t="shared" si="11"/>
        <v>7.098765432098765E-2</v>
      </c>
      <c r="G9" s="2">
        <f t="shared" si="11"/>
        <v>4.7839506172839504E-2</v>
      </c>
      <c r="H9" s="2">
        <f t="shared" si="11"/>
        <v>4.1666666666666664E-2</v>
      </c>
      <c r="I9" s="2">
        <f t="shared" si="11"/>
        <v>0.19135802469135801</v>
      </c>
      <c r="J9" s="2">
        <f t="shared" si="11"/>
        <v>3.7037037037037035E-2</v>
      </c>
      <c r="K9" s="2">
        <f t="shared" si="11"/>
        <v>7.8703703703703706E-2</v>
      </c>
      <c r="L9" s="2">
        <f t="shared" si="11"/>
        <v>2.9320987654320986E-2</v>
      </c>
      <c r="O9" s="2"/>
      <c r="P9" s="2"/>
      <c r="Q9" s="2"/>
      <c r="R9" s="2"/>
      <c r="S9" s="2"/>
      <c r="T9" s="2"/>
      <c r="U9" s="2"/>
      <c r="V9" s="2"/>
      <c r="W9" s="1"/>
    </row>
    <row r="10" spans="1:23">
      <c r="A10" t="s">
        <v>1</v>
      </c>
      <c r="B10">
        <v>4</v>
      </c>
      <c r="C10">
        <f>4*12</f>
        <v>48</v>
      </c>
      <c r="D10" t="s">
        <v>12</v>
      </c>
      <c r="E10" s="2">
        <f t="shared" si="11"/>
        <v>0.32098765432098764</v>
      </c>
      <c r="F10" s="2">
        <f t="shared" si="11"/>
        <v>0.1111111111111111</v>
      </c>
      <c r="G10" s="2">
        <f t="shared" si="11"/>
        <v>6.6358024691358028E-2</v>
      </c>
      <c r="H10" s="2">
        <f t="shared" si="11"/>
        <v>4.7839506172839504E-2</v>
      </c>
      <c r="I10" s="2">
        <f t="shared" si="11"/>
        <v>0.1728395061728395</v>
      </c>
      <c r="J10" s="2">
        <f t="shared" si="11"/>
        <v>5.7098765432098762E-2</v>
      </c>
      <c r="K10" s="2">
        <f t="shared" si="11"/>
        <v>0.13580246913580246</v>
      </c>
      <c r="L10" s="2">
        <f t="shared" si="11"/>
        <v>7.2530864197530867E-2</v>
      </c>
      <c r="O10" s="2"/>
      <c r="P10" s="2"/>
      <c r="Q10" s="2"/>
      <c r="R10" s="2"/>
      <c r="S10" s="2"/>
      <c r="T10" s="2"/>
      <c r="U10" s="2"/>
      <c r="V10" s="2"/>
      <c r="W10" s="1"/>
    </row>
    <row r="11" spans="1:23">
      <c r="A11" t="s">
        <v>1</v>
      </c>
      <c r="D11" t="s">
        <v>26</v>
      </c>
      <c r="E11" s="2">
        <f>1-E7</f>
        <v>0.77623456790123457</v>
      </c>
      <c r="F11" s="2">
        <f t="shared" ref="F11:L11" si="12">1-F7</f>
        <v>0.4667697063369397</v>
      </c>
      <c r="G11" s="2">
        <f t="shared" si="12"/>
        <v>0.25076923076923074</v>
      </c>
      <c r="H11" s="2">
        <f t="shared" si="12"/>
        <v>0.45749613601236472</v>
      </c>
      <c r="I11" s="2">
        <f t="shared" si="12"/>
        <v>0.76080246913580241</v>
      </c>
      <c r="J11" s="2">
        <f t="shared" si="12"/>
        <v>0.27384615384615385</v>
      </c>
      <c r="K11" s="2">
        <f t="shared" si="12"/>
        <v>0.41013824884792627</v>
      </c>
      <c r="L11" s="2">
        <f t="shared" si="12"/>
        <v>0.2749615975422427</v>
      </c>
      <c r="O11" s="2"/>
      <c r="P11" s="2"/>
      <c r="Q11" s="2"/>
      <c r="R11" s="2"/>
      <c r="S11" s="2"/>
      <c r="T11" s="2"/>
      <c r="U11" s="2"/>
      <c r="V11" s="2"/>
      <c r="W11" s="1"/>
    </row>
    <row r="12" spans="1:23">
      <c r="A12" t="s">
        <v>2</v>
      </c>
      <c r="B12">
        <v>1</v>
      </c>
      <c r="C12">
        <v>0</v>
      </c>
      <c r="D12" t="s">
        <v>9</v>
      </c>
      <c r="E12">
        <v>107</v>
      </c>
      <c r="F12">
        <v>241</v>
      </c>
      <c r="G12">
        <v>409</v>
      </c>
      <c r="H12">
        <v>281</v>
      </c>
      <c r="I12">
        <v>116</v>
      </c>
      <c r="J12">
        <v>411</v>
      </c>
      <c r="K12">
        <v>391</v>
      </c>
      <c r="L12">
        <v>428</v>
      </c>
      <c r="M12">
        <v>340</v>
      </c>
      <c r="N12">
        <v>447</v>
      </c>
      <c r="O12" s="2">
        <f t="shared" si="1"/>
        <v>4.4882550335570467E-2</v>
      </c>
      <c r="P12" s="2">
        <f t="shared" si="2"/>
        <v>0.10109060402684564</v>
      </c>
      <c r="Q12" s="2">
        <f t="shared" si="3"/>
        <v>0.17156040268456377</v>
      </c>
      <c r="R12" s="2">
        <f t="shared" si="4"/>
        <v>0.11786912751677853</v>
      </c>
      <c r="S12" s="2">
        <f t="shared" si="5"/>
        <v>4.8657718120805368E-2</v>
      </c>
      <c r="T12" s="2">
        <f t="shared" si="6"/>
        <v>0.1723993288590604</v>
      </c>
      <c r="U12" s="2">
        <f t="shared" si="7"/>
        <v>0.16401006711409397</v>
      </c>
      <c r="V12" s="2">
        <f t="shared" si="8"/>
        <v>0.17953020134228187</v>
      </c>
      <c r="W12" s="1">
        <f t="shared" si="9"/>
        <v>1</v>
      </c>
    </row>
    <row r="13" spans="1:23">
      <c r="A13" t="s">
        <v>2</v>
      </c>
      <c r="B13">
        <v>2</v>
      </c>
      <c r="C13">
        <v>12</v>
      </c>
      <c r="D13" t="s">
        <v>10</v>
      </c>
      <c r="E13">
        <v>191</v>
      </c>
      <c r="F13">
        <v>216</v>
      </c>
      <c r="G13">
        <v>117</v>
      </c>
      <c r="H13">
        <v>242</v>
      </c>
      <c r="I13">
        <v>254</v>
      </c>
      <c r="J13">
        <v>136</v>
      </c>
      <c r="K13">
        <v>106</v>
      </c>
      <c r="L13">
        <v>124</v>
      </c>
      <c r="M13">
        <v>143</v>
      </c>
      <c r="N13">
        <v>109</v>
      </c>
      <c r="O13" s="2">
        <f t="shared" si="1"/>
        <v>0.13780663780663779</v>
      </c>
      <c r="P13" s="2">
        <f t="shared" si="2"/>
        <v>0.15584415584415584</v>
      </c>
      <c r="Q13" s="2">
        <f t="shared" si="3"/>
        <v>8.4415584415584416E-2</v>
      </c>
      <c r="R13" s="2">
        <f t="shared" si="4"/>
        <v>0.17460317460317459</v>
      </c>
      <c r="S13" s="2">
        <f t="shared" si="5"/>
        <v>0.18326118326118326</v>
      </c>
      <c r="T13" s="2">
        <f t="shared" si="6"/>
        <v>9.8124098124098127E-2</v>
      </c>
      <c r="U13" s="2">
        <f t="shared" si="7"/>
        <v>7.647907647907648E-2</v>
      </c>
      <c r="V13" s="2">
        <f t="shared" si="8"/>
        <v>8.9466089466089471E-2</v>
      </c>
      <c r="W13" s="1">
        <f t="shared" si="9"/>
        <v>1</v>
      </c>
    </row>
    <row r="14" spans="1:23">
      <c r="A14" t="s">
        <v>2</v>
      </c>
      <c r="B14">
        <v>3</v>
      </c>
      <c r="C14">
        <f>2.5*12</f>
        <v>30</v>
      </c>
      <c r="D14" t="s">
        <v>11</v>
      </c>
      <c r="E14">
        <v>103</v>
      </c>
      <c r="F14">
        <v>52</v>
      </c>
      <c r="G14">
        <v>34</v>
      </c>
      <c r="H14">
        <v>43</v>
      </c>
      <c r="I14">
        <v>106</v>
      </c>
      <c r="J14">
        <v>28</v>
      </c>
      <c r="K14">
        <v>38</v>
      </c>
      <c r="L14">
        <v>23</v>
      </c>
      <c r="M14">
        <v>63</v>
      </c>
      <c r="N14">
        <v>25</v>
      </c>
      <c r="O14" s="2">
        <f t="shared" si="1"/>
        <v>0.24121779859484777</v>
      </c>
      <c r="P14" s="2">
        <f t="shared" si="2"/>
        <v>0.12177985948477751</v>
      </c>
      <c r="Q14" s="2">
        <f t="shared" si="3"/>
        <v>7.9625292740046844E-2</v>
      </c>
      <c r="R14" s="2">
        <f t="shared" si="4"/>
        <v>0.10070257611241218</v>
      </c>
      <c r="S14" s="2">
        <f t="shared" si="5"/>
        <v>0.24824355971896955</v>
      </c>
      <c r="T14" s="2">
        <f t="shared" si="6"/>
        <v>6.5573770491803282E-2</v>
      </c>
      <c r="U14" s="2">
        <f t="shared" si="7"/>
        <v>8.899297423887588E-2</v>
      </c>
      <c r="V14" s="2">
        <f t="shared" si="8"/>
        <v>5.3864168618266976E-2</v>
      </c>
      <c r="W14" s="1">
        <f t="shared" si="9"/>
        <v>0.99999999999999989</v>
      </c>
    </row>
    <row r="15" spans="1:23">
      <c r="A15" t="s">
        <v>2</v>
      </c>
      <c r="B15">
        <v>4</v>
      </c>
      <c r="C15">
        <f>4*12</f>
        <v>48</v>
      </c>
      <c r="D15" t="s">
        <v>12</v>
      </c>
      <c r="E15">
        <v>218</v>
      </c>
      <c r="F15">
        <v>106</v>
      </c>
      <c r="G15">
        <v>58</v>
      </c>
      <c r="H15">
        <v>51</v>
      </c>
      <c r="I15">
        <v>142</v>
      </c>
      <c r="J15">
        <v>42</v>
      </c>
      <c r="K15">
        <v>84</v>
      </c>
      <c r="L15">
        <v>43</v>
      </c>
      <c r="M15">
        <v>69</v>
      </c>
      <c r="N15">
        <v>38</v>
      </c>
      <c r="O15" s="2">
        <f t="shared" si="1"/>
        <v>0.29301075268817206</v>
      </c>
      <c r="P15" s="2">
        <f t="shared" si="2"/>
        <v>0.1424731182795699</v>
      </c>
      <c r="Q15" s="2">
        <f t="shared" si="3"/>
        <v>7.7956989247311828E-2</v>
      </c>
      <c r="R15" s="2">
        <f t="shared" si="4"/>
        <v>6.8548387096774188E-2</v>
      </c>
      <c r="S15" s="2">
        <f t="shared" si="5"/>
        <v>0.19086021505376344</v>
      </c>
      <c r="T15" s="2">
        <f t="shared" si="6"/>
        <v>5.6451612903225805E-2</v>
      </c>
      <c r="U15" s="2">
        <f t="shared" si="7"/>
        <v>0.11290322580645161</v>
      </c>
      <c r="V15" s="2">
        <f t="shared" si="8"/>
        <v>5.779569892473118E-2</v>
      </c>
      <c r="W15" s="1">
        <f t="shared" si="9"/>
        <v>1</v>
      </c>
    </row>
    <row r="16" spans="1:23">
      <c r="A16" t="s">
        <v>2</v>
      </c>
      <c r="B16">
        <v>1</v>
      </c>
      <c r="C16">
        <v>0</v>
      </c>
      <c r="D16" t="s">
        <v>9</v>
      </c>
      <c r="E16" s="2">
        <f>E12/SUM(E$12:E$15)</f>
        <v>0.172859450726979</v>
      </c>
      <c r="F16" s="2">
        <f t="shared" ref="F16:L16" si="13">F12/SUM(F$12:F$15)</f>
        <v>0.39186991869918697</v>
      </c>
      <c r="G16" s="2">
        <f t="shared" si="13"/>
        <v>0.6618122977346278</v>
      </c>
      <c r="H16" s="2">
        <f t="shared" si="13"/>
        <v>0.45542949756888168</v>
      </c>
      <c r="I16" s="2">
        <f t="shared" si="13"/>
        <v>0.18770226537216828</v>
      </c>
      <c r="J16" s="2">
        <f t="shared" si="13"/>
        <v>0.66612641815235007</v>
      </c>
      <c r="K16" s="2">
        <f t="shared" si="13"/>
        <v>0.63166397415185782</v>
      </c>
      <c r="L16" s="2">
        <f t="shared" si="13"/>
        <v>0.69255663430420711</v>
      </c>
      <c r="O16" s="2"/>
      <c r="P16" s="2"/>
      <c r="Q16" s="2"/>
      <c r="R16" s="2"/>
      <c r="S16" s="2"/>
      <c r="T16" s="2"/>
      <c r="U16" s="2"/>
      <c r="V16" s="2"/>
      <c r="W16" s="1"/>
    </row>
    <row r="17" spans="1:23">
      <c r="A17" t="s">
        <v>2</v>
      </c>
      <c r="B17">
        <v>2</v>
      </c>
      <c r="C17">
        <v>12</v>
      </c>
      <c r="D17" t="s">
        <v>10</v>
      </c>
      <c r="E17" s="2">
        <f t="shared" ref="E17:L18" si="14">E13/SUM(E$12:E$15)</f>
        <v>0.30856219709208399</v>
      </c>
      <c r="F17" s="2">
        <f t="shared" si="14"/>
        <v>0.35121951219512193</v>
      </c>
      <c r="G17" s="2">
        <f t="shared" si="14"/>
        <v>0.18932038834951456</v>
      </c>
      <c r="H17" s="2">
        <f t="shared" si="14"/>
        <v>0.39222042139384117</v>
      </c>
      <c r="I17" s="2">
        <f t="shared" si="14"/>
        <v>0.4110032362459547</v>
      </c>
      <c r="J17" s="2">
        <f t="shared" si="14"/>
        <v>0.22042139384116693</v>
      </c>
      <c r="K17" s="2">
        <f t="shared" si="14"/>
        <v>0.17124394184168013</v>
      </c>
      <c r="L17" s="2">
        <f t="shared" si="14"/>
        <v>0.20064724919093851</v>
      </c>
      <c r="O17" s="2"/>
      <c r="P17" s="2"/>
      <c r="Q17" s="2"/>
      <c r="R17" s="2"/>
      <c r="S17" s="2"/>
      <c r="T17" s="2"/>
      <c r="U17" s="2"/>
      <c r="V17" s="2"/>
      <c r="W17" s="1"/>
    </row>
    <row r="18" spans="1:23">
      <c r="A18" t="s">
        <v>2</v>
      </c>
      <c r="B18">
        <v>3</v>
      </c>
      <c r="C18">
        <f>2.5*12</f>
        <v>30</v>
      </c>
      <c r="D18" t="s">
        <v>11</v>
      </c>
      <c r="E18" s="2">
        <f t="shared" si="14"/>
        <v>0.16639741518578352</v>
      </c>
      <c r="F18" s="2">
        <f t="shared" si="14"/>
        <v>8.4552845528455281E-2</v>
      </c>
      <c r="G18" s="2">
        <f t="shared" si="14"/>
        <v>5.5016181229773461E-2</v>
      </c>
      <c r="H18" s="2">
        <f t="shared" si="14"/>
        <v>6.9692058346839544E-2</v>
      </c>
      <c r="I18" s="2">
        <f t="shared" si="14"/>
        <v>0.17152103559870549</v>
      </c>
      <c r="J18" s="2">
        <f t="shared" si="14"/>
        <v>4.5380875202593193E-2</v>
      </c>
      <c r="K18" s="2">
        <f t="shared" si="14"/>
        <v>6.1389337641357025E-2</v>
      </c>
      <c r="L18" s="2">
        <f t="shared" si="14"/>
        <v>3.7216828478964403E-2</v>
      </c>
      <c r="O18" s="2"/>
      <c r="P18" s="2"/>
      <c r="Q18" s="2"/>
      <c r="R18" s="2"/>
      <c r="S18" s="2"/>
      <c r="T18" s="2"/>
      <c r="U18" s="2"/>
      <c r="V18" s="2"/>
      <c r="W18" s="1"/>
    </row>
    <row r="19" spans="1:23">
      <c r="A19" t="s">
        <v>2</v>
      </c>
      <c r="B19">
        <v>4</v>
      </c>
      <c r="C19">
        <f>4*12</f>
        <v>48</v>
      </c>
      <c r="D19" t="s">
        <v>12</v>
      </c>
      <c r="E19" s="2">
        <f t="shared" ref="E19:L19" si="15">E15/SUM(E$12:E$15)</f>
        <v>0.35218093699515346</v>
      </c>
      <c r="F19" s="2">
        <f t="shared" si="15"/>
        <v>0.17235772357723578</v>
      </c>
      <c r="G19" s="2">
        <f t="shared" si="15"/>
        <v>9.3851132686084138E-2</v>
      </c>
      <c r="H19" s="2">
        <f t="shared" si="15"/>
        <v>8.2658022690437608E-2</v>
      </c>
      <c r="I19" s="2">
        <f t="shared" si="15"/>
        <v>0.22977346278317151</v>
      </c>
      <c r="J19" s="2">
        <f t="shared" si="15"/>
        <v>6.8071312803889783E-2</v>
      </c>
      <c r="K19" s="2">
        <f t="shared" si="15"/>
        <v>0.13570274636510501</v>
      </c>
      <c r="L19" s="2">
        <f t="shared" si="15"/>
        <v>6.9579288025889974E-2</v>
      </c>
      <c r="O19" s="2"/>
      <c r="P19" s="2"/>
      <c r="Q19" s="2"/>
      <c r="R19" s="2"/>
      <c r="S19" s="2"/>
      <c r="T19" s="2"/>
      <c r="U19" s="2"/>
      <c r="V19" s="2"/>
      <c r="W19" s="1"/>
    </row>
    <row r="20" spans="1:23">
      <c r="A20" t="s">
        <v>2</v>
      </c>
      <c r="D20" t="s">
        <v>26</v>
      </c>
      <c r="E20" s="2">
        <f>1-E16</f>
        <v>0.82714054927302105</v>
      </c>
      <c r="F20" s="2">
        <f t="shared" ref="F20:L20" si="16">1-F16</f>
        <v>0.60813008130081303</v>
      </c>
      <c r="G20" s="2">
        <f t="shared" si="16"/>
        <v>0.3381877022653722</v>
      </c>
      <c r="H20" s="2">
        <f t="shared" si="16"/>
        <v>0.54457050243111826</v>
      </c>
      <c r="I20" s="2">
        <f t="shared" si="16"/>
        <v>0.81229773462783172</v>
      </c>
      <c r="J20" s="2">
        <f t="shared" si="16"/>
        <v>0.33387358184764993</v>
      </c>
      <c r="K20" s="2">
        <f t="shared" si="16"/>
        <v>0.36833602584814218</v>
      </c>
      <c r="L20" s="2">
        <f t="shared" si="16"/>
        <v>0.30744336569579289</v>
      </c>
      <c r="O20" s="2"/>
      <c r="P20" s="2"/>
      <c r="Q20" s="2"/>
      <c r="R20" s="2"/>
      <c r="S20" s="2"/>
      <c r="T20" s="2"/>
      <c r="U20" s="2"/>
      <c r="V20" s="2"/>
      <c r="W20" s="1"/>
    </row>
    <row r="21" spans="1:23">
      <c r="A21" t="s">
        <v>3</v>
      </c>
      <c r="B21">
        <v>1</v>
      </c>
      <c r="C21">
        <v>0</v>
      </c>
      <c r="D21" t="s">
        <v>9</v>
      </c>
      <c r="E21">
        <v>79</v>
      </c>
      <c r="F21">
        <v>181</v>
      </c>
      <c r="G21">
        <v>288</v>
      </c>
      <c r="H21">
        <v>232</v>
      </c>
      <c r="I21">
        <v>89</v>
      </c>
      <c r="J21">
        <v>292</v>
      </c>
      <c r="K21">
        <v>241</v>
      </c>
      <c r="L21">
        <v>305</v>
      </c>
      <c r="M21">
        <v>277</v>
      </c>
      <c r="N21">
        <v>323</v>
      </c>
      <c r="O21" s="2">
        <f t="shared" si="1"/>
        <v>4.6280023432923256E-2</v>
      </c>
      <c r="P21" s="2">
        <f t="shared" si="2"/>
        <v>0.1060339777387229</v>
      </c>
      <c r="Q21" s="2">
        <f t="shared" si="3"/>
        <v>0.1687170474516696</v>
      </c>
      <c r="R21" s="2">
        <f t="shared" si="4"/>
        <v>0.13591095489162272</v>
      </c>
      <c r="S21" s="2">
        <f t="shared" si="5"/>
        <v>5.2138254247217339E-2</v>
      </c>
      <c r="T21" s="2">
        <f t="shared" si="6"/>
        <v>0.17106033977738722</v>
      </c>
      <c r="U21" s="2">
        <f t="shared" si="7"/>
        <v>0.14118336262448741</v>
      </c>
      <c r="V21" s="2">
        <f t="shared" si="8"/>
        <v>0.17867603983596952</v>
      </c>
      <c r="W21" s="1">
        <f t="shared" si="9"/>
        <v>1</v>
      </c>
    </row>
    <row r="22" spans="1:23">
      <c r="A22" t="s">
        <v>3</v>
      </c>
      <c r="B22">
        <v>2</v>
      </c>
      <c r="C22">
        <v>12</v>
      </c>
      <c r="D22" t="s">
        <v>10</v>
      </c>
      <c r="E22">
        <v>106</v>
      </c>
      <c r="F22">
        <v>148</v>
      </c>
      <c r="G22">
        <v>94</v>
      </c>
      <c r="H22">
        <v>168</v>
      </c>
      <c r="I22">
        <v>158</v>
      </c>
      <c r="J22">
        <v>133</v>
      </c>
      <c r="K22">
        <v>88</v>
      </c>
      <c r="L22">
        <v>108</v>
      </c>
      <c r="M22">
        <v>107</v>
      </c>
      <c r="N22">
        <v>94</v>
      </c>
      <c r="O22" s="2">
        <f t="shared" si="1"/>
        <v>0.10568295114656032</v>
      </c>
      <c r="P22" s="2">
        <f t="shared" si="2"/>
        <v>0.14755732801595214</v>
      </c>
      <c r="Q22" s="2">
        <f t="shared" si="3"/>
        <v>9.3718843469591223E-2</v>
      </c>
      <c r="R22" s="2">
        <f t="shared" si="4"/>
        <v>0.16749750747756731</v>
      </c>
      <c r="S22" s="2">
        <f t="shared" si="5"/>
        <v>0.15752741774675971</v>
      </c>
      <c r="T22" s="2">
        <f t="shared" si="6"/>
        <v>0.13260219341974078</v>
      </c>
      <c r="U22" s="2">
        <f t="shared" si="7"/>
        <v>8.7736789631106676E-2</v>
      </c>
      <c r="V22" s="2">
        <f t="shared" si="8"/>
        <v>0.10767696909272183</v>
      </c>
      <c r="W22" s="1">
        <f t="shared" si="9"/>
        <v>1</v>
      </c>
    </row>
    <row r="23" spans="1:23">
      <c r="A23" t="s">
        <v>3</v>
      </c>
      <c r="B23">
        <v>3</v>
      </c>
      <c r="C23">
        <f>2.5*12</f>
        <v>30</v>
      </c>
      <c r="D23" t="s">
        <v>11</v>
      </c>
      <c r="E23">
        <v>67</v>
      </c>
      <c r="F23">
        <v>46</v>
      </c>
      <c r="G23">
        <v>28</v>
      </c>
      <c r="H23">
        <v>38</v>
      </c>
      <c r="I23">
        <v>85</v>
      </c>
      <c r="J23">
        <v>18</v>
      </c>
      <c r="K23">
        <v>44</v>
      </c>
      <c r="L23">
        <v>27</v>
      </c>
      <c r="M23">
        <v>30</v>
      </c>
      <c r="N23">
        <v>26</v>
      </c>
      <c r="O23" s="2">
        <f t="shared" si="1"/>
        <v>0.18980169971671387</v>
      </c>
      <c r="P23" s="2">
        <f t="shared" si="2"/>
        <v>0.13031161473087818</v>
      </c>
      <c r="Q23" s="2">
        <f t="shared" si="3"/>
        <v>7.9320113314447591E-2</v>
      </c>
      <c r="R23" s="2">
        <f t="shared" si="4"/>
        <v>0.10764872521246459</v>
      </c>
      <c r="S23" s="2">
        <f t="shared" si="5"/>
        <v>0.24079320113314448</v>
      </c>
      <c r="T23" s="2">
        <f t="shared" si="6"/>
        <v>5.0991501416430593E-2</v>
      </c>
      <c r="U23" s="2">
        <f t="shared" si="7"/>
        <v>0.12464589235127478</v>
      </c>
      <c r="V23" s="2">
        <f t="shared" si="8"/>
        <v>7.6487252124645896E-2</v>
      </c>
      <c r="W23" s="1">
        <f t="shared" si="9"/>
        <v>1</v>
      </c>
    </row>
    <row r="24" spans="1:23">
      <c r="A24" t="s">
        <v>3</v>
      </c>
      <c r="B24">
        <v>4</v>
      </c>
      <c r="C24">
        <f>4*12</f>
        <v>48</v>
      </c>
      <c r="D24" t="s">
        <v>12</v>
      </c>
      <c r="E24">
        <v>219</v>
      </c>
      <c r="F24">
        <v>93</v>
      </c>
      <c r="G24">
        <v>64</v>
      </c>
      <c r="H24">
        <v>33</v>
      </c>
      <c r="I24">
        <v>141</v>
      </c>
      <c r="J24">
        <v>28</v>
      </c>
      <c r="K24">
        <v>103</v>
      </c>
      <c r="L24">
        <v>35</v>
      </c>
      <c r="M24">
        <v>61</v>
      </c>
      <c r="N24">
        <v>30</v>
      </c>
      <c r="O24" s="2">
        <f t="shared" si="1"/>
        <v>0.30586592178770949</v>
      </c>
      <c r="P24" s="2">
        <f t="shared" si="2"/>
        <v>0.12988826815642457</v>
      </c>
      <c r="Q24" s="2">
        <f t="shared" si="3"/>
        <v>8.9385474860335198E-2</v>
      </c>
      <c r="R24" s="2">
        <f t="shared" si="4"/>
        <v>4.6089385474860335E-2</v>
      </c>
      <c r="S24" s="2">
        <f t="shared" si="5"/>
        <v>0.19692737430167598</v>
      </c>
      <c r="T24" s="2">
        <f t="shared" si="6"/>
        <v>3.9106145251396648E-2</v>
      </c>
      <c r="U24" s="2">
        <f t="shared" si="7"/>
        <v>0.14385474860335196</v>
      </c>
      <c r="V24" s="2">
        <f t="shared" si="8"/>
        <v>4.8882681564245807E-2</v>
      </c>
      <c r="W24" s="1">
        <f t="shared" si="9"/>
        <v>1</v>
      </c>
    </row>
    <row r="25" spans="1:23">
      <c r="A25" t="s">
        <v>4</v>
      </c>
      <c r="B25">
        <v>1</v>
      </c>
      <c r="C25">
        <v>0</v>
      </c>
      <c r="D25" t="s">
        <v>9</v>
      </c>
      <c r="E25">
        <v>60</v>
      </c>
      <c r="F25">
        <v>170</v>
      </c>
      <c r="G25">
        <v>264</v>
      </c>
      <c r="H25">
        <v>170</v>
      </c>
      <c r="I25">
        <v>54</v>
      </c>
      <c r="J25">
        <v>256</v>
      </c>
      <c r="K25">
        <v>214</v>
      </c>
      <c r="L25">
        <v>243</v>
      </c>
      <c r="M25">
        <v>227</v>
      </c>
      <c r="N25">
        <v>294</v>
      </c>
      <c r="O25" s="2">
        <f t="shared" si="1"/>
        <v>4.1928721174004195E-2</v>
      </c>
      <c r="P25" s="2">
        <f t="shared" si="2"/>
        <v>0.11879804332634521</v>
      </c>
      <c r="Q25" s="2">
        <f t="shared" si="3"/>
        <v>0.18448637316561844</v>
      </c>
      <c r="R25" s="2">
        <f t="shared" si="4"/>
        <v>0.11879804332634521</v>
      </c>
      <c r="S25" s="2">
        <f t="shared" si="5"/>
        <v>3.7735849056603772E-2</v>
      </c>
      <c r="T25" s="2">
        <f t="shared" si="6"/>
        <v>0.17889587700908455</v>
      </c>
      <c r="U25" s="2">
        <f t="shared" si="7"/>
        <v>0.14954577218728163</v>
      </c>
      <c r="V25" s="2">
        <f t="shared" si="8"/>
        <v>0.16981132075471697</v>
      </c>
      <c r="W25" s="1">
        <f t="shared" si="9"/>
        <v>0.99999999999999989</v>
      </c>
    </row>
    <row r="26" spans="1:23">
      <c r="A26" t="s">
        <v>4</v>
      </c>
      <c r="B26">
        <v>2</v>
      </c>
      <c r="C26">
        <v>12</v>
      </c>
      <c r="D26" t="s">
        <v>10</v>
      </c>
      <c r="E26">
        <v>98</v>
      </c>
      <c r="F26">
        <v>138</v>
      </c>
      <c r="G26">
        <v>80</v>
      </c>
      <c r="H26">
        <v>178</v>
      </c>
      <c r="I26">
        <v>146</v>
      </c>
      <c r="J26">
        <v>113</v>
      </c>
      <c r="K26">
        <v>88</v>
      </c>
      <c r="L26">
        <v>129</v>
      </c>
      <c r="M26">
        <v>109</v>
      </c>
      <c r="N26">
        <v>82</v>
      </c>
      <c r="O26" s="2">
        <f t="shared" si="1"/>
        <v>0.10103092783505155</v>
      </c>
      <c r="P26" s="2">
        <f t="shared" si="2"/>
        <v>0.1422680412371134</v>
      </c>
      <c r="Q26" s="2">
        <f t="shared" si="3"/>
        <v>8.247422680412371E-2</v>
      </c>
      <c r="R26" s="2">
        <f t="shared" si="4"/>
        <v>0.18350515463917524</v>
      </c>
      <c r="S26" s="2">
        <f t="shared" si="5"/>
        <v>0.15051546391752577</v>
      </c>
      <c r="T26" s="2">
        <f t="shared" si="6"/>
        <v>0.11649484536082474</v>
      </c>
      <c r="U26" s="2">
        <f t="shared" si="7"/>
        <v>9.0721649484536079E-2</v>
      </c>
      <c r="V26" s="2">
        <f t="shared" si="8"/>
        <v>0.13298969072164948</v>
      </c>
      <c r="W26" s="1">
        <f t="shared" si="9"/>
        <v>1</v>
      </c>
    </row>
    <row r="27" spans="1:23">
      <c r="A27" t="s">
        <v>4</v>
      </c>
      <c r="B27">
        <v>3</v>
      </c>
      <c r="C27">
        <f>2.5*12</f>
        <v>30</v>
      </c>
      <c r="D27" t="s">
        <v>11</v>
      </c>
      <c r="E27">
        <v>62</v>
      </c>
      <c r="F27">
        <v>37</v>
      </c>
      <c r="G27">
        <v>23</v>
      </c>
      <c r="H27">
        <v>37</v>
      </c>
      <c r="I27">
        <v>79</v>
      </c>
      <c r="J27">
        <v>17</v>
      </c>
      <c r="K27">
        <v>22</v>
      </c>
      <c r="L27">
        <v>24</v>
      </c>
      <c r="M27">
        <v>28</v>
      </c>
      <c r="N27">
        <v>19</v>
      </c>
      <c r="O27" s="2">
        <f t="shared" si="1"/>
        <v>0.20598006644518271</v>
      </c>
      <c r="P27" s="2">
        <f t="shared" si="2"/>
        <v>0.12292358803986711</v>
      </c>
      <c r="Q27" s="2">
        <f t="shared" si="3"/>
        <v>7.6411960132890366E-2</v>
      </c>
      <c r="R27" s="2">
        <f t="shared" si="4"/>
        <v>0.12292358803986711</v>
      </c>
      <c r="S27" s="2">
        <f t="shared" si="5"/>
        <v>0.26245847176079734</v>
      </c>
      <c r="T27" s="2">
        <f t="shared" si="6"/>
        <v>5.647840531561462E-2</v>
      </c>
      <c r="U27" s="2">
        <f t="shared" si="7"/>
        <v>7.3089700996677748E-2</v>
      </c>
      <c r="V27" s="2">
        <f t="shared" si="8"/>
        <v>7.9734219269102985E-2</v>
      </c>
      <c r="W27" s="1">
        <f t="shared" si="9"/>
        <v>1.0000000000000002</v>
      </c>
    </row>
    <row r="28" spans="1:23">
      <c r="A28" t="s">
        <v>4</v>
      </c>
      <c r="B28">
        <v>4</v>
      </c>
      <c r="C28">
        <f>4*12</f>
        <v>48</v>
      </c>
      <c r="D28" t="s">
        <v>12</v>
      </c>
      <c r="E28">
        <v>198</v>
      </c>
      <c r="F28">
        <v>77</v>
      </c>
      <c r="G28">
        <v>56</v>
      </c>
      <c r="H28">
        <v>36</v>
      </c>
      <c r="I28">
        <v>142</v>
      </c>
      <c r="J28">
        <v>34</v>
      </c>
      <c r="K28">
        <v>99</v>
      </c>
      <c r="L28">
        <v>28</v>
      </c>
      <c r="M28">
        <v>58</v>
      </c>
      <c r="N28">
        <v>26</v>
      </c>
      <c r="O28" s="2">
        <f t="shared" si="1"/>
        <v>0.29552238805970149</v>
      </c>
      <c r="P28" s="2">
        <f t="shared" si="2"/>
        <v>0.11492537313432835</v>
      </c>
      <c r="Q28" s="2">
        <f t="shared" si="3"/>
        <v>8.3582089552238809E-2</v>
      </c>
      <c r="R28" s="2">
        <f t="shared" si="4"/>
        <v>5.3731343283582089E-2</v>
      </c>
      <c r="S28" s="2">
        <f t="shared" si="5"/>
        <v>0.21194029850746268</v>
      </c>
      <c r="T28" s="2">
        <f t="shared" si="6"/>
        <v>5.0746268656716415E-2</v>
      </c>
      <c r="U28" s="2">
        <f t="shared" si="7"/>
        <v>0.14776119402985075</v>
      </c>
      <c r="V28" s="2">
        <f t="shared" si="8"/>
        <v>4.1791044776119404E-2</v>
      </c>
      <c r="W28" s="1">
        <f t="shared" si="9"/>
        <v>0.99999999999999989</v>
      </c>
    </row>
    <row r="29" spans="1:23">
      <c r="A29" t="s">
        <v>4</v>
      </c>
      <c r="B29">
        <v>1</v>
      </c>
      <c r="C29">
        <v>0</v>
      </c>
      <c r="D29" t="s">
        <v>9</v>
      </c>
      <c r="E29" s="2">
        <f>E25/SUM(E$25:E$28)</f>
        <v>0.14354066985645933</v>
      </c>
      <c r="F29" s="2">
        <f t="shared" ref="F29:L29" si="17">F25/SUM(F$25:F$28)</f>
        <v>0.40284360189573459</v>
      </c>
      <c r="G29" s="2">
        <f t="shared" si="17"/>
        <v>0.62411347517730498</v>
      </c>
      <c r="H29" s="2">
        <f t="shared" si="17"/>
        <v>0.40380047505938244</v>
      </c>
      <c r="I29" s="2">
        <f t="shared" si="17"/>
        <v>0.12826603325415678</v>
      </c>
      <c r="J29" s="2">
        <f t="shared" si="17"/>
        <v>0.60952380952380958</v>
      </c>
      <c r="K29" s="2">
        <f t="shared" si="17"/>
        <v>0.50591016548463352</v>
      </c>
      <c r="L29" s="2">
        <f t="shared" si="17"/>
        <v>0.57311320754716977</v>
      </c>
      <c r="O29" s="2"/>
      <c r="P29" s="2"/>
      <c r="Q29" s="2"/>
      <c r="R29" s="2"/>
      <c r="S29" s="2"/>
      <c r="T29" s="2"/>
      <c r="U29" s="2"/>
      <c r="V29" s="2"/>
      <c r="W29" s="1"/>
    </row>
    <row r="30" spans="1:23">
      <c r="A30" t="s">
        <v>4</v>
      </c>
      <c r="B30">
        <v>2</v>
      </c>
      <c r="C30">
        <v>12</v>
      </c>
      <c r="D30" t="s">
        <v>10</v>
      </c>
      <c r="E30" s="2">
        <f t="shared" ref="E30:E31" si="18">E26/SUM(E$25:E$28)</f>
        <v>0.23444976076555024</v>
      </c>
      <c r="F30" s="2">
        <f t="shared" ref="F30:L30" si="19">F26/SUM(F$25:F$28)</f>
        <v>0.32701421800947866</v>
      </c>
      <c r="G30" s="2">
        <f t="shared" si="19"/>
        <v>0.18912529550827423</v>
      </c>
      <c r="H30" s="2">
        <f t="shared" si="19"/>
        <v>0.42280285035629456</v>
      </c>
      <c r="I30" s="2">
        <f t="shared" si="19"/>
        <v>0.34679334916864607</v>
      </c>
      <c r="J30" s="2">
        <f t="shared" si="19"/>
        <v>0.26904761904761904</v>
      </c>
      <c r="K30" s="2">
        <f t="shared" si="19"/>
        <v>0.20803782505910165</v>
      </c>
      <c r="L30" s="2">
        <f t="shared" si="19"/>
        <v>0.30424528301886794</v>
      </c>
      <c r="O30" s="2"/>
      <c r="P30" s="2"/>
      <c r="Q30" s="2"/>
      <c r="R30" s="2"/>
      <c r="S30" s="2"/>
      <c r="T30" s="2"/>
      <c r="U30" s="2"/>
      <c r="V30" s="2"/>
      <c r="W30" s="1"/>
    </row>
    <row r="31" spans="1:23">
      <c r="A31" t="s">
        <v>4</v>
      </c>
      <c r="B31">
        <v>3</v>
      </c>
      <c r="C31">
        <f>2.5*12</f>
        <v>30</v>
      </c>
      <c r="D31" t="s">
        <v>11</v>
      </c>
      <c r="E31" s="2">
        <f t="shared" si="18"/>
        <v>0.14832535885167464</v>
      </c>
      <c r="F31" s="2">
        <f t="shared" ref="F31:L31" si="20">F27/SUM(F$25:F$28)</f>
        <v>8.7677725118483416E-2</v>
      </c>
      <c r="G31" s="2">
        <f t="shared" si="20"/>
        <v>5.4373522458628844E-2</v>
      </c>
      <c r="H31" s="2">
        <f t="shared" si="20"/>
        <v>8.7885985748218529E-2</v>
      </c>
      <c r="I31" s="2">
        <f t="shared" si="20"/>
        <v>0.18764845605700711</v>
      </c>
      <c r="J31" s="2">
        <f t="shared" si="20"/>
        <v>4.0476190476190478E-2</v>
      </c>
      <c r="K31" s="2">
        <f t="shared" si="20"/>
        <v>5.2009456264775412E-2</v>
      </c>
      <c r="L31" s="2">
        <f t="shared" si="20"/>
        <v>5.6603773584905662E-2</v>
      </c>
      <c r="O31" s="2"/>
      <c r="P31" s="2"/>
      <c r="Q31" s="2"/>
      <c r="R31" s="2"/>
      <c r="S31" s="2"/>
      <c r="T31" s="2"/>
      <c r="U31" s="2"/>
      <c r="V31" s="2"/>
      <c r="W31" s="1"/>
    </row>
    <row r="32" spans="1:23">
      <c r="A32" t="s">
        <v>4</v>
      </c>
      <c r="B32">
        <v>4</v>
      </c>
      <c r="C32">
        <f>4*12</f>
        <v>48</v>
      </c>
      <c r="D32" t="s">
        <v>12</v>
      </c>
      <c r="E32" s="2">
        <f>E28/SUM(E$25:E$28)</f>
        <v>0.47368421052631576</v>
      </c>
      <c r="F32" s="2">
        <f t="shared" ref="F32:L32" si="21">F28/SUM(F$25:F$28)</f>
        <v>0.18246445497630331</v>
      </c>
      <c r="G32" s="2">
        <f t="shared" si="21"/>
        <v>0.13238770685579196</v>
      </c>
      <c r="H32" s="2">
        <f t="shared" si="21"/>
        <v>8.5510688836104506E-2</v>
      </c>
      <c r="I32" s="2">
        <f t="shared" si="21"/>
        <v>0.33729216152019004</v>
      </c>
      <c r="J32" s="2">
        <f t="shared" si="21"/>
        <v>8.0952380952380956E-2</v>
      </c>
      <c r="K32" s="2">
        <f t="shared" si="21"/>
        <v>0.23404255319148937</v>
      </c>
      <c r="L32" s="2">
        <f t="shared" si="21"/>
        <v>6.6037735849056603E-2</v>
      </c>
      <c r="O32" s="2"/>
      <c r="P32" s="2"/>
      <c r="Q32" s="2"/>
      <c r="R32" s="2"/>
      <c r="S32" s="2"/>
      <c r="T32" s="2"/>
      <c r="U32" s="2"/>
      <c r="V32" s="2"/>
      <c r="W32" s="1"/>
    </row>
    <row r="33" spans="1:23">
      <c r="A33" t="s">
        <v>4</v>
      </c>
      <c r="D33" t="s">
        <v>26</v>
      </c>
      <c r="E33" s="2">
        <f>1-E29</f>
        <v>0.8564593301435407</v>
      </c>
      <c r="F33" s="2">
        <f t="shared" ref="F33:L33" si="22">1-F29</f>
        <v>0.59715639810426535</v>
      </c>
      <c r="G33" s="2">
        <f t="shared" si="22"/>
        <v>0.37588652482269502</v>
      </c>
      <c r="H33" s="2">
        <f t="shared" si="22"/>
        <v>0.59619952494061756</v>
      </c>
      <c r="I33" s="2">
        <f t="shared" si="22"/>
        <v>0.87173396674584325</v>
      </c>
      <c r="J33" s="2">
        <f t="shared" si="22"/>
        <v>0.39047619047619042</v>
      </c>
      <c r="K33" s="2">
        <f t="shared" si="22"/>
        <v>0.49408983451536648</v>
      </c>
      <c r="L33" s="2">
        <f t="shared" si="22"/>
        <v>0.42688679245283023</v>
      </c>
    </row>
    <row r="34" spans="1:23">
      <c r="A34" t="s">
        <v>5</v>
      </c>
      <c r="B34">
        <v>1</v>
      </c>
      <c r="C34">
        <v>0</v>
      </c>
      <c r="D34" t="s">
        <v>9</v>
      </c>
      <c r="E34">
        <v>8</v>
      </c>
      <c r="F34">
        <v>23</v>
      </c>
      <c r="G34">
        <v>39</v>
      </c>
      <c r="H34">
        <v>24</v>
      </c>
      <c r="I34">
        <v>13</v>
      </c>
      <c r="J34">
        <v>24</v>
      </c>
      <c r="K34">
        <v>35</v>
      </c>
      <c r="L34">
        <v>35</v>
      </c>
      <c r="M34">
        <v>24</v>
      </c>
      <c r="N34">
        <v>26</v>
      </c>
      <c r="O34" s="2">
        <f t="shared" si="1"/>
        <v>3.9800995024875621E-2</v>
      </c>
      <c r="P34" s="2">
        <f t="shared" si="2"/>
        <v>0.11442786069651742</v>
      </c>
      <c r="Q34" s="2">
        <f t="shared" si="3"/>
        <v>0.19402985074626866</v>
      </c>
      <c r="R34" s="2">
        <f t="shared" si="4"/>
        <v>0.11940298507462686</v>
      </c>
      <c r="S34" s="2">
        <f t="shared" si="5"/>
        <v>6.4676616915422883E-2</v>
      </c>
      <c r="T34" s="2">
        <f t="shared" si="6"/>
        <v>0.11940298507462686</v>
      </c>
      <c r="U34" s="2">
        <f t="shared" si="7"/>
        <v>0.17412935323383086</v>
      </c>
      <c r="V34" s="2">
        <f t="shared" si="8"/>
        <v>0.17412935323383086</v>
      </c>
      <c r="W34" s="1">
        <f t="shared" si="9"/>
        <v>1</v>
      </c>
    </row>
    <row r="35" spans="1:23">
      <c r="A35" t="s">
        <v>5</v>
      </c>
      <c r="B35">
        <v>2</v>
      </c>
      <c r="C35">
        <v>12</v>
      </c>
      <c r="D35" t="s">
        <v>10</v>
      </c>
      <c r="E35">
        <v>12</v>
      </c>
      <c r="F35">
        <v>14</v>
      </c>
      <c r="G35">
        <v>5</v>
      </c>
      <c r="H35">
        <v>19</v>
      </c>
      <c r="I35">
        <v>20</v>
      </c>
      <c r="J35">
        <v>11</v>
      </c>
      <c r="K35">
        <v>7</v>
      </c>
      <c r="L35">
        <v>7</v>
      </c>
      <c r="M35">
        <v>13</v>
      </c>
      <c r="N35">
        <v>13</v>
      </c>
      <c r="O35" s="2">
        <f t="shared" si="1"/>
        <v>0.12631578947368421</v>
      </c>
      <c r="P35" s="2">
        <f t="shared" si="2"/>
        <v>0.14736842105263157</v>
      </c>
      <c r="Q35" s="2">
        <f t="shared" si="3"/>
        <v>5.2631578947368418E-2</v>
      </c>
      <c r="R35" s="2">
        <f t="shared" si="4"/>
        <v>0.2</v>
      </c>
      <c r="S35" s="2">
        <f t="shared" si="5"/>
        <v>0.21052631578947367</v>
      </c>
      <c r="T35" s="2">
        <f t="shared" si="6"/>
        <v>0.11578947368421053</v>
      </c>
      <c r="U35" s="2">
        <f t="shared" si="7"/>
        <v>7.3684210526315783E-2</v>
      </c>
      <c r="V35" s="2">
        <f t="shared" si="8"/>
        <v>7.3684210526315783E-2</v>
      </c>
      <c r="W35" s="1">
        <f t="shared" si="9"/>
        <v>1</v>
      </c>
    </row>
    <row r="36" spans="1:23">
      <c r="A36" t="s">
        <v>5</v>
      </c>
      <c r="B36">
        <v>3</v>
      </c>
      <c r="C36">
        <f>2.5*12</f>
        <v>30</v>
      </c>
      <c r="D36" t="s">
        <v>11</v>
      </c>
      <c r="E36">
        <v>3</v>
      </c>
      <c r="F36">
        <v>3</v>
      </c>
      <c r="G36">
        <v>3</v>
      </c>
      <c r="H36">
        <v>5</v>
      </c>
      <c r="I36">
        <v>7</v>
      </c>
      <c r="J36">
        <v>9</v>
      </c>
      <c r="K36">
        <v>2</v>
      </c>
      <c r="L36">
        <v>1</v>
      </c>
      <c r="M36">
        <v>7</v>
      </c>
      <c r="N36">
        <v>7</v>
      </c>
      <c r="O36" s="2">
        <f t="shared" si="1"/>
        <v>9.0909090909090912E-2</v>
      </c>
      <c r="P36" s="2">
        <f t="shared" si="2"/>
        <v>9.0909090909090912E-2</v>
      </c>
      <c r="Q36" s="2">
        <f t="shared" si="3"/>
        <v>9.0909090909090912E-2</v>
      </c>
      <c r="R36" s="2">
        <f t="shared" si="4"/>
        <v>0.15151515151515152</v>
      </c>
      <c r="S36" s="2">
        <f t="shared" si="5"/>
        <v>0.21212121212121213</v>
      </c>
      <c r="T36" s="2">
        <f t="shared" si="6"/>
        <v>0.27272727272727271</v>
      </c>
      <c r="U36" s="2">
        <f t="shared" si="7"/>
        <v>6.0606060606060608E-2</v>
      </c>
      <c r="V36" s="2">
        <f t="shared" si="8"/>
        <v>3.0303030303030304E-2</v>
      </c>
      <c r="W36" s="1">
        <f t="shared" si="9"/>
        <v>1</v>
      </c>
    </row>
    <row r="37" spans="1:23">
      <c r="A37" t="s">
        <v>5</v>
      </c>
      <c r="B37">
        <v>4</v>
      </c>
      <c r="C37">
        <f>4*12</f>
        <v>48</v>
      </c>
      <c r="D37" t="s">
        <v>12</v>
      </c>
      <c r="E37">
        <v>24</v>
      </c>
      <c r="F37">
        <v>11</v>
      </c>
      <c r="G37">
        <v>4</v>
      </c>
      <c r="H37">
        <v>3</v>
      </c>
      <c r="I37">
        <v>11</v>
      </c>
      <c r="J37">
        <v>7</v>
      </c>
      <c r="K37">
        <v>7</v>
      </c>
      <c r="L37">
        <v>8</v>
      </c>
      <c r="M37">
        <v>7</v>
      </c>
      <c r="N37">
        <v>4</v>
      </c>
      <c r="O37" s="2">
        <f t="shared" si="1"/>
        <v>0.32</v>
      </c>
      <c r="P37" s="2">
        <f t="shared" si="2"/>
        <v>0.14666666666666667</v>
      </c>
      <c r="Q37" s="2">
        <f t="shared" si="3"/>
        <v>5.3333333333333337E-2</v>
      </c>
      <c r="R37" s="2">
        <f t="shared" si="4"/>
        <v>0.04</v>
      </c>
      <c r="S37" s="2">
        <f t="shared" si="5"/>
        <v>0.14666666666666667</v>
      </c>
      <c r="T37" s="2">
        <f t="shared" si="6"/>
        <v>9.3333333333333338E-2</v>
      </c>
      <c r="U37" s="2">
        <f t="shared" si="7"/>
        <v>9.3333333333333338E-2</v>
      </c>
      <c r="V37" s="2">
        <f t="shared" si="8"/>
        <v>0.10666666666666667</v>
      </c>
      <c r="W37" s="1">
        <f t="shared" si="9"/>
        <v>1.0000000000000002</v>
      </c>
    </row>
    <row r="38" spans="1:23">
      <c r="A38" t="s">
        <v>6</v>
      </c>
      <c r="B38">
        <v>1</v>
      </c>
      <c r="C38">
        <v>0</v>
      </c>
      <c r="D38" t="s">
        <v>9</v>
      </c>
      <c r="E38">
        <v>7</v>
      </c>
      <c r="F38">
        <v>9</v>
      </c>
      <c r="G38">
        <v>12</v>
      </c>
      <c r="H38">
        <v>7</v>
      </c>
      <c r="I38">
        <v>4</v>
      </c>
      <c r="J38">
        <v>12</v>
      </c>
      <c r="K38">
        <v>11</v>
      </c>
      <c r="L38">
        <v>13</v>
      </c>
      <c r="M38">
        <v>7</v>
      </c>
      <c r="N38">
        <v>10</v>
      </c>
      <c r="O38" s="2">
        <f t="shared" si="1"/>
        <v>9.3333333333333338E-2</v>
      </c>
      <c r="P38" s="2">
        <f t="shared" si="2"/>
        <v>0.12</v>
      </c>
      <c r="Q38" s="2">
        <f t="shared" si="3"/>
        <v>0.16</v>
      </c>
      <c r="R38" s="2">
        <f t="shared" si="4"/>
        <v>9.3333333333333338E-2</v>
      </c>
      <c r="S38" s="2">
        <f t="shared" si="5"/>
        <v>5.3333333333333337E-2</v>
      </c>
      <c r="T38" s="2">
        <f t="shared" si="6"/>
        <v>0.16</v>
      </c>
      <c r="U38" s="2">
        <f t="shared" si="7"/>
        <v>0.14666666666666667</v>
      </c>
      <c r="V38" s="2">
        <f t="shared" si="8"/>
        <v>0.17333333333333334</v>
      </c>
      <c r="W38" s="1">
        <f t="shared" si="9"/>
        <v>1</v>
      </c>
    </row>
    <row r="39" spans="1:23">
      <c r="A39" t="s">
        <v>6</v>
      </c>
      <c r="B39">
        <v>2</v>
      </c>
      <c r="C39">
        <v>12</v>
      </c>
      <c r="D39" t="s">
        <v>10</v>
      </c>
      <c r="E39">
        <v>2</v>
      </c>
      <c r="F39">
        <v>3</v>
      </c>
      <c r="G39">
        <v>1</v>
      </c>
      <c r="H39">
        <v>4</v>
      </c>
      <c r="I39">
        <v>5</v>
      </c>
      <c r="J39">
        <v>1</v>
      </c>
      <c r="K39">
        <v>2</v>
      </c>
      <c r="L39">
        <v>1</v>
      </c>
      <c r="M39">
        <v>4</v>
      </c>
      <c r="N39">
        <v>3</v>
      </c>
      <c r="O39" s="2">
        <f t="shared" si="1"/>
        <v>0.10526315789473684</v>
      </c>
      <c r="P39" s="2">
        <f t="shared" si="2"/>
        <v>0.15789473684210525</v>
      </c>
      <c r="Q39" s="2">
        <f t="shared" si="3"/>
        <v>5.2631578947368418E-2</v>
      </c>
      <c r="R39" s="2">
        <f t="shared" si="4"/>
        <v>0.21052631578947367</v>
      </c>
      <c r="S39" s="2">
        <f t="shared" si="5"/>
        <v>0.26315789473684209</v>
      </c>
      <c r="T39" s="2">
        <f t="shared" si="6"/>
        <v>5.2631578947368418E-2</v>
      </c>
      <c r="U39" s="2">
        <f t="shared" si="7"/>
        <v>0.10526315789473684</v>
      </c>
      <c r="V39" s="2">
        <f t="shared" si="8"/>
        <v>5.2631578947368418E-2</v>
      </c>
      <c r="W39" s="1">
        <f t="shared" si="9"/>
        <v>1</v>
      </c>
    </row>
    <row r="40" spans="1:23">
      <c r="A40" t="s">
        <v>6</v>
      </c>
      <c r="B40">
        <v>3</v>
      </c>
      <c r="C40">
        <f>2.5*12</f>
        <v>30</v>
      </c>
      <c r="D40" t="s">
        <v>11</v>
      </c>
      <c r="E40">
        <v>1</v>
      </c>
      <c r="F40">
        <v>0</v>
      </c>
      <c r="G40">
        <v>1</v>
      </c>
      <c r="H40">
        <v>2</v>
      </c>
      <c r="I40">
        <v>4</v>
      </c>
      <c r="J40">
        <v>0</v>
      </c>
      <c r="K40">
        <v>0</v>
      </c>
      <c r="L40">
        <v>0</v>
      </c>
      <c r="M40">
        <v>1</v>
      </c>
      <c r="N40">
        <v>2</v>
      </c>
      <c r="O40" s="2">
        <f t="shared" si="1"/>
        <v>0.125</v>
      </c>
      <c r="P40" s="2">
        <f t="shared" si="2"/>
        <v>0</v>
      </c>
      <c r="Q40" s="2">
        <f t="shared" si="3"/>
        <v>0.125</v>
      </c>
      <c r="R40" s="2">
        <f t="shared" si="4"/>
        <v>0.25</v>
      </c>
      <c r="S40" s="2">
        <f t="shared" si="5"/>
        <v>0.5</v>
      </c>
      <c r="T40" s="2">
        <f t="shared" si="6"/>
        <v>0</v>
      </c>
      <c r="U40" s="2">
        <f t="shared" si="7"/>
        <v>0</v>
      </c>
      <c r="V40" s="2">
        <f t="shared" si="8"/>
        <v>0</v>
      </c>
      <c r="W40" s="1">
        <f t="shared" si="9"/>
        <v>1</v>
      </c>
    </row>
    <row r="41" spans="1:23">
      <c r="A41" t="s">
        <v>6</v>
      </c>
      <c r="B41">
        <v>4</v>
      </c>
      <c r="C41">
        <f>4*12</f>
        <v>48</v>
      </c>
      <c r="D41" t="s">
        <v>12</v>
      </c>
      <c r="E41">
        <v>5</v>
      </c>
      <c r="F41">
        <v>3</v>
      </c>
      <c r="G41">
        <v>1</v>
      </c>
      <c r="H41">
        <v>2</v>
      </c>
      <c r="I41">
        <v>2</v>
      </c>
      <c r="J41">
        <v>2</v>
      </c>
      <c r="K41">
        <v>2</v>
      </c>
      <c r="L41">
        <v>1</v>
      </c>
      <c r="M41">
        <v>3</v>
      </c>
      <c r="N41">
        <v>0</v>
      </c>
      <c r="O41" s="2">
        <f t="shared" si="1"/>
        <v>0.27777777777777779</v>
      </c>
      <c r="P41" s="2">
        <f t="shared" si="2"/>
        <v>0.16666666666666666</v>
      </c>
      <c r="Q41" s="2">
        <f t="shared" si="3"/>
        <v>5.5555555555555552E-2</v>
      </c>
      <c r="R41" s="2">
        <f t="shared" si="4"/>
        <v>0.1111111111111111</v>
      </c>
      <c r="S41" s="2">
        <f t="shared" si="5"/>
        <v>0.1111111111111111</v>
      </c>
      <c r="T41" s="2">
        <f t="shared" si="6"/>
        <v>0.1111111111111111</v>
      </c>
      <c r="U41" s="2">
        <f t="shared" si="7"/>
        <v>0.1111111111111111</v>
      </c>
      <c r="V41" s="2">
        <f t="shared" si="8"/>
        <v>5.5555555555555552E-2</v>
      </c>
      <c r="W41" s="1">
        <f t="shared" si="9"/>
        <v>1.0000000000000002</v>
      </c>
    </row>
    <row r="42" spans="1:23">
      <c r="A42" t="s">
        <v>7</v>
      </c>
      <c r="B42">
        <v>1</v>
      </c>
      <c r="C42">
        <v>0</v>
      </c>
      <c r="D42" t="s">
        <v>9</v>
      </c>
      <c r="E42">
        <f t="shared" ref="E42:N42" si="23">SUM(E21,E34,E38)</f>
        <v>94</v>
      </c>
      <c r="F42">
        <f t="shared" si="23"/>
        <v>213</v>
      </c>
      <c r="G42">
        <f t="shared" si="23"/>
        <v>339</v>
      </c>
      <c r="H42">
        <f t="shared" si="23"/>
        <v>263</v>
      </c>
      <c r="I42">
        <f t="shared" si="23"/>
        <v>106</v>
      </c>
      <c r="J42">
        <f t="shared" si="23"/>
        <v>328</v>
      </c>
      <c r="K42">
        <f t="shared" si="23"/>
        <v>287</v>
      </c>
      <c r="L42">
        <f t="shared" si="23"/>
        <v>353</v>
      </c>
      <c r="M42">
        <f t="shared" si="23"/>
        <v>308</v>
      </c>
      <c r="N42">
        <f t="shared" si="23"/>
        <v>359</v>
      </c>
      <c r="O42" s="2">
        <f t="shared" si="1"/>
        <v>4.7402924861321229E-2</v>
      </c>
      <c r="P42" s="2">
        <f t="shared" si="2"/>
        <v>0.10741301059001512</v>
      </c>
      <c r="Q42" s="2">
        <f t="shared" si="3"/>
        <v>0.17095310136157338</v>
      </c>
      <c r="R42" s="2">
        <f t="shared" si="4"/>
        <v>0.13262733232476046</v>
      </c>
      <c r="S42" s="2">
        <f t="shared" si="5"/>
        <v>5.3454362077660113E-2</v>
      </c>
      <c r="T42" s="2">
        <f t="shared" si="6"/>
        <v>0.16540595057992941</v>
      </c>
      <c r="U42" s="2">
        <f t="shared" si="7"/>
        <v>0.14473020675743822</v>
      </c>
      <c r="V42" s="2">
        <f t="shared" si="8"/>
        <v>0.17801311144730206</v>
      </c>
      <c r="W42" s="1">
        <f t="shared" si="9"/>
        <v>0.99999999999999989</v>
      </c>
    </row>
    <row r="43" spans="1:23">
      <c r="A43" t="s">
        <v>7</v>
      </c>
      <c r="B43">
        <v>2</v>
      </c>
      <c r="C43">
        <v>12</v>
      </c>
      <c r="D43" t="s">
        <v>10</v>
      </c>
      <c r="E43">
        <f t="shared" ref="E43:N43" si="24">SUM(E22,E35,E39)</f>
        <v>120</v>
      </c>
      <c r="F43">
        <f t="shared" si="24"/>
        <v>165</v>
      </c>
      <c r="G43">
        <f t="shared" si="24"/>
        <v>100</v>
      </c>
      <c r="H43">
        <f t="shared" si="24"/>
        <v>191</v>
      </c>
      <c r="I43">
        <f t="shared" si="24"/>
        <v>183</v>
      </c>
      <c r="J43">
        <f t="shared" si="24"/>
        <v>145</v>
      </c>
      <c r="K43">
        <f t="shared" si="24"/>
        <v>97</v>
      </c>
      <c r="L43">
        <f t="shared" si="24"/>
        <v>116</v>
      </c>
      <c r="M43">
        <f t="shared" si="24"/>
        <v>124</v>
      </c>
      <c r="N43">
        <f t="shared" si="24"/>
        <v>110</v>
      </c>
      <c r="O43" s="2">
        <f t="shared" si="1"/>
        <v>0.10743061772605192</v>
      </c>
      <c r="P43" s="2">
        <f t="shared" si="2"/>
        <v>0.14771709937332139</v>
      </c>
      <c r="Q43" s="2">
        <f t="shared" si="3"/>
        <v>8.9525514771709933E-2</v>
      </c>
      <c r="R43" s="2">
        <f t="shared" si="4"/>
        <v>0.17099373321396599</v>
      </c>
      <c r="S43" s="2">
        <f t="shared" si="5"/>
        <v>0.16383169203222919</v>
      </c>
      <c r="T43" s="2">
        <f t="shared" si="6"/>
        <v>0.12981199641897942</v>
      </c>
      <c r="U43" s="2">
        <f t="shared" si="7"/>
        <v>8.6839749328558632E-2</v>
      </c>
      <c r="V43" s="2">
        <f t="shared" si="8"/>
        <v>0.10384959713518353</v>
      </c>
      <c r="W43" s="1">
        <f t="shared" si="9"/>
        <v>1.0000000000000002</v>
      </c>
    </row>
    <row r="44" spans="1:23">
      <c r="A44" t="s">
        <v>7</v>
      </c>
      <c r="B44">
        <v>3</v>
      </c>
      <c r="C44">
        <f>2.5*12</f>
        <v>30</v>
      </c>
      <c r="D44" t="s">
        <v>11</v>
      </c>
      <c r="E44">
        <f t="shared" ref="E44:N44" si="25">SUM(E23,E36,E40)</f>
        <v>71</v>
      </c>
      <c r="F44">
        <f t="shared" si="25"/>
        <v>49</v>
      </c>
      <c r="G44">
        <f t="shared" si="25"/>
        <v>32</v>
      </c>
      <c r="H44">
        <f t="shared" si="25"/>
        <v>45</v>
      </c>
      <c r="I44">
        <f t="shared" si="25"/>
        <v>96</v>
      </c>
      <c r="J44">
        <f t="shared" si="25"/>
        <v>27</v>
      </c>
      <c r="K44">
        <f t="shared" si="25"/>
        <v>46</v>
      </c>
      <c r="L44">
        <f t="shared" si="25"/>
        <v>28</v>
      </c>
      <c r="M44">
        <f t="shared" si="25"/>
        <v>38</v>
      </c>
      <c r="N44">
        <f t="shared" si="25"/>
        <v>35</v>
      </c>
      <c r="O44" s="2">
        <f t="shared" si="1"/>
        <v>0.1802030456852792</v>
      </c>
      <c r="P44" s="2">
        <f t="shared" si="2"/>
        <v>0.12436548223350254</v>
      </c>
      <c r="Q44" s="2">
        <f t="shared" si="3"/>
        <v>8.1218274111675121E-2</v>
      </c>
      <c r="R44" s="2">
        <f t="shared" si="4"/>
        <v>0.11421319796954314</v>
      </c>
      <c r="S44" s="2">
        <f t="shared" si="5"/>
        <v>0.24365482233502539</v>
      </c>
      <c r="T44" s="2">
        <f t="shared" si="6"/>
        <v>6.8527918781725886E-2</v>
      </c>
      <c r="U44" s="2">
        <f t="shared" si="7"/>
        <v>0.116751269035533</v>
      </c>
      <c r="V44" s="2">
        <f t="shared" si="8"/>
        <v>7.1065989847715741E-2</v>
      </c>
      <c r="W44" s="1">
        <f t="shared" si="9"/>
        <v>1.0000000000000002</v>
      </c>
    </row>
    <row r="45" spans="1:23">
      <c r="A45" t="s">
        <v>7</v>
      </c>
      <c r="B45">
        <v>4</v>
      </c>
      <c r="C45">
        <f>4*12</f>
        <v>48</v>
      </c>
      <c r="D45" t="s">
        <v>12</v>
      </c>
      <c r="E45">
        <f t="shared" ref="E45:N45" si="26">SUM(E24,E37,E41)</f>
        <v>248</v>
      </c>
      <c r="F45">
        <f t="shared" si="26"/>
        <v>107</v>
      </c>
      <c r="G45">
        <f t="shared" si="26"/>
        <v>69</v>
      </c>
      <c r="H45">
        <f t="shared" si="26"/>
        <v>38</v>
      </c>
      <c r="I45">
        <f t="shared" si="26"/>
        <v>154</v>
      </c>
      <c r="J45">
        <f t="shared" si="26"/>
        <v>37</v>
      </c>
      <c r="K45">
        <f t="shared" si="26"/>
        <v>112</v>
      </c>
      <c r="L45">
        <f t="shared" si="26"/>
        <v>44</v>
      </c>
      <c r="M45">
        <f t="shared" si="26"/>
        <v>71</v>
      </c>
      <c r="N45">
        <f t="shared" si="26"/>
        <v>34</v>
      </c>
      <c r="O45" s="2">
        <f t="shared" si="1"/>
        <v>0.30655129789864027</v>
      </c>
      <c r="P45" s="2">
        <f t="shared" si="2"/>
        <v>0.13226205191594562</v>
      </c>
      <c r="Q45" s="2">
        <f t="shared" si="3"/>
        <v>8.5290482076637822E-2</v>
      </c>
      <c r="R45" s="2">
        <f t="shared" si="4"/>
        <v>4.6971569839307788E-2</v>
      </c>
      <c r="S45" s="2">
        <f t="shared" si="5"/>
        <v>0.19035846724351049</v>
      </c>
      <c r="T45" s="2">
        <f t="shared" si="6"/>
        <v>4.573547589616811E-2</v>
      </c>
      <c r="U45" s="2">
        <f t="shared" si="7"/>
        <v>0.138442521631644</v>
      </c>
      <c r="V45" s="2">
        <f t="shared" si="8"/>
        <v>5.4388133498145856E-2</v>
      </c>
      <c r="W45" s="1">
        <f t="shared" si="9"/>
        <v>0.99999999999999989</v>
      </c>
    </row>
    <row r="46" spans="1:23">
      <c r="D46" t="s">
        <v>27</v>
      </c>
      <c r="E46">
        <v>22</v>
      </c>
      <c r="F46">
        <v>22</v>
      </c>
      <c r="G46">
        <v>9</v>
      </c>
      <c r="H46">
        <v>18</v>
      </c>
      <c r="I46">
        <v>14</v>
      </c>
      <c r="J46">
        <v>16</v>
      </c>
      <c r="K46">
        <v>5</v>
      </c>
      <c r="L46">
        <v>6</v>
      </c>
      <c r="M46">
        <v>11</v>
      </c>
      <c r="N46">
        <v>11</v>
      </c>
      <c r="O46" s="2">
        <f t="shared" si="1"/>
        <v>0.19642857142857142</v>
      </c>
      <c r="P46" s="2">
        <f t="shared" si="2"/>
        <v>0.19642857142857142</v>
      </c>
      <c r="Q46" s="2">
        <f t="shared" si="3"/>
        <v>8.0357142857142863E-2</v>
      </c>
      <c r="R46" s="2">
        <f t="shared" si="4"/>
        <v>0.16071428571428573</v>
      </c>
      <c r="S46" s="2">
        <f t="shared" si="5"/>
        <v>0.125</v>
      </c>
      <c r="T46" s="2">
        <f t="shared" si="6"/>
        <v>0.14285714285714285</v>
      </c>
      <c r="U46" s="2">
        <f t="shared" si="7"/>
        <v>4.4642857142857144E-2</v>
      </c>
      <c r="V46" s="2">
        <f t="shared" si="8"/>
        <v>5.3571428571428568E-2</v>
      </c>
      <c r="W46" s="1">
        <f t="shared" si="9"/>
        <v>0.99999999999999989</v>
      </c>
    </row>
    <row r="47" spans="1:23">
      <c r="A47" t="s">
        <v>7</v>
      </c>
      <c r="B47">
        <v>1</v>
      </c>
      <c r="C47">
        <v>0</v>
      </c>
      <c r="D47" t="s">
        <v>9</v>
      </c>
      <c r="E47" s="2">
        <f t="shared" ref="E47:N47" si="27">E42/SUM(E$42:E$45)</f>
        <v>0.17636022514071295</v>
      </c>
      <c r="F47" s="2">
        <f t="shared" si="27"/>
        <v>0.398876404494382</v>
      </c>
      <c r="G47" s="2">
        <f t="shared" si="27"/>
        <v>0.62777777777777777</v>
      </c>
      <c r="H47" s="2">
        <f t="shared" si="27"/>
        <v>0.48975791433891991</v>
      </c>
      <c r="I47" s="2">
        <f t="shared" si="27"/>
        <v>0.19666048237476808</v>
      </c>
      <c r="J47" s="2">
        <f t="shared" si="27"/>
        <v>0.61080074487895719</v>
      </c>
      <c r="K47" s="2">
        <f t="shared" si="27"/>
        <v>0.52952029520295207</v>
      </c>
      <c r="L47" s="2">
        <f t="shared" si="27"/>
        <v>0.65249537892791132</v>
      </c>
      <c r="M47" s="2">
        <f t="shared" si="27"/>
        <v>0.56931608133086875</v>
      </c>
      <c r="N47" s="2">
        <f t="shared" si="27"/>
        <v>0.66728624535315983</v>
      </c>
    </row>
    <row r="48" spans="1:23">
      <c r="A48" t="s">
        <v>7</v>
      </c>
      <c r="B48">
        <v>2</v>
      </c>
      <c r="C48">
        <v>12</v>
      </c>
      <c r="D48" t="s">
        <v>10</v>
      </c>
      <c r="E48" s="2">
        <f t="shared" ref="E48:N48" si="28">E43/SUM(E$42:E$45)</f>
        <v>0.22514071294559099</v>
      </c>
      <c r="F48" s="2">
        <f t="shared" si="28"/>
        <v>0.3089887640449438</v>
      </c>
      <c r="G48" s="2">
        <f t="shared" si="28"/>
        <v>0.18518518518518517</v>
      </c>
      <c r="H48" s="2">
        <f t="shared" si="28"/>
        <v>0.35567970204841715</v>
      </c>
      <c r="I48" s="2">
        <f t="shared" si="28"/>
        <v>0.33951762523191092</v>
      </c>
      <c r="J48" s="2">
        <f t="shared" si="28"/>
        <v>0.27001862197392923</v>
      </c>
      <c r="K48" s="2">
        <f t="shared" si="28"/>
        <v>0.17896678966789667</v>
      </c>
      <c r="L48" s="2">
        <f t="shared" si="28"/>
        <v>0.2144177449168207</v>
      </c>
      <c r="M48" s="2">
        <f t="shared" si="28"/>
        <v>0.22920517560073936</v>
      </c>
      <c r="N48" s="2">
        <f t="shared" si="28"/>
        <v>0.20446096654275092</v>
      </c>
    </row>
    <row r="49" spans="1:14">
      <c r="A49" t="s">
        <v>7</v>
      </c>
      <c r="B49">
        <v>3</v>
      </c>
      <c r="C49">
        <f>2.5*12</f>
        <v>30</v>
      </c>
      <c r="D49" t="s">
        <v>11</v>
      </c>
      <c r="E49" s="2">
        <f t="shared" ref="E49:N49" si="29">E44/SUM(E$42:E$45)</f>
        <v>0.13320825515947468</v>
      </c>
      <c r="F49" s="2">
        <f t="shared" si="29"/>
        <v>9.1760299625468167E-2</v>
      </c>
      <c r="G49" s="2">
        <f t="shared" si="29"/>
        <v>5.9259259259259262E-2</v>
      </c>
      <c r="H49" s="2">
        <f t="shared" si="29"/>
        <v>8.3798882681564241E-2</v>
      </c>
      <c r="I49" s="2">
        <f t="shared" si="29"/>
        <v>0.17810760667903525</v>
      </c>
      <c r="J49" s="2">
        <f t="shared" si="29"/>
        <v>5.027932960893855E-2</v>
      </c>
      <c r="K49" s="2">
        <f t="shared" si="29"/>
        <v>8.4870848708487087E-2</v>
      </c>
      <c r="L49" s="2">
        <f t="shared" si="29"/>
        <v>5.1756007393715345E-2</v>
      </c>
      <c r="M49" s="2">
        <f t="shared" si="29"/>
        <v>7.0240295748613679E-2</v>
      </c>
      <c r="N49" s="2">
        <f t="shared" si="29"/>
        <v>6.5055762081784388E-2</v>
      </c>
    </row>
    <row r="50" spans="1:14">
      <c r="A50" t="s">
        <v>7</v>
      </c>
      <c r="B50">
        <v>4</v>
      </c>
      <c r="C50">
        <f>4*12</f>
        <v>48</v>
      </c>
      <c r="D50" t="s">
        <v>12</v>
      </c>
      <c r="E50" s="2">
        <f t="shared" ref="E50:N50" si="30">E45/SUM(E$42:E$45)</f>
        <v>0.46529080675422141</v>
      </c>
      <c r="F50" s="2">
        <f t="shared" si="30"/>
        <v>0.20037453183520598</v>
      </c>
      <c r="G50" s="2">
        <f t="shared" si="30"/>
        <v>0.12777777777777777</v>
      </c>
      <c r="H50" s="2">
        <f t="shared" si="30"/>
        <v>7.0763500931098691E-2</v>
      </c>
      <c r="I50" s="2">
        <f t="shared" si="30"/>
        <v>0.2857142857142857</v>
      </c>
      <c r="J50" s="2">
        <f t="shared" si="30"/>
        <v>6.8901303538175043E-2</v>
      </c>
      <c r="K50" s="2">
        <f t="shared" si="30"/>
        <v>0.20664206642066421</v>
      </c>
      <c r="L50" s="2">
        <f t="shared" si="30"/>
        <v>8.1330868761552683E-2</v>
      </c>
      <c r="M50" s="2">
        <f t="shared" si="30"/>
        <v>0.13123844731977818</v>
      </c>
      <c r="N50" s="2">
        <f t="shared" si="30"/>
        <v>6.3197026022304828E-2</v>
      </c>
    </row>
    <row r="51" spans="1:14">
      <c r="A51" t="s">
        <v>7</v>
      </c>
      <c r="D51" t="s">
        <v>26</v>
      </c>
      <c r="E51" s="2">
        <f>1-E47</f>
        <v>0.82363977485928708</v>
      </c>
      <c r="F51" s="2">
        <f t="shared" ref="F51:N51" si="31">1-F47</f>
        <v>0.601123595505618</v>
      </c>
      <c r="G51" s="2">
        <f t="shared" si="31"/>
        <v>0.37222222222222223</v>
      </c>
      <c r="H51" s="2">
        <f t="shared" si="31"/>
        <v>0.51024208566108009</v>
      </c>
      <c r="I51" s="2">
        <f t="shared" si="31"/>
        <v>0.80333951762523192</v>
      </c>
      <c r="J51" s="2">
        <f t="shared" si="31"/>
        <v>0.38919925512104281</v>
      </c>
      <c r="K51" s="2">
        <f t="shared" si="31"/>
        <v>0.47047970479704793</v>
      </c>
      <c r="L51" s="2">
        <f t="shared" si="31"/>
        <v>0.34750462107208868</v>
      </c>
      <c r="M51" s="2">
        <f t="shared" si="31"/>
        <v>0.43068391866913125</v>
      </c>
      <c r="N51" s="2">
        <f t="shared" si="31"/>
        <v>0.33271375464684017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workbookViewId="0">
      <selection activeCell="N18" sqref="N18"/>
    </sheetView>
  </sheetViews>
  <sheetFormatPr baseColWidth="10" defaultRowHeight="15" x14ac:dyDescent="0"/>
  <cols>
    <col min="2" max="3" width="0" hidden="1" customWidth="1"/>
    <col min="4" max="4" width="25.5" customWidth="1"/>
    <col min="5" max="5" width="11.33203125" customWidth="1"/>
    <col min="7" max="7" width="13.83203125" customWidth="1"/>
    <col min="10" max="10" width="9" customWidth="1"/>
  </cols>
  <sheetData>
    <row r="1" spans="1:14" s="3" customFormat="1" ht="30">
      <c r="A1" s="4" t="s">
        <v>30</v>
      </c>
      <c r="B1" s="5" t="s">
        <v>8</v>
      </c>
      <c r="C1" s="5" t="s">
        <v>28</v>
      </c>
      <c r="D1" s="4" t="s">
        <v>29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3" t="s">
        <v>32</v>
      </c>
    </row>
    <row r="2" spans="1:14">
      <c r="A2" s="6" t="s">
        <v>2</v>
      </c>
      <c r="B2" s="6">
        <v>1</v>
      </c>
      <c r="C2" s="6">
        <v>0</v>
      </c>
      <c r="D2" s="6" t="s">
        <v>9</v>
      </c>
      <c r="E2" s="7">
        <v>0.172859450726979</v>
      </c>
      <c r="F2" s="7">
        <v>0.39186991869918697</v>
      </c>
      <c r="G2" s="7">
        <v>0.6618122977346278</v>
      </c>
      <c r="H2" s="7">
        <v>0.45542949756888168</v>
      </c>
      <c r="I2" s="7">
        <v>0.18770226537216828</v>
      </c>
      <c r="J2" s="7">
        <v>0.66612641815235007</v>
      </c>
      <c r="K2" s="7">
        <v>0.63166397415185782</v>
      </c>
      <c r="L2" s="7">
        <v>0.69255663430420711</v>
      </c>
      <c r="M2" s="7">
        <v>0</v>
      </c>
    </row>
    <row r="3" spans="1:14">
      <c r="A3" s="6" t="s">
        <v>2</v>
      </c>
      <c r="B3" s="6">
        <v>2</v>
      </c>
      <c r="C3" s="6">
        <v>12</v>
      </c>
      <c r="D3" s="6" t="s">
        <v>10</v>
      </c>
      <c r="E3" s="7">
        <v>0.30856219709208399</v>
      </c>
      <c r="F3" s="7">
        <v>0.35121951219512193</v>
      </c>
      <c r="G3" s="7">
        <v>0.18932038834951456</v>
      </c>
      <c r="H3" s="7">
        <v>0.39222042139384117</v>
      </c>
      <c r="I3" s="7">
        <v>0.4110032362459547</v>
      </c>
      <c r="J3" s="7">
        <v>0.22042139384116693</v>
      </c>
      <c r="K3" s="7">
        <v>0.17124394184168013</v>
      </c>
      <c r="L3" s="7">
        <v>0.20064724919093851</v>
      </c>
      <c r="M3" s="7">
        <v>12</v>
      </c>
    </row>
    <row r="4" spans="1:14">
      <c r="A4" s="6" t="s">
        <v>2</v>
      </c>
      <c r="B4" s="6">
        <v>3</v>
      </c>
      <c r="C4" s="6">
        <v>30</v>
      </c>
      <c r="D4" s="6" t="s">
        <v>11</v>
      </c>
      <c r="E4" s="7">
        <v>0.16639741518578352</v>
      </c>
      <c r="F4" s="7">
        <v>8.4552845528455281E-2</v>
      </c>
      <c r="G4" s="7">
        <v>5.5016181229773461E-2</v>
      </c>
      <c r="H4" s="7">
        <v>6.9692058346839544E-2</v>
      </c>
      <c r="I4" s="7">
        <v>0.17152103559870549</v>
      </c>
      <c r="J4" s="7">
        <v>4.5380875202593193E-2</v>
      </c>
      <c r="K4" s="7">
        <v>6.1389337641357025E-2</v>
      </c>
      <c r="L4" s="7">
        <v>3.7216828478964403E-2</v>
      </c>
      <c r="M4">
        <f>12*2.5</f>
        <v>30</v>
      </c>
    </row>
    <row r="5" spans="1:14">
      <c r="A5" s="6" t="s">
        <v>2</v>
      </c>
      <c r="B5" s="6">
        <v>4</v>
      </c>
      <c r="C5" s="6">
        <v>48</v>
      </c>
      <c r="D5" s="6" t="s">
        <v>12</v>
      </c>
      <c r="E5" s="7">
        <v>0.35218093699515346</v>
      </c>
      <c r="F5" s="7">
        <v>0.17235772357723578</v>
      </c>
      <c r="G5" s="7">
        <v>9.3851132686084138E-2</v>
      </c>
      <c r="H5" s="7">
        <v>8.2658022690437608E-2</v>
      </c>
      <c r="I5" s="7">
        <v>0.22977346278317151</v>
      </c>
      <c r="J5" s="7">
        <v>6.8071312803889783E-2</v>
      </c>
      <c r="K5" s="7">
        <v>0.13570274636510501</v>
      </c>
      <c r="L5" s="7">
        <v>6.9579288025889974E-2</v>
      </c>
      <c r="M5">
        <f>12*4</f>
        <v>48</v>
      </c>
    </row>
    <row r="6" spans="1:14">
      <c r="A6" s="6" t="s">
        <v>1</v>
      </c>
      <c r="B6" s="6">
        <v>1</v>
      </c>
      <c r="C6" s="6">
        <v>0</v>
      </c>
      <c r="D6" s="6" t="s">
        <v>9</v>
      </c>
      <c r="E6" s="7">
        <v>0.22376543209876543</v>
      </c>
      <c r="F6" s="7">
        <v>0.5332302936630603</v>
      </c>
      <c r="G6" s="7">
        <v>0.74923076923076926</v>
      </c>
      <c r="H6" s="7">
        <v>0.54250386398763528</v>
      </c>
      <c r="I6" s="7">
        <v>0.23919753086419754</v>
      </c>
      <c r="J6" s="7">
        <v>0.72615384615384615</v>
      </c>
      <c r="K6" s="7">
        <v>0.58986175115207373</v>
      </c>
      <c r="L6" s="7">
        <v>0.7250384024577573</v>
      </c>
      <c r="M6" s="7">
        <v>0</v>
      </c>
    </row>
    <row r="7" spans="1:14">
      <c r="A7" s="6" t="s">
        <v>1</v>
      </c>
      <c r="B7" s="6">
        <v>2</v>
      </c>
      <c r="C7" s="6">
        <v>12</v>
      </c>
      <c r="D7" s="6" t="s">
        <v>10</v>
      </c>
      <c r="E7" s="7">
        <v>0.32561728395061729</v>
      </c>
      <c r="F7" s="7">
        <v>0.2839506172839506</v>
      </c>
      <c r="G7" s="7">
        <v>0.13734567901234568</v>
      </c>
      <c r="H7" s="7">
        <v>0.36728395061728397</v>
      </c>
      <c r="I7" s="7">
        <v>0.39660493827160492</v>
      </c>
      <c r="J7" s="7">
        <v>0.18055555555555555</v>
      </c>
      <c r="K7" s="7">
        <v>0.19753086419753085</v>
      </c>
      <c r="L7" s="7">
        <v>0.17438271604938271</v>
      </c>
      <c r="M7" s="7">
        <v>12</v>
      </c>
    </row>
    <row r="8" spans="1:14">
      <c r="A8" s="6" t="s">
        <v>1</v>
      </c>
      <c r="B8" s="6">
        <v>3</v>
      </c>
      <c r="C8" s="6">
        <v>30</v>
      </c>
      <c r="D8" s="6" t="s">
        <v>11</v>
      </c>
      <c r="E8" s="7">
        <v>0.12962962962962962</v>
      </c>
      <c r="F8" s="7">
        <v>7.098765432098765E-2</v>
      </c>
      <c r="G8" s="7">
        <v>4.7839506172839504E-2</v>
      </c>
      <c r="H8" s="7">
        <v>4.1666666666666664E-2</v>
      </c>
      <c r="I8" s="7">
        <v>0.19135802469135801</v>
      </c>
      <c r="J8" s="7">
        <v>3.7037037037037035E-2</v>
      </c>
      <c r="K8" s="7">
        <v>7.8703703703703706E-2</v>
      </c>
      <c r="L8" s="7">
        <v>2.9320987654320986E-2</v>
      </c>
      <c r="M8">
        <f>12*2.5</f>
        <v>30</v>
      </c>
    </row>
    <row r="9" spans="1:14">
      <c r="A9" s="6" t="s">
        <v>1</v>
      </c>
      <c r="B9" s="6">
        <v>4</v>
      </c>
      <c r="C9" s="6">
        <v>48</v>
      </c>
      <c r="D9" s="6" t="s">
        <v>12</v>
      </c>
      <c r="E9" s="7">
        <v>0.32098765432098764</v>
      </c>
      <c r="F9" s="7">
        <v>0.1111111111111111</v>
      </c>
      <c r="G9" s="7">
        <v>6.6358024691358028E-2</v>
      </c>
      <c r="H9" s="7">
        <v>4.7839506172839504E-2</v>
      </c>
      <c r="I9" s="7">
        <v>0.1728395061728395</v>
      </c>
      <c r="J9" s="7">
        <v>5.7098765432098762E-2</v>
      </c>
      <c r="K9" s="7">
        <v>0.13580246913580246</v>
      </c>
      <c r="L9" s="7">
        <v>7.2530864197530867E-2</v>
      </c>
      <c r="M9">
        <f>12*4</f>
        <v>48</v>
      </c>
    </row>
    <row r="10" spans="1:14">
      <c r="A10" s="6" t="s">
        <v>7</v>
      </c>
      <c r="B10" s="6">
        <v>1</v>
      </c>
      <c r="C10" s="6">
        <v>0</v>
      </c>
      <c r="D10" s="6" t="s">
        <v>9</v>
      </c>
      <c r="E10" s="7">
        <v>0.17636022514071295</v>
      </c>
      <c r="F10" s="7">
        <v>0.398876404494382</v>
      </c>
      <c r="G10" s="7">
        <v>0.62777777777777777</v>
      </c>
      <c r="H10" s="7">
        <v>0.48975791433891991</v>
      </c>
      <c r="I10" s="7">
        <v>0.19666048237476808</v>
      </c>
      <c r="J10" s="7">
        <v>0.61080074487895719</v>
      </c>
      <c r="K10" s="7">
        <v>0.52952029520295207</v>
      </c>
      <c r="L10" s="7">
        <v>0.65249537892791132</v>
      </c>
      <c r="M10" s="7">
        <v>0</v>
      </c>
    </row>
    <row r="11" spans="1:14">
      <c r="A11" s="6" t="s">
        <v>7</v>
      </c>
      <c r="B11" s="6">
        <v>2</v>
      </c>
      <c r="C11" s="6">
        <v>12</v>
      </c>
      <c r="D11" s="6" t="s">
        <v>10</v>
      </c>
      <c r="E11" s="7">
        <v>0.22514071294559099</v>
      </c>
      <c r="F11" s="7">
        <v>0.3089887640449438</v>
      </c>
      <c r="G11" s="7">
        <v>0.18518518518518517</v>
      </c>
      <c r="H11" s="7">
        <v>0.35567970204841715</v>
      </c>
      <c r="I11" s="7">
        <v>0.33951762523191092</v>
      </c>
      <c r="J11" s="7">
        <v>0.27001862197392923</v>
      </c>
      <c r="K11" s="7">
        <v>0.17896678966789667</v>
      </c>
      <c r="L11" s="7">
        <v>0.2144177449168207</v>
      </c>
      <c r="M11" s="7">
        <v>12</v>
      </c>
    </row>
    <row r="12" spans="1:14">
      <c r="A12" s="6" t="s">
        <v>7</v>
      </c>
      <c r="B12" s="6">
        <v>3</v>
      </c>
      <c r="C12" s="6">
        <v>30</v>
      </c>
      <c r="D12" s="6" t="s">
        <v>11</v>
      </c>
      <c r="E12" s="7">
        <v>0.13320825515947468</v>
      </c>
      <c r="F12" s="7">
        <v>9.1760299625468167E-2</v>
      </c>
      <c r="G12" s="7">
        <v>5.9259259259259262E-2</v>
      </c>
      <c r="H12" s="7">
        <v>8.3798882681564241E-2</v>
      </c>
      <c r="I12" s="7">
        <v>0.17810760667903525</v>
      </c>
      <c r="J12" s="7">
        <v>5.027932960893855E-2</v>
      </c>
      <c r="K12" s="7">
        <v>8.4870848708487087E-2</v>
      </c>
      <c r="L12" s="7">
        <v>5.1756007393715345E-2</v>
      </c>
      <c r="M12">
        <f>12*2.5</f>
        <v>30</v>
      </c>
    </row>
    <row r="13" spans="1:14">
      <c r="A13" s="6" t="s">
        <v>7</v>
      </c>
      <c r="B13" s="6">
        <v>4</v>
      </c>
      <c r="C13" s="6">
        <v>48</v>
      </c>
      <c r="D13" s="6" t="s">
        <v>12</v>
      </c>
      <c r="E13" s="7">
        <v>0.46529080675422141</v>
      </c>
      <c r="F13" s="7">
        <v>0.20037453183520598</v>
      </c>
      <c r="G13" s="7">
        <v>0.12777777777777777</v>
      </c>
      <c r="H13" s="7">
        <v>7.0763500931098691E-2</v>
      </c>
      <c r="I13" s="7">
        <v>0.2857142857142857</v>
      </c>
      <c r="J13" s="7">
        <v>6.8901303538175043E-2</v>
      </c>
      <c r="K13" s="7">
        <v>0.20664206642066421</v>
      </c>
      <c r="L13" s="7">
        <v>8.1330868761552683E-2</v>
      </c>
      <c r="M13">
        <f>12*4</f>
        <v>48</v>
      </c>
    </row>
    <row r="14" spans="1:14">
      <c r="A14" s="6" t="s">
        <v>4</v>
      </c>
      <c r="B14" s="6">
        <v>1</v>
      </c>
      <c r="C14" s="6">
        <v>0</v>
      </c>
      <c r="D14" s="6" t="s">
        <v>9</v>
      </c>
      <c r="E14" s="7">
        <v>0.14354066985645933</v>
      </c>
      <c r="F14" s="7">
        <v>0.40284360189573459</v>
      </c>
      <c r="G14" s="7">
        <v>0.62411347517730498</v>
      </c>
      <c r="H14" s="7">
        <v>0.40380047505938244</v>
      </c>
      <c r="I14" s="7">
        <v>0.12826603325415678</v>
      </c>
      <c r="J14" s="7">
        <v>0.60952380952380958</v>
      </c>
      <c r="K14" s="7">
        <v>0.50591016548463352</v>
      </c>
      <c r="L14" s="7">
        <v>0.57311320754716977</v>
      </c>
      <c r="M14" s="7">
        <v>0</v>
      </c>
    </row>
    <row r="15" spans="1:14">
      <c r="A15" s="6" t="s">
        <v>4</v>
      </c>
      <c r="B15" s="6">
        <v>2</v>
      </c>
      <c r="C15" s="6">
        <v>12</v>
      </c>
      <c r="D15" s="6" t="s">
        <v>10</v>
      </c>
      <c r="E15" s="7">
        <v>0.23444976076555024</v>
      </c>
      <c r="F15" s="7">
        <v>0.32701421800947866</v>
      </c>
      <c r="G15" s="7">
        <v>0.18912529550827423</v>
      </c>
      <c r="H15" s="7">
        <v>0.42280285035629456</v>
      </c>
      <c r="I15" s="7">
        <v>0.34679334916864607</v>
      </c>
      <c r="J15" s="7">
        <v>0.26904761904761904</v>
      </c>
      <c r="K15" s="7">
        <v>0.20803782505910165</v>
      </c>
      <c r="L15" s="7">
        <v>0.30424528301886794</v>
      </c>
      <c r="M15" s="7">
        <v>12</v>
      </c>
    </row>
    <row r="16" spans="1:14">
      <c r="A16" s="6" t="s">
        <v>4</v>
      </c>
      <c r="B16" s="6">
        <v>3</v>
      </c>
      <c r="C16" s="6">
        <v>30</v>
      </c>
      <c r="D16" s="6" t="s">
        <v>11</v>
      </c>
      <c r="E16" s="7">
        <v>0.14832535885167464</v>
      </c>
      <c r="F16" s="7">
        <v>8.7677725118483416E-2</v>
      </c>
      <c r="G16" s="7">
        <v>5.4373522458628844E-2</v>
      </c>
      <c r="H16" s="7">
        <v>8.7885985748218529E-2</v>
      </c>
      <c r="I16" s="7">
        <v>0.18764845605700711</v>
      </c>
      <c r="J16" s="7">
        <v>4.0476190476190478E-2</v>
      </c>
      <c r="K16" s="7">
        <v>5.2009456264775412E-2</v>
      </c>
      <c r="L16" s="7">
        <v>5.6603773584905662E-2</v>
      </c>
      <c r="M16">
        <f>12*2.5</f>
        <v>30</v>
      </c>
      <c r="N16" s="2"/>
    </row>
    <row r="17" spans="1:14">
      <c r="A17" s="6" t="s">
        <v>4</v>
      </c>
      <c r="B17" s="6">
        <v>4</v>
      </c>
      <c r="C17" s="6">
        <v>48</v>
      </c>
      <c r="D17" s="6" t="s">
        <v>12</v>
      </c>
      <c r="E17" s="7">
        <v>0.47368421052631576</v>
      </c>
      <c r="F17" s="7">
        <v>0.18246445497630331</v>
      </c>
      <c r="G17" s="7">
        <v>0.13238770685579196</v>
      </c>
      <c r="H17" s="7">
        <v>8.5510688836104506E-2</v>
      </c>
      <c r="I17" s="7">
        <v>0.33729216152019004</v>
      </c>
      <c r="J17" s="7">
        <v>8.0952380952380956E-2</v>
      </c>
      <c r="K17" s="7">
        <v>0.23404255319148937</v>
      </c>
      <c r="L17" s="7">
        <v>6.6037735849056603E-2</v>
      </c>
      <c r="M17">
        <f>12*4</f>
        <v>48</v>
      </c>
      <c r="N17" s="2"/>
    </row>
    <row r="18" spans="1:14">
      <c r="M18" s="2"/>
      <c r="N18" s="2"/>
    </row>
    <row r="19" spans="1:14">
      <c r="A19" s="10" t="s">
        <v>31</v>
      </c>
    </row>
    <row r="21" spans="1:14" ht="30">
      <c r="A21" s="4" t="s">
        <v>30</v>
      </c>
      <c r="B21" s="5" t="s">
        <v>8</v>
      </c>
      <c r="C21" s="5" t="s">
        <v>28</v>
      </c>
      <c r="D21" s="4" t="s">
        <v>29</v>
      </c>
      <c r="E21" s="5" t="s">
        <v>13</v>
      </c>
      <c r="F21" s="5" t="s">
        <v>14</v>
      </c>
      <c r="G21" s="5" t="s">
        <v>15</v>
      </c>
      <c r="H21" s="5" t="s">
        <v>16</v>
      </c>
      <c r="I21" s="5" t="s">
        <v>17</v>
      </c>
      <c r="J21" s="5" t="s">
        <v>18</v>
      </c>
      <c r="K21" s="5" t="s">
        <v>19</v>
      </c>
      <c r="L21" s="5" t="s">
        <v>20</v>
      </c>
    </row>
    <row r="22" spans="1:14">
      <c r="A22" s="14" t="s">
        <v>2</v>
      </c>
      <c r="B22" s="6">
        <v>1</v>
      </c>
      <c r="C22" s="6">
        <v>0</v>
      </c>
      <c r="D22" s="6" t="s">
        <v>9</v>
      </c>
      <c r="E22" s="9">
        <f>E2*100</f>
        <v>17.285945072697899</v>
      </c>
      <c r="F22" s="9">
        <f t="shared" ref="F22:L22" si="0">F2*100</f>
        <v>39.1869918699187</v>
      </c>
      <c r="G22" s="9">
        <f t="shared" si="0"/>
        <v>66.181229773462775</v>
      </c>
      <c r="H22" s="9">
        <f t="shared" si="0"/>
        <v>45.54294975688817</v>
      </c>
      <c r="I22" s="9">
        <f t="shared" si="0"/>
        <v>18.770226537216828</v>
      </c>
      <c r="J22" s="9">
        <f t="shared" si="0"/>
        <v>66.612641815235008</v>
      </c>
      <c r="K22" s="9">
        <f t="shared" si="0"/>
        <v>63.166397415185784</v>
      </c>
      <c r="L22" s="9">
        <f t="shared" si="0"/>
        <v>69.255663430420711</v>
      </c>
    </row>
    <row r="23" spans="1:14">
      <c r="A23" s="15"/>
      <c r="B23" s="6">
        <v>2</v>
      </c>
      <c r="C23" s="6">
        <v>12</v>
      </c>
      <c r="D23" s="6" t="s">
        <v>10</v>
      </c>
      <c r="E23" s="9">
        <f t="shared" ref="E23:L23" si="1">E3*100</f>
        <v>30.8562197092084</v>
      </c>
      <c r="F23" s="9">
        <f t="shared" si="1"/>
        <v>35.121951219512191</v>
      </c>
      <c r="G23" s="9">
        <f t="shared" si="1"/>
        <v>18.932038834951456</v>
      </c>
      <c r="H23" s="9">
        <f t="shared" si="1"/>
        <v>39.222042139384115</v>
      </c>
      <c r="I23" s="9">
        <f t="shared" si="1"/>
        <v>41.100323624595468</v>
      </c>
      <c r="J23" s="9">
        <f t="shared" si="1"/>
        <v>22.042139384116695</v>
      </c>
      <c r="K23" s="9">
        <f t="shared" si="1"/>
        <v>17.124394184168011</v>
      </c>
      <c r="L23" s="9">
        <f t="shared" si="1"/>
        <v>20.064724919093852</v>
      </c>
    </row>
    <row r="24" spans="1:14">
      <c r="A24" s="15"/>
      <c r="B24" s="6">
        <v>3</v>
      </c>
      <c r="C24" s="6">
        <v>30</v>
      </c>
      <c r="D24" s="6" t="s">
        <v>11</v>
      </c>
      <c r="E24" s="9">
        <f t="shared" ref="E24:L24" si="2">E4*100</f>
        <v>16.639741518578351</v>
      </c>
      <c r="F24" s="9">
        <f t="shared" si="2"/>
        <v>8.4552845528455283</v>
      </c>
      <c r="G24" s="9">
        <f t="shared" si="2"/>
        <v>5.5016181229773462</v>
      </c>
      <c r="H24" s="9">
        <f t="shared" si="2"/>
        <v>6.9692058346839545</v>
      </c>
      <c r="I24" s="9">
        <f t="shared" si="2"/>
        <v>17.15210355987055</v>
      </c>
      <c r="J24" s="9">
        <f t="shared" si="2"/>
        <v>4.5380875202593192</v>
      </c>
      <c r="K24" s="9">
        <f t="shared" si="2"/>
        <v>6.1389337641357029</v>
      </c>
      <c r="L24" s="9">
        <f t="shared" si="2"/>
        <v>3.7216828478964405</v>
      </c>
    </row>
    <row r="25" spans="1:14">
      <c r="A25" s="15"/>
      <c r="B25" s="6">
        <v>4</v>
      </c>
      <c r="C25" s="6">
        <v>48</v>
      </c>
      <c r="D25" s="6" t="s">
        <v>12</v>
      </c>
      <c r="E25" s="9">
        <f t="shared" ref="E25:L25" si="3">E5*100</f>
        <v>35.218093699515343</v>
      </c>
      <c r="F25" s="9">
        <f t="shared" si="3"/>
        <v>17.235772357723576</v>
      </c>
      <c r="G25" s="9">
        <f t="shared" si="3"/>
        <v>9.3851132686084142</v>
      </c>
      <c r="H25" s="9">
        <f t="shared" si="3"/>
        <v>8.2658022690437605</v>
      </c>
      <c r="I25" s="9">
        <f t="shared" si="3"/>
        <v>22.97734627831715</v>
      </c>
      <c r="J25" s="9">
        <f t="shared" si="3"/>
        <v>6.8071312803889779</v>
      </c>
      <c r="K25" s="9">
        <f t="shared" si="3"/>
        <v>13.570274636510501</v>
      </c>
      <c r="L25" s="9">
        <f t="shared" si="3"/>
        <v>6.9579288025889969</v>
      </c>
    </row>
    <row r="26" spans="1:14">
      <c r="A26" s="15" t="s">
        <v>1</v>
      </c>
      <c r="B26" s="6">
        <v>1</v>
      </c>
      <c r="C26" s="6">
        <v>0</v>
      </c>
      <c r="D26" s="6" t="s">
        <v>9</v>
      </c>
      <c r="E26" s="9">
        <f t="shared" ref="E26:L26" si="4">E6*100</f>
        <v>22.376543209876544</v>
      </c>
      <c r="F26" s="9">
        <f t="shared" si="4"/>
        <v>53.323029366306031</v>
      </c>
      <c r="G26" s="9">
        <f t="shared" si="4"/>
        <v>74.92307692307692</v>
      </c>
      <c r="H26" s="9">
        <f t="shared" si="4"/>
        <v>54.250386398763531</v>
      </c>
      <c r="I26" s="9">
        <f t="shared" si="4"/>
        <v>23.919753086419753</v>
      </c>
      <c r="J26" s="9">
        <f t="shared" si="4"/>
        <v>72.615384615384613</v>
      </c>
      <c r="K26" s="9">
        <f t="shared" si="4"/>
        <v>58.986175115207374</v>
      </c>
      <c r="L26" s="9">
        <f t="shared" si="4"/>
        <v>72.503840245775734</v>
      </c>
    </row>
    <row r="27" spans="1:14">
      <c r="A27" s="15"/>
      <c r="B27" s="6">
        <v>2</v>
      </c>
      <c r="C27" s="6">
        <v>12</v>
      </c>
      <c r="D27" s="6" t="s">
        <v>10</v>
      </c>
      <c r="E27" s="9">
        <f t="shared" ref="E27:L27" si="5">E7*100</f>
        <v>32.561728395061728</v>
      </c>
      <c r="F27" s="9">
        <f t="shared" si="5"/>
        <v>28.39506172839506</v>
      </c>
      <c r="G27" s="9">
        <f t="shared" si="5"/>
        <v>13.734567901234568</v>
      </c>
      <c r="H27" s="9">
        <f t="shared" si="5"/>
        <v>36.728395061728399</v>
      </c>
      <c r="I27" s="9">
        <f t="shared" si="5"/>
        <v>39.660493827160494</v>
      </c>
      <c r="J27" s="9">
        <f t="shared" si="5"/>
        <v>18.055555555555554</v>
      </c>
      <c r="K27" s="9">
        <f t="shared" si="5"/>
        <v>19.753086419753085</v>
      </c>
      <c r="L27" s="9">
        <f t="shared" si="5"/>
        <v>17.438271604938272</v>
      </c>
    </row>
    <row r="28" spans="1:14">
      <c r="A28" s="15"/>
      <c r="B28" s="6">
        <v>3</v>
      </c>
      <c r="C28" s="6">
        <v>30</v>
      </c>
      <c r="D28" s="6" t="s">
        <v>11</v>
      </c>
      <c r="E28" s="9">
        <f t="shared" ref="E28:L28" si="6">E8*100</f>
        <v>12.962962962962962</v>
      </c>
      <c r="F28" s="9">
        <f t="shared" si="6"/>
        <v>7.098765432098765</v>
      </c>
      <c r="G28" s="9">
        <f t="shared" si="6"/>
        <v>4.7839506172839501</v>
      </c>
      <c r="H28" s="9">
        <f t="shared" si="6"/>
        <v>4.1666666666666661</v>
      </c>
      <c r="I28" s="9">
        <f t="shared" si="6"/>
        <v>19.1358024691358</v>
      </c>
      <c r="J28" s="9">
        <f t="shared" si="6"/>
        <v>3.7037037037037033</v>
      </c>
      <c r="K28" s="9">
        <f t="shared" si="6"/>
        <v>7.8703703703703702</v>
      </c>
      <c r="L28" s="9">
        <f t="shared" si="6"/>
        <v>2.9320987654320985</v>
      </c>
    </row>
    <row r="29" spans="1:14">
      <c r="A29" s="15"/>
      <c r="B29" s="6">
        <v>4</v>
      </c>
      <c r="C29" s="6">
        <v>48</v>
      </c>
      <c r="D29" s="6" t="s">
        <v>12</v>
      </c>
      <c r="E29" s="9">
        <f t="shared" ref="E29:L29" si="7">E9*100</f>
        <v>32.098765432098766</v>
      </c>
      <c r="F29" s="9">
        <f t="shared" si="7"/>
        <v>11.111111111111111</v>
      </c>
      <c r="G29" s="9">
        <f t="shared" si="7"/>
        <v>6.6358024691358031</v>
      </c>
      <c r="H29" s="9">
        <f t="shared" si="7"/>
        <v>4.7839506172839501</v>
      </c>
      <c r="I29" s="9">
        <f t="shared" si="7"/>
        <v>17.283950617283949</v>
      </c>
      <c r="J29" s="9">
        <f t="shared" si="7"/>
        <v>5.7098765432098766</v>
      </c>
      <c r="K29" s="9">
        <f t="shared" si="7"/>
        <v>13.580246913580247</v>
      </c>
      <c r="L29" s="9">
        <f t="shared" si="7"/>
        <v>7.2530864197530871</v>
      </c>
    </row>
    <row r="30" spans="1:14">
      <c r="A30" s="15" t="s">
        <v>7</v>
      </c>
      <c r="B30" s="6">
        <v>1</v>
      </c>
      <c r="C30" s="6">
        <v>0</v>
      </c>
      <c r="D30" s="6" t="s">
        <v>9</v>
      </c>
      <c r="E30" s="9">
        <f t="shared" ref="E30:L30" si="8">E10*100</f>
        <v>17.636022514071296</v>
      </c>
      <c r="F30" s="9">
        <f t="shared" si="8"/>
        <v>39.887640449438202</v>
      </c>
      <c r="G30" s="9">
        <f t="shared" si="8"/>
        <v>62.777777777777779</v>
      </c>
      <c r="H30" s="9">
        <f t="shared" si="8"/>
        <v>48.975791433891992</v>
      </c>
      <c r="I30" s="9">
        <f t="shared" si="8"/>
        <v>19.666048237476808</v>
      </c>
      <c r="J30" s="9">
        <f t="shared" si="8"/>
        <v>61.080074487895722</v>
      </c>
      <c r="K30" s="9">
        <f t="shared" si="8"/>
        <v>52.952029520295206</v>
      </c>
      <c r="L30" s="9">
        <f t="shared" si="8"/>
        <v>65.249537892791125</v>
      </c>
    </row>
    <row r="31" spans="1:14">
      <c r="A31" s="15"/>
      <c r="B31" s="6">
        <v>2</v>
      </c>
      <c r="C31" s="6">
        <v>12</v>
      </c>
      <c r="D31" s="6" t="s">
        <v>10</v>
      </c>
      <c r="E31" s="9">
        <f t="shared" ref="E31:L31" si="9">E11*100</f>
        <v>22.514071294559098</v>
      </c>
      <c r="F31" s="9">
        <f t="shared" si="9"/>
        <v>30.898876404494381</v>
      </c>
      <c r="G31" s="9">
        <f t="shared" si="9"/>
        <v>18.518518518518519</v>
      </c>
      <c r="H31" s="9">
        <f t="shared" si="9"/>
        <v>35.567970204841714</v>
      </c>
      <c r="I31" s="9">
        <f t="shared" si="9"/>
        <v>33.951762523191093</v>
      </c>
      <c r="J31" s="9">
        <f t="shared" si="9"/>
        <v>27.001862197392924</v>
      </c>
      <c r="K31" s="9">
        <f t="shared" si="9"/>
        <v>17.896678966789668</v>
      </c>
      <c r="L31" s="9">
        <f t="shared" si="9"/>
        <v>21.441774491682068</v>
      </c>
    </row>
    <row r="32" spans="1:14">
      <c r="A32" s="15"/>
      <c r="B32" s="6">
        <v>3</v>
      </c>
      <c r="C32" s="6">
        <v>30</v>
      </c>
      <c r="D32" s="6" t="s">
        <v>11</v>
      </c>
      <c r="E32" s="9">
        <f t="shared" ref="E32:L32" si="10">E12*100</f>
        <v>13.320825515947469</v>
      </c>
      <c r="F32" s="9">
        <f t="shared" si="10"/>
        <v>9.1760299625468171</v>
      </c>
      <c r="G32" s="9">
        <f t="shared" si="10"/>
        <v>5.9259259259259265</v>
      </c>
      <c r="H32" s="9">
        <f t="shared" si="10"/>
        <v>8.3798882681564244</v>
      </c>
      <c r="I32" s="9">
        <f t="shared" si="10"/>
        <v>17.810760667903523</v>
      </c>
      <c r="J32" s="9">
        <f t="shared" si="10"/>
        <v>5.027932960893855</v>
      </c>
      <c r="K32" s="9">
        <f t="shared" si="10"/>
        <v>8.4870848708487081</v>
      </c>
      <c r="L32" s="9">
        <f t="shared" si="10"/>
        <v>5.1756007393715349</v>
      </c>
    </row>
    <row r="33" spans="1:12">
      <c r="A33" s="15"/>
      <c r="B33" s="6">
        <v>4</v>
      </c>
      <c r="C33" s="6">
        <v>48</v>
      </c>
      <c r="D33" s="6" t="s">
        <v>12</v>
      </c>
      <c r="E33" s="9">
        <f t="shared" ref="E33:L33" si="11">E13*100</f>
        <v>46.529080675422144</v>
      </c>
      <c r="F33" s="9">
        <f t="shared" si="11"/>
        <v>20.037453183520597</v>
      </c>
      <c r="G33" s="9">
        <f t="shared" si="11"/>
        <v>12.777777777777777</v>
      </c>
      <c r="H33" s="9">
        <f t="shared" si="11"/>
        <v>7.0763500931098688</v>
      </c>
      <c r="I33" s="9">
        <f t="shared" si="11"/>
        <v>28.571428571428569</v>
      </c>
      <c r="J33" s="9">
        <f t="shared" si="11"/>
        <v>6.8901303538175043</v>
      </c>
      <c r="K33" s="9">
        <f t="shared" si="11"/>
        <v>20.664206642066421</v>
      </c>
      <c r="L33" s="9">
        <f t="shared" si="11"/>
        <v>8.1330868761552679</v>
      </c>
    </row>
    <row r="34" spans="1:12">
      <c r="A34" s="16" t="s">
        <v>4</v>
      </c>
      <c r="B34" s="11">
        <v>1</v>
      </c>
      <c r="C34" s="11">
        <v>0</v>
      </c>
      <c r="D34" s="11" t="s">
        <v>9</v>
      </c>
      <c r="E34" s="12">
        <f t="shared" ref="E34:L34" si="12">E14*100</f>
        <v>14.354066985645932</v>
      </c>
      <c r="F34" s="12">
        <f t="shared" si="12"/>
        <v>40.284360189573462</v>
      </c>
      <c r="G34" s="12">
        <f t="shared" si="12"/>
        <v>62.411347517730498</v>
      </c>
      <c r="H34" s="12">
        <f t="shared" si="12"/>
        <v>40.380047505938244</v>
      </c>
      <c r="I34" s="12">
        <f t="shared" si="12"/>
        <v>12.826603325415679</v>
      </c>
      <c r="J34" s="12">
        <f t="shared" si="12"/>
        <v>60.952380952380956</v>
      </c>
      <c r="K34" s="12">
        <f t="shared" si="12"/>
        <v>50.591016548463351</v>
      </c>
      <c r="L34" s="12">
        <f t="shared" si="12"/>
        <v>57.311320754716974</v>
      </c>
    </row>
    <row r="35" spans="1:12">
      <c r="A35" s="16"/>
      <c r="B35" s="11">
        <v>2</v>
      </c>
      <c r="C35" s="11">
        <v>12</v>
      </c>
      <c r="D35" s="11" t="s">
        <v>10</v>
      </c>
      <c r="E35" s="12">
        <f t="shared" ref="E35:L35" si="13">E15*100</f>
        <v>23.444976076555022</v>
      </c>
      <c r="F35" s="12">
        <f t="shared" si="13"/>
        <v>32.70142180094787</v>
      </c>
      <c r="G35" s="12">
        <f t="shared" si="13"/>
        <v>18.912529550827422</v>
      </c>
      <c r="H35" s="12">
        <f t="shared" si="13"/>
        <v>42.280285035629454</v>
      </c>
      <c r="I35" s="12">
        <f t="shared" si="13"/>
        <v>34.679334916864605</v>
      </c>
      <c r="J35" s="12">
        <f t="shared" si="13"/>
        <v>26.904761904761905</v>
      </c>
      <c r="K35" s="12">
        <f t="shared" si="13"/>
        <v>20.803782505910164</v>
      </c>
      <c r="L35" s="12">
        <f t="shared" si="13"/>
        <v>30.424528301886795</v>
      </c>
    </row>
    <row r="36" spans="1:12">
      <c r="A36" s="16"/>
      <c r="B36" s="11">
        <v>3</v>
      </c>
      <c r="C36" s="11">
        <v>30</v>
      </c>
      <c r="D36" s="11" t="s">
        <v>11</v>
      </c>
      <c r="E36" s="12">
        <f t="shared" ref="E36:L36" si="14">E16*100</f>
        <v>14.832535885167463</v>
      </c>
      <c r="F36" s="12">
        <f t="shared" si="14"/>
        <v>8.7677725118483423</v>
      </c>
      <c r="G36" s="12">
        <f t="shared" si="14"/>
        <v>5.4373522458628845</v>
      </c>
      <c r="H36" s="12">
        <f t="shared" si="14"/>
        <v>8.7885985748218527</v>
      </c>
      <c r="I36" s="12">
        <f t="shared" si="14"/>
        <v>18.76484560570071</v>
      </c>
      <c r="J36" s="12">
        <f t="shared" si="14"/>
        <v>4.0476190476190474</v>
      </c>
      <c r="K36" s="12">
        <f t="shared" si="14"/>
        <v>5.2009456264775409</v>
      </c>
      <c r="L36" s="12">
        <f t="shared" si="14"/>
        <v>5.6603773584905666</v>
      </c>
    </row>
    <row r="37" spans="1:12">
      <c r="A37" s="17"/>
      <c r="B37" s="8">
        <v>4</v>
      </c>
      <c r="C37" s="8">
        <v>48</v>
      </c>
      <c r="D37" s="8" t="s">
        <v>12</v>
      </c>
      <c r="E37" s="13">
        <f t="shared" ref="E37:L37" si="15">E17*100</f>
        <v>47.368421052631575</v>
      </c>
      <c r="F37" s="13">
        <f t="shared" si="15"/>
        <v>18.246445497630333</v>
      </c>
      <c r="G37" s="13">
        <f t="shared" si="15"/>
        <v>13.238770685579196</v>
      </c>
      <c r="H37" s="13">
        <f t="shared" si="15"/>
        <v>8.5510688836104514</v>
      </c>
      <c r="I37" s="13">
        <f t="shared" si="15"/>
        <v>33.729216152019006</v>
      </c>
      <c r="J37" s="13">
        <f t="shared" si="15"/>
        <v>8.0952380952380949</v>
      </c>
      <c r="K37" s="13">
        <f t="shared" si="15"/>
        <v>23.404255319148938</v>
      </c>
      <c r="L37" s="13">
        <f t="shared" si="15"/>
        <v>6.6037735849056602</v>
      </c>
    </row>
  </sheetData>
  <mergeCells count="4">
    <mergeCell ref="A22:A25"/>
    <mergeCell ref="A26:A29"/>
    <mergeCell ref="A30:A33"/>
    <mergeCell ref="A34:A3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2017-08-18T19:54:00Z</dcterms:created>
  <dcterms:modified xsi:type="dcterms:W3CDTF">2017-09-01T22:56:53Z</dcterms:modified>
</cp:coreProperties>
</file>