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4816"/>
  <workbookPr showInkAnnotation="0" autoCompressPictures="0"/>
  <bookViews>
    <workbookView xWindow="0" yWindow="0" windowWidth="25520" windowHeight="15620" tabRatio="500" firstSheet="1" activeTab="4"/>
  </bookViews>
  <sheets>
    <sheet name="Introduction" sheetId="1" r:id="rId1"/>
    <sheet name="Temporal gapfilling" sheetId="2" r:id="rId2"/>
    <sheet name="Spatial gapfilling" sheetId="3" r:id="rId3"/>
    <sheet name="Long formatting" sheetId="4" r:id="rId4"/>
    <sheet name="Gapfilling methods" sheetId="5" r:id="rId5"/>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O49" i="3" l="1"/>
  <c r="O50" i="3"/>
  <c r="O51" i="3"/>
  <c r="O52" i="3"/>
  <c r="O48" i="3"/>
  <c r="G61" i="2"/>
  <c r="H61" i="2"/>
  <c r="I58" i="2"/>
  <c r="I59" i="2"/>
  <c r="I60" i="2"/>
  <c r="I61" i="2"/>
  <c r="I57" i="2"/>
  <c r="G56" i="2"/>
  <c r="H56" i="2"/>
  <c r="I53" i="2"/>
  <c r="I54" i="2"/>
  <c r="I55" i="2"/>
  <c r="I56" i="2"/>
  <c r="I52" i="2"/>
  <c r="G51" i="2"/>
  <c r="H51" i="2"/>
  <c r="I48" i="2"/>
  <c r="I49" i="2"/>
  <c r="I50" i="2"/>
  <c r="I51" i="2"/>
  <c r="I47" i="2"/>
  <c r="G46" i="2"/>
  <c r="H46" i="2"/>
  <c r="I43" i="2"/>
  <c r="I44" i="2"/>
  <c r="I45" i="2"/>
  <c r="I46" i="2"/>
  <c r="I42" i="2"/>
</calcChain>
</file>

<file path=xl/sharedStrings.xml><?xml version="1.0" encoding="utf-8"?>
<sst xmlns="http://schemas.openxmlformats.org/spreadsheetml/2006/main" count="598" uniqueCount="22">
  <si>
    <t xml:space="preserve">Example of data in the appropriate format: </t>
  </si>
  <si>
    <t>Year</t>
  </si>
  <si>
    <t>Region</t>
  </si>
  <si>
    <t>A</t>
  </si>
  <si>
    <t>B</t>
  </si>
  <si>
    <t>C</t>
  </si>
  <si>
    <t>D</t>
  </si>
  <si>
    <t>Value</t>
  </si>
  <si>
    <t>jobs_tourism_count</t>
  </si>
  <si>
    <t>tourists_count</t>
  </si>
  <si>
    <t>Slope</t>
  </si>
  <si>
    <t>y = mx + b</t>
  </si>
  <si>
    <t>Steps to temporally gapfill data:</t>
  </si>
  <si>
    <t>Intercept</t>
  </si>
  <si>
    <t>Value (final)</t>
  </si>
  <si>
    <t>GDP_USDx1000</t>
  </si>
  <si>
    <t>governance_indicator</t>
  </si>
  <si>
    <t xml:space="preserve">Example of data in an incorrect format: </t>
  </si>
  <si>
    <t>To transform data into 'narrow' format:</t>
  </si>
  <si>
    <t>Example: spatial gapfilling</t>
  </si>
  <si>
    <t>value</t>
  </si>
  <si>
    <t>DataLayer</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</si>
</sst>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0"/>
      <color theme="1"/>
      <name val="Arial"/>
      <family val="2"/>
    </font>
    <font>
      <b/>
      <sz val="10"/>
      <color theme="1"/>
      <name val="Arial"/>
      <family val="2"/>
      <charset val="136"/>
    </font>
    <font>
      <sz val="10"/>
      <color rgb="FF000000"/>
      <name val="Arial"/>
      <family val="2"/>
      <charset val="136"/>
    </font>
    <font>
      <u/>
      <sz val="10"/>
      <color theme="10"/>
      <name val="Arial"/>
      <family val="2"/>
      <charset val="136"/>
    </font>
    <font>
      <u/>
      <sz val="10"/>
      <color theme="11"/>
      <name val="Arial"/>
      <family val="2"/>
      <charset val="136"/>
    </font>
    <font>
      <sz val="8"/>
      <name val="Arial"/>
      <family val="2"/>
    </font>
  </fonts>
  <fills count="2">
    <fill>
      <patternFill patternType="none"/>
    </fill>
    <fill>
      <patternFill patternType="gray125"/>
    </fill>
  </fills>
  <borders count="28">
    <border>
      <left/>
      <right/>
      <top/>
      <bottom/>
      <diagonal/>
    </border>
    <border>
      <left style="thin">
        <color auto="1"/>
      </left>
      <right style="thin">
        <color auto="1"/>
      </right>
      <top style="thin">
        <color auto="1"/>
      </top>
      <bottom style="thin">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top style="medium">
        <color auto="1"/>
      </top>
      <bottom style="medium">
        <color auto="1"/>
      </bottom>
      <diagonal/>
    </border>
    <border>
      <left style="thin">
        <color auto="1"/>
      </left>
      <right/>
      <top/>
      <bottom style="thin">
        <color auto="1"/>
      </bottom>
      <diagonal/>
    </border>
    <border>
      <left style="thin">
        <color auto="1"/>
      </left>
      <right/>
      <top style="thin">
        <color auto="1"/>
      </top>
      <bottom style="thin">
        <color auto="1"/>
      </bottom>
      <diagonal/>
    </border>
    <border>
      <left style="thin">
        <color auto="1"/>
      </left>
      <right/>
      <top style="thin">
        <color auto="1"/>
      </top>
      <bottom style="medium">
        <color auto="1"/>
      </bottom>
      <diagonal/>
    </border>
    <border>
      <left/>
      <right style="thin">
        <color auto="1"/>
      </right>
      <top style="medium">
        <color auto="1"/>
      </top>
      <bottom style="medium">
        <color auto="1"/>
      </bottom>
      <diagonal/>
    </border>
    <border>
      <left/>
      <right style="thin">
        <color auto="1"/>
      </right>
      <top/>
      <bottom style="thin">
        <color auto="1"/>
      </bottom>
      <diagonal/>
    </border>
    <border>
      <left/>
      <right style="thin">
        <color auto="1"/>
      </right>
      <top style="thin">
        <color auto="1"/>
      </top>
      <bottom style="thin">
        <color auto="1"/>
      </bottom>
      <diagonal/>
    </border>
    <border>
      <left/>
      <right style="thin">
        <color auto="1"/>
      </right>
      <top style="thin">
        <color auto="1"/>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s>
  <cellStyleXfs count="111">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65">
    <xf numFmtId="0" fontId="0" fillId="0" borderId="0" xfId="0"/>
    <xf numFmtId="0" fontId="1" fillId="0" borderId="0" xfId="0" applyFont="1" applyAlignment="1">
      <alignment horizontal="center"/>
    </xf>
    <xf numFmtId="0" fontId="1" fillId="0" borderId="0" xfId="0" applyFont="1"/>
    <xf numFmtId="0" fontId="0" fillId="0" borderId="0" xfId="0" applyAlignment="1">
      <alignment horizontal="center" vertical="center"/>
    </xf>
    <xf numFmtId="2" fontId="0" fillId="0" borderId="0" xfId="0" applyNumberFormat="1"/>
    <xf numFmtId="0" fontId="0" fillId="0" borderId="1" xfId="0" applyBorder="1" applyAlignment="1">
      <alignment horizontal="center" vertical="center"/>
    </xf>
    <xf numFmtId="0" fontId="0" fillId="0" borderId="1" xfId="0" applyBorder="1" applyAlignment="1">
      <alignment horizontal="center"/>
    </xf>
    <xf numFmtId="0" fontId="0" fillId="0" borderId="1" xfId="0" applyBorder="1"/>
    <xf numFmtId="2" fontId="0" fillId="0" borderId="1" xfId="0" applyNumberFormat="1" applyBorder="1"/>
    <xf numFmtId="0" fontId="0" fillId="0" borderId="3" xfId="0" applyBorder="1" applyAlignment="1">
      <alignment horizontal="center"/>
    </xf>
    <xf numFmtId="0" fontId="0" fillId="0" borderId="3" xfId="0" applyBorder="1"/>
    <xf numFmtId="2" fontId="0" fillId="0" borderId="3" xfId="0" applyNumberFormat="1" applyBorder="1"/>
    <xf numFmtId="0" fontId="1" fillId="0" borderId="7" xfId="0" applyFont="1" applyBorder="1"/>
    <xf numFmtId="0" fontId="1" fillId="0" borderId="8" xfId="0" applyFont="1" applyBorder="1"/>
    <xf numFmtId="0" fontId="1" fillId="0" borderId="9" xfId="0" applyFont="1" applyBorder="1"/>
    <xf numFmtId="0" fontId="0" fillId="0" borderId="10" xfId="0" applyBorder="1" applyAlignment="1">
      <alignment horizontal="center" vertical="center"/>
    </xf>
    <xf numFmtId="2" fontId="0" fillId="0" borderId="11" xfId="0" applyNumberFormat="1" applyBorder="1"/>
    <xf numFmtId="0" fontId="0" fillId="0" borderId="12" xfId="0" applyBorder="1" applyAlignment="1">
      <alignment horizontal="center" vertical="center"/>
    </xf>
    <xf numFmtId="2" fontId="0" fillId="0" borderId="13" xfId="0" applyNumberFormat="1" applyBorder="1"/>
    <xf numFmtId="0" fontId="0" fillId="0" borderId="4" xfId="0" applyBorder="1" applyAlignment="1">
      <alignment horizontal="center" vertical="center"/>
    </xf>
    <xf numFmtId="0" fontId="0" fillId="0" borderId="5" xfId="0" applyBorder="1" applyAlignment="1">
      <alignment horizontal="center"/>
    </xf>
    <xf numFmtId="0" fontId="0" fillId="0" borderId="5" xfId="0" applyBorder="1"/>
    <xf numFmtId="2" fontId="0" fillId="0" borderId="6" xfId="0" applyNumberFormat="1" applyBorder="1"/>
    <xf numFmtId="2" fontId="0" fillId="0" borderId="5" xfId="0" applyNumberFormat="1" applyBorder="1"/>
    <xf numFmtId="0" fontId="1" fillId="0" borderId="14" xfId="0" applyFont="1" applyBorder="1"/>
    <xf numFmtId="2" fontId="0" fillId="0" borderId="15" xfId="0" applyNumberFormat="1" applyBorder="1"/>
    <xf numFmtId="2" fontId="0" fillId="0" borderId="16" xfId="0" applyNumberFormat="1" applyBorder="1"/>
    <xf numFmtId="2" fontId="0" fillId="0" borderId="17" xfId="0" applyNumberFormat="1" applyBorder="1"/>
    <xf numFmtId="0" fontId="1" fillId="0" borderId="18" xfId="0" applyFont="1" applyBorder="1"/>
    <xf numFmtId="2" fontId="0" fillId="0" borderId="19" xfId="0" applyNumberFormat="1" applyBorder="1"/>
    <xf numFmtId="2" fontId="0" fillId="0" borderId="20" xfId="0" applyNumberFormat="1" applyBorder="1"/>
    <xf numFmtId="2" fontId="0" fillId="0" borderId="21" xfId="0" applyNumberFormat="1" applyBorder="1"/>
    <xf numFmtId="0" fontId="1" fillId="0" borderId="22" xfId="0" applyFont="1" applyBorder="1" applyAlignment="1">
      <alignment horizontal="center"/>
    </xf>
    <xf numFmtId="0" fontId="1" fillId="0" borderId="24" xfId="0" applyFont="1" applyBorder="1" applyAlignment="1">
      <alignment horizontal="center"/>
    </xf>
    <xf numFmtId="0" fontId="1" fillId="0" borderId="2" xfId="0" applyFont="1" applyBorder="1" applyAlignment="1">
      <alignment horizontal="center"/>
    </xf>
    <xf numFmtId="1" fontId="0" fillId="0" borderId="13" xfId="0" applyNumberFormat="1" applyBorder="1"/>
    <xf numFmtId="0" fontId="0" fillId="0" borderId="5" xfId="0" applyBorder="1" applyAlignment="1">
      <alignment horizontal="center" vertical="center"/>
    </xf>
    <xf numFmtId="1" fontId="0" fillId="0" borderId="6" xfId="0" applyNumberFormat="1" applyBorder="1"/>
    <xf numFmtId="0" fontId="2" fillId="0" borderId="1" xfId="0" applyFont="1" applyBorder="1"/>
    <xf numFmtId="0" fontId="0" fillId="0" borderId="1" xfId="0" applyFont="1" applyBorder="1" applyAlignment="1">
      <alignment horizontal="left"/>
    </xf>
    <xf numFmtId="0" fontId="1" fillId="0" borderId="12" xfId="0" applyFont="1" applyBorder="1" applyAlignment="1">
      <alignment horizontal="center"/>
    </xf>
    <xf numFmtId="0" fontId="2" fillId="0" borderId="13" xfId="0" applyFont="1" applyBorder="1"/>
    <xf numFmtId="0" fontId="1" fillId="0" borderId="4" xfId="0" applyFont="1" applyBorder="1" applyAlignment="1">
      <alignment horizontal="center"/>
    </xf>
    <xf numFmtId="0" fontId="0" fillId="0" borderId="5" xfId="0" applyFont="1" applyBorder="1" applyAlignment="1">
      <alignment horizontal="left"/>
    </xf>
    <xf numFmtId="0" fontId="0" fillId="0" borderId="6" xfId="0" applyBorder="1"/>
    <xf numFmtId="0" fontId="1" fillId="0" borderId="10" xfId="0" applyFont="1" applyBorder="1" applyAlignment="1">
      <alignment horizontal="center"/>
    </xf>
    <xf numFmtId="0" fontId="2" fillId="0" borderId="3" xfId="0" applyFont="1" applyBorder="1"/>
    <xf numFmtId="0" fontId="2" fillId="0" borderId="11" xfId="0" applyFont="1" applyBorder="1"/>
    <xf numFmtId="0" fontId="1" fillId="0" borderId="25" xfId="0" applyFont="1" applyBorder="1"/>
    <xf numFmtId="2" fontId="0" fillId="0" borderId="26" xfId="0" applyNumberFormat="1" applyBorder="1"/>
    <xf numFmtId="2" fontId="0" fillId="0" borderId="27" xfId="0" applyNumberFormat="1" applyBorder="1"/>
    <xf numFmtId="0" fontId="0" fillId="0" borderId="0" xfId="0" applyBorder="1"/>
    <xf numFmtId="0" fontId="0" fillId="0" borderId="12" xfId="0" applyBorder="1" applyAlignment="1">
      <alignment horizontal="center"/>
    </xf>
    <xf numFmtId="0" fontId="0" fillId="0" borderId="13" xfId="0" applyBorder="1"/>
    <xf numFmtId="0" fontId="0" fillId="0" borderId="4" xfId="0" applyBorder="1" applyAlignment="1">
      <alignment horizontal="center"/>
    </xf>
    <xf numFmtId="0" fontId="0" fillId="0" borderId="10" xfId="0" applyBorder="1" applyAlignment="1">
      <alignment horizontal="center"/>
    </xf>
    <xf numFmtId="0" fontId="0" fillId="0" borderId="11" xfId="0" applyBorder="1"/>
    <xf numFmtId="0" fontId="1" fillId="0" borderId="0" xfId="0" applyFont="1" applyBorder="1" applyAlignment="1">
      <alignment horizontal="center"/>
    </xf>
    <xf numFmtId="0" fontId="0" fillId="0" borderId="0" xfId="0" applyFont="1" applyBorder="1" applyAlignment="1">
      <alignment horizontal="left"/>
    </xf>
    <xf numFmtId="0" fontId="1" fillId="0" borderId="0" xfId="0" applyFont="1" applyAlignment="1">
      <alignment horizontal="left"/>
    </xf>
    <xf numFmtId="0" fontId="1" fillId="0" borderId="0" xfId="0" applyFont="1" applyAlignment="1">
      <alignment horizontal="center"/>
    </xf>
    <xf numFmtId="0" fontId="1" fillId="0" borderId="0" xfId="0" applyFont="1" applyAlignment="1">
      <alignment horizontal="left" vertical="center"/>
    </xf>
    <xf numFmtId="0" fontId="1" fillId="0" borderId="22" xfId="0" applyFont="1" applyBorder="1" applyAlignment="1">
      <alignment horizontal="center"/>
    </xf>
    <xf numFmtId="0" fontId="1" fillId="0" borderId="23" xfId="0" applyFont="1" applyBorder="1" applyAlignment="1">
      <alignment horizontal="center"/>
    </xf>
    <xf numFmtId="0" fontId="1" fillId="0" borderId="24" xfId="0" applyFont="1" applyBorder="1" applyAlignment="1">
      <alignment horizontal="center"/>
    </xf>
  </cellXfs>
  <cellStyles count="11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dr:twoCellAnchor>
    <xdr:from>
      <xdr:col>1</xdr:col>
      <xdr:colOff>81280</xdr:colOff>
      <xdr:row>0</xdr:row>
      <xdr:rowOff>132080</xdr:rowOff>
    </xdr:from>
    <xdr:to>
      <xdr:col>10</xdr:col>
      <xdr:colOff>262467</xdr:colOff>
      <xdr:row>27</xdr:row>
      <xdr:rowOff>135467</xdr:rowOff>
    </xdr:to>
    <xdr:sp macro="" textlink="">
      <xdr:nvSpPr>
        <xdr:cNvPr id="2" name="TextBox 1"/>
        <xdr:cNvSpPr txBox="1"/>
      </xdr:nvSpPr>
      <xdr:spPr>
        <a:xfrm>
          <a:off x="377613" y="132080"/>
          <a:ext cx="7479454" cy="411818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How to Format</a:t>
          </a:r>
          <a:r>
            <a:rPr lang="en-US" sz="1100" b="1" u="sng" baseline="0"/>
            <a:t> Data for the Ocean Health Index Toolbox App </a:t>
          </a:r>
          <a:endParaRPr lang="en-US" sz="1100" b="1" u="sng"/>
        </a:p>
        <a:p>
          <a:endParaRPr lang="en-US" sz="1100"/>
        </a:p>
        <a:p>
          <a:r>
            <a:rPr lang="en-US" sz="1100"/>
            <a:t>The</a:t>
          </a:r>
          <a:r>
            <a:rPr lang="en-US" sz="1100" baseline="0"/>
            <a:t> Ocean Health Index Toolbox App is designed to work in the programming language </a:t>
          </a:r>
          <a:r>
            <a:rPr lang="en-US" sz="1100" b="1" baseline="0"/>
            <a:t>R</a:t>
          </a:r>
          <a:r>
            <a:rPr lang="en-US" sz="1100" baseline="0"/>
            <a:t> using input data stored in text-based .csv files (.csv stands for 'comma-separated value'; these files can be opened as a spreadsheet using Microsoft Excel or similar programs). Data layers (data input) each have their own .csv file that are combined within the Toolbox in model calculations. These data layers are used for calculating goal scores, meaning that they are inputs for status, trend, pressures, and resilience. In the global analysis, there were over 100 data layer files included, and there will be as many in regional applications, no matter what the spatial scale. This document describes and provides examples of how to format data for the Toolbox App.</a:t>
          </a:r>
        </a:p>
        <a:p>
          <a:endParaRPr lang="en-US" sz="1100" baseline="0"/>
        </a:p>
        <a:p>
          <a:r>
            <a:rPr lang="en-US" sz="1100" baseline="0"/>
            <a:t>Ocean Health Index goal scores are calculated at the scale of the reporting unit, which is called a ‘</a:t>
          </a:r>
          <a:r>
            <a:rPr lang="en-US" sz="1100" b="1" baseline="0"/>
            <a:t>region</a:t>
          </a:r>
          <a:r>
            <a:rPr lang="en-US" sz="1100" baseline="0"/>
            <a:t>’ and then combined using a weighted average to produce the score for the overall area assessed, called a ‘</a:t>
          </a:r>
          <a:r>
            <a:rPr lang="en-US" sz="1100" b="1" baseline="0"/>
            <a:t>study area</a:t>
          </a:r>
          <a:r>
            <a:rPr lang="en-US" sz="1100" baseline="0"/>
            <a:t>’. The OHI Toolbox App expects each data file to be in a specific format, with data available for every region within the study area, with data organized in 'long' format (as few columns as possible). In order to calculate trend, input data must be available as a time series for at least 5 recent years (and the longer the time series the better, as this can be used in setting temporal reference points). </a:t>
          </a:r>
        </a:p>
        <a:p>
          <a:endParaRPr lang="en-US" sz="1100" baseline="0"/>
        </a:p>
        <a:p>
          <a:r>
            <a:rPr lang="en-US" sz="1100" baseline="0"/>
            <a:t>It is important that data prepared for the Toolbox App have no missing values or 'gaps'. Data gaps can occur in two main ways: 1) </a:t>
          </a:r>
          <a:r>
            <a:rPr lang="en-US" sz="1100" b="1" baseline="0"/>
            <a:t>temporal gaps</a:t>
          </a:r>
          <a:r>
            <a:rPr lang="en-US" sz="1100" baseline="0"/>
            <a:t>: when several years in a time series in a single region have missing data and 2) </a:t>
          </a:r>
          <a:r>
            <a:rPr lang="en-US" sz="1100" b="1" baseline="0"/>
            <a:t>spatial gaps</a:t>
          </a:r>
          <a:r>
            <a:rPr lang="en-US" sz="1100" baseline="0"/>
            <a:t>: when all years for a region have missing data (and therefore the whole region is 'missing' for that data layer). How these gaps are filled will depend on the data and regions themselves, and requires a thoughtful decision to most reasonably fill the gap. Each data layer can be gapfilled using different approaches. Some data layers will require both temporal and spatial gapfilling.</a:t>
          </a:r>
        </a:p>
        <a:p>
          <a:endParaRPr lang="en-US" sz="1100" baseline="0"/>
        </a:p>
        <a:p>
          <a:r>
            <a:rPr lang="en-US" sz="1100" baseline="0"/>
            <a:t>In the example below, there are two data layers (tourists_count and jobs_tourism_count) that have data for four regions, A - D. In this example, data are in the correct format: there are at least five years of data, there are no gaps, and data is in 'long' format for easiest data analysis. Click on the tabs at the bottom of this spreadsheet to see examples of gapfilling.</a:t>
          </a:r>
          <a:endParaRPr lang="en-US" sz="1100"/>
        </a:p>
      </xdr:txBody>
    </xdr:sp>
    <xdr:clientData/>
  </xdr:twoCellAnchor>
  <xdr:twoCellAnchor>
    <xdr:from>
      <xdr:col>5</xdr:col>
      <xdr:colOff>426720</xdr:colOff>
      <xdr:row>29</xdr:row>
      <xdr:rowOff>142240</xdr:rowOff>
    </xdr:from>
    <xdr:to>
      <xdr:col>9</xdr:col>
      <xdr:colOff>467360</xdr:colOff>
      <xdr:row>43</xdr:row>
      <xdr:rowOff>60960</xdr:rowOff>
    </xdr:to>
    <xdr:sp macro="" textlink="">
      <xdr:nvSpPr>
        <xdr:cNvPr id="3" name="TextBox 2"/>
        <xdr:cNvSpPr txBox="1"/>
      </xdr:nvSpPr>
      <xdr:spPr>
        <a:xfrm>
          <a:off x="3860800" y="1971040"/>
          <a:ext cx="3332480" cy="20523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These</a:t>
          </a:r>
          <a:r>
            <a:rPr lang="en-US" sz="1100" b="1" baseline="0"/>
            <a:t> characteristics make these two data layers appropriate for status calculations using the Toolbox:</a:t>
          </a:r>
        </a:p>
        <a:p>
          <a:endParaRPr lang="en-US" sz="1100" baseline="0"/>
        </a:p>
        <a:p>
          <a:r>
            <a:rPr lang="en-US" sz="1100" baseline="0"/>
            <a:t>1. At least 5 years of data are available (to calculate the trend)</a:t>
          </a:r>
        </a:p>
        <a:p>
          <a:endParaRPr lang="en-US" sz="1100" baseline="0"/>
        </a:p>
        <a:p>
          <a:r>
            <a:rPr lang="en-US" sz="1100" baseline="0"/>
            <a:t>2. There are no data gaps</a:t>
          </a:r>
        </a:p>
        <a:p>
          <a:endParaRPr lang="en-US" sz="1100" baseline="0"/>
        </a:p>
        <a:p>
          <a:r>
            <a:rPr lang="en-US" sz="1100" baseline="0"/>
            <a:t>3. Data are presented in 'long' or 'narrow' format (not 'wide' format</a:t>
          </a:r>
        </a:p>
      </xdr:txBody>
    </xdr:sp>
    <xdr:clientData/>
  </xdr:twoCellAnchor>
  <xdr:twoCellAnchor>
    <xdr:from>
      <xdr:col>5</xdr:col>
      <xdr:colOff>270934</xdr:colOff>
      <xdr:row>45</xdr:row>
      <xdr:rowOff>15240</xdr:rowOff>
    </xdr:from>
    <xdr:to>
      <xdr:col>9</xdr:col>
      <xdr:colOff>311574</xdr:colOff>
      <xdr:row>56</xdr:row>
      <xdr:rowOff>93133</xdr:rowOff>
    </xdr:to>
    <xdr:sp macro="" textlink="">
      <xdr:nvSpPr>
        <xdr:cNvPr id="5" name="TextBox 4"/>
        <xdr:cNvSpPr txBox="1"/>
      </xdr:nvSpPr>
      <xdr:spPr>
        <a:xfrm>
          <a:off x="3716867" y="6907107"/>
          <a:ext cx="3359574" cy="175429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a:t>Please</a:t>
          </a:r>
          <a:r>
            <a:rPr lang="en-US" sz="1100" b="0" baseline="0"/>
            <a:t> see the tabs in this document (at the bottom) for examples of gapfilling approaches.</a:t>
          </a:r>
        </a:p>
        <a:p>
          <a:endParaRPr lang="en-US" sz="1100" b="0" baseline="0"/>
        </a:p>
        <a:p>
          <a:r>
            <a:rPr lang="en-US" sz="1100" b="0"/>
            <a:t>For more information about types of</a:t>
          </a:r>
          <a:r>
            <a:rPr lang="en-US" sz="1100" b="0" baseline="0"/>
            <a:t> gapfilling used in the 2013 global assessment, please see the supplementary methods that can be downloaded from:</a:t>
          </a:r>
        </a:p>
        <a:p>
          <a:r>
            <a:rPr lang="en-US" sz="1100" b="0" baseline="0"/>
            <a:t>www.oceanhealthindex.org/About/Methods/. </a:t>
          </a:r>
        </a:p>
        <a:p>
          <a:endParaRPr lang="en-US" sz="1100" b="0" baseline="0"/>
        </a:p>
        <a:p>
          <a:r>
            <a:rPr lang="en-US" sz="1100" b="0" baseline="0"/>
            <a:t>Gapfilling methods are also available on the last tab of this document.</a:t>
          </a:r>
        </a:p>
        <a:p>
          <a:endParaRPr lang="en-US" sz="1100" baseline="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223519</xdr:colOff>
      <xdr:row>1</xdr:row>
      <xdr:rowOff>60960</xdr:rowOff>
    </xdr:from>
    <xdr:to>
      <xdr:col>8</xdr:col>
      <xdr:colOff>558799</xdr:colOff>
      <xdr:row>7</xdr:row>
      <xdr:rowOff>67733</xdr:rowOff>
    </xdr:to>
    <xdr:sp macro="" textlink="">
      <xdr:nvSpPr>
        <xdr:cNvPr id="2" name="TextBox 1"/>
        <xdr:cNvSpPr txBox="1"/>
      </xdr:nvSpPr>
      <xdr:spPr>
        <a:xfrm>
          <a:off x="223519" y="213360"/>
          <a:ext cx="5076613" cy="92117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Temporal gapfilling. </a:t>
          </a:r>
        </a:p>
        <a:p>
          <a:endParaRPr lang="en-US" sz="1100"/>
        </a:p>
        <a:p>
          <a:r>
            <a:rPr lang="en-US" sz="1100"/>
            <a:t>Temporal</a:t>
          </a:r>
          <a:r>
            <a:rPr lang="en-US" sz="1100" baseline="0"/>
            <a:t> gaps are when some data are available for a region, but there are missing years. The Toolbox requires data for each year for every region.</a:t>
          </a:r>
          <a:endParaRPr lang="en-US" sz="1100"/>
        </a:p>
      </xdr:txBody>
    </xdr:sp>
    <xdr:clientData/>
  </xdr:twoCellAnchor>
  <xdr:twoCellAnchor>
    <xdr:from>
      <xdr:col>1</xdr:col>
      <xdr:colOff>0</xdr:colOff>
      <xdr:row>31</xdr:row>
      <xdr:rowOff>0</xdr:rowOff>
    </xdr:from>
    <xdr:to>
      <xdr:col>13</xdr:col>
      <xdr:colOff>304800</xdr:colOff>
      <xdr:row>37</xdr:row>
      <xdr:rowOff>40640</xdr:rowOff>
    </xdr:to>
    <xdr:sp macro="" textlink="">
      <xdr:nvSpPr>
        <xdr:cNvPr id="3" name="TextBox 2"/>
        <xdr:cNvSpPr txBox="1"/>
      </xdr:nvSpPr>
      <xdr:spPr>
        <a:xfrm>
          <a:off x="330200" y="4775200"/>
          <a:ext cx="8737600" cy="9550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Many times,</a:t>
          </a:r>
          <a:r>
            <a:rPr lang="en-US" sz="1100" baseline="0"/>
            <a:t> creating a linear model is the best way to estimate data and fill temporal gaps. If data do not fit a linear framework, other models may be fit to help with gapfilling. Here we give an example assuming linearity.</a:t>
          </a:r>
        </a:p>
        <a:p>
          <a:endParaRPr lang="en-US" sz="1100" baseline="0"/>
        </a:p>
        <a:p>
          <a:r>
            <a:rPr lang="en-US" sz="1100" baseline="0"/>
            <a:t>Using a linear model can be done in most programming languages using specific functions, but here we show this step-by-step using functions in Excel.</a:t>
          </a:r>
        </a:p>
      </xdr:txBody>
    </xdr:sp>
    <xdr:clientData/>
  </xdr:twoCellAnchor>
  <xdr:twoCellAnchor>
    <xdr:from>
      <xdr:col>10</xdr:col>
      <xdr:colOff>203200</xdr:colOff>
      <xdr:row>39</xdr:row>
      <xdr:rowOff>20320</xdr:rowOff>
    </xdr:from>
    <xdr:to>
      <xdr:col>15</xdr:col>
      <xdr:colOff>149860</xdr:colOff>
      <xdr:row>60</xdr:row>
      <xdr:rowOff>111760</xdr:rowOff>
    </xdr:to>
    <xdr:sp macro="" textlink="">
      <xdr:nvSpPr>
        <xdr:cNvPr id="6" name="TextBox 5"/>
        <xdr:cNvSpPr txBox="1"/>
      </xdr:nvSpPr>
      <xdr:spPr>
        <a:xfrm>
          <a:off x="6837680" y="6725920"/>
          <a:ext cx="4061460" cy="32918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Steps to temporally gapfill data (assumes linearity):</a:t>
          </a:r>
        </a:p>
        <a:p>
          <a:endParaRPr lang="en-US" sz="1100" baseline="0"/>
        </a:p>
        <a:p>
          <a:r>
            <a:rPr lang="en-US" sz="1100" baseline="0"/>
            <a:t>1. calculate the slope for each region using the SLOPE(known_y's,known_x's) function. </a:t>
          </a:r>
        </a:p>
        <a:p>
          <a:r>
            <a:rPr lang="en-US" sz="1100" baseline="0"/>
            <a:t>[click on the cells to see the formula used]</a:t>
          </a:r>
        </a:p>
        <a:p>
          <a:endParaRPr lang="en-US" sz="1100" baseline="0"/>
        </a:p>
        <a:p>
          <a:r>
            <a:rPr lang="en-US" sz="1100" baseline="0"/>
            <a:t>2. calculate the intercept for each region using the INTERCEPT(known_y's,known_x's) function</a:t>
          </a:r>
        </a:p>
        <a:p>
          <a:r>
            <a:rPr lang="en-US" sz="1100" baseline="0"/>
            <a:t>[click on the cells to see the formula used]</a:t>
          </a:r>
        </a:p>
        <a:p>
          <a:endParaRPr lang="en-US" sz="1100" baseline="0"/>
        </a:p>
        <a:p>
          <a:r>
            <a:rPr lang="en-US" sz="1100" baseline="0"/>
            <a:t>3. calculate y for all years</a:t>
          </a:r>
        </a:p>
        <a:p>
          <a:r>
            <a:rPr lang="en-US" sz="1100" baseline="0"/>
            <a:t>[click on the cells to see the formula used]</a:t>
          </a:r>
        </a:p>
        <a:p>
          <a:endParaRPr lang="en-US" sz="1100" baseline="0"/>
        </a:p>
        <a:p>
          <a:r>
            <a:rPr lang="en-US" sz="1100" baseline="0"/>
            <a:t>4. replace modeled values into original data where gaps had occurred.</a:t>
          </a:r>
        </a:p>
      </xdr:txBody>
    </xdr:sp>
    <xdr:clientData/>
  </xdr:twoCellAnchor>
  <xdr:twoCellAnchor>
    <xdr:from>
      <xdr:col>6</xdr:col>
      <xdr:colOff>164254</xdr:colOff>
      <xdr:row>12</xdr:row>
      <xdr:rowOff>1693</xdr:rowOff>
    </xdr:from>
    <xdr:to>
      <xdr:col>9</xdr:col>
      <xdr:colOff>152401</xdr:colOff>
      <xdr:row>22</xdr:row>
      <xdr:rowOff>84666</xdr:rowOff>
    </xdr:to>
    <xdr:sp macro="" textlink="">
      <xdr:nvSpPr>
        <xdr:cNvPr id="5" name="TextBox 4"/>
        <xdr:cNvSpPr txBox="1"/>
      </xdr:nvSpPr>
      <xdr:spPr>
        <a:xfrm>
          <a:off x="3593254" y="1864360"/>
          <a:ext cx="2003214" cy="160697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 this data layer</a:t>
          </a:r>
          <a:r>
            <a:rPr lang="en-US" sz="1100" baseline="0"/>
            <a:t>, t</a:t>
          </a:r>
          <a:r>
            <a:rPr lang="en-US" sz="1100"/>
            <a:t>here are three regions</a:t>
          </a:r>
          <a:r>
            <a:rPr lang="en-US" sz="1100" baseline="0"/>
            <a:t> that have missing values for one or more years and will require temporal gapfilling: Regions A, C, D.</a:t>
          </a:r>
        </a:p>
        <a:p>
          <a:endParaRPr lang="en-US" sz="1100" baseline="0"/>
        </a:p>
        <a:p>
          <a:r>
            <a:rPr lang="en-US" sz="1100" baseline="0"/>
            <a:t>No regions in this example require spatial gapfilling.</a:t>
          </a:r>
          <a:endParaRPr lang="en-US" sz="1100"/>
        </a:p>
      </xdr:txBody>
    </xdr:sp>
    <xdr:clientData/>
  </xdr:twoCellAnchor>
  <xdr:twoCellAnchor>
    <xdr:from>
      <xdr:col>5</xdr:col>
      <xdr:colOff>194733</xdr:colOff>
      <xdr:row>65</xdr:row>
      <xdr:rowOff>59268</xdr:rowOff>
    </xdr:from>
    <xdr:to>
      <xdr:col>9</xdr:col>
      <xdr:colOff>423333</xdr:colOff>
      <xdr:row>68</xdr:row>
      <xdr:rowOff>143933</xdr:rowOff>
    </xdr:to>
    <xdr:sp macro="" textlink="">
      <xdr:nvSpPr>
        <xdr:cNvPr id="7" name="TextBox 6"/>
        <xdr:cNvSpPr txBox="1"/>
      </xdr:nvSpPr>
      <xdr:spPr>
        <a:xfrm>
          <a:off x="3395133" y="10117668"/>
          <a:ext cx="2472267" cy="54186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aseline="0"/>
            <a:t>Data layer ready for the Toolbox:  gapfilled and in the appropriate format. </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426720</xdr:colOff>
      <xdr:row>30</xdr:row>
      <xdr:rowOff>71119</xdr:rowOff>
    </xdr:from>
    <xdr:to>
      <xdr:col>11</xdr:col>
      <xdr:colOff>127000</xdr:colOff>
      <xdr:row>38</xdr:row>
      <xdr:rowOff>42333</xdr:rowOff>
    </xdr:to>
    <xdr:sp macro="" textlink="">
      <xdr:nvSpPr>
        <xdr:cNvPr id="3" name="TextBox 2"/>
        <xdr:cNvSpPr txBox="1"/>
      </xdr:nvSpPr>
      <xdr:spPr>
        <a:xfrm>
          <a:off x="426720" y="4693919"/>
          <a:ext cx="7946813" cy="119041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To fill gaps spatially, assumptions</a:t>
          </a:r>
          <a:r>
            <a:rPr lang="en-US" sz="1100" baseline="0"/>
            <a:t> must be made that one region is like another, and data from another region will be substituted in place of the missing data. </a:t>
          </a:r>
        </a:p>
        <a:p>
          <a:endParaRPr lang="en-US" sz="1100" baseline="0"/>
        </a:p>
        <a:p>
          <a:r>
            <a:rPr lang="en-US" sz="1100" baseline="0"/>
            <a:t>Depending on the data, this can be done simply by assuming that two regions are similar enough that their data could be exactly copied, or a proportion of those values could also be applied. This will depend on the type of data, and the properties of the region. Each data layer can be gapfilled using a different approach when necessary.</a:t>
          </a:r>
        </a:p>
      </xdr:txBody>
    </xdr:sp>
    <xdr:clientData/>
  </xdr:twoCellAnchor>
  <xdr:twoCellAnchor>
    <xdr:from>
      <xdr:col>0</xdr:col>
      <xdr:colOff>296335</xdr:colOff>
      <xdr:row>0</xdr:row>
      <xdr:rowOff>143934</xdr:rowOff>
    </xdr:from>
    <xdr:to>
      <xdr:col>6</xdr:col>
      <xdr:colOff>364068</xdr:colOff>
      <xdr:row>6</xdr:row>
      <xdr:rowOff>67733</xdr:rowOff>
    </xdr:to>
    <xdr:sp macro="" textlink="">
      <xdr:nvSpPr>
        <xdr:cNvPr id="4" name="TextBox 3"/>
        <xdr:cNvSpPr txBox="1"/>
      </xdr:nvSpPr>
      <xdr:spPr>
        <a:xfrm>
          <a:off x="1126068" y="143934"/>
          <a:ext cx="4165600" cy="8381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Spatial gapfilling. </a:t>
          </a:r>
        </a:p>
        <a:p>
          <a:endParaRPr lang="en-US" sz="1100"/>
        </a:p>
        <a:p>
          <a:r>
            <a:rPr lang="en-US" sz="1100"/>
            <a:t>Spatial </a:t>
          </a:r>
          <a:r>
            <a:rPr lang="en-US" sz="1100" baseline="0"/>
            <a:t>gaps are when no data are available for a particular region. </a:t>
          </a:r>
        </a:p>
        <a:p>
          <a:r>
            <a:rPr lang="en-US" sz="1100" baseline="0"/>
            <a:t>The Toolbox requires data for each year for every region.</a:t>
          </a:r>
          <a:endParaRPr lang="en-US" sz="1100"/>
        </a:p>
      </xdr:txBody>
    </xdr:sp>
    <xdr:clientData/>
  </xdr:twoCellAnchor>
  <xdr:twoCellAnchor>
    <xdr:from>
      <xdr:col>5</xdr:col>
      <xdr:colOff>253999</xdr:colOff>
      <xdr:row>8</xdr:row>
      <xdr:rowOff>76201</xdr:rowOff>
    </xdr:from>
    <xdr:to>
      <xdr:col>7</xdr:col>
      <xdr:colOff>597746</xdr:colOff>
      <xdr:row>16</xdr:row>
      <xdr:rowOff>101601</xdr:rowOff>
    </xdr:to>
    <xdr:sp macro="" textlink="">
      <xdr:nvSpPr>
        <xdr:cNvPr id="5" name="TextBox 4"/>
        <xdr:cNvSpPr txBox="1"/>
      </xdr:nvSpPr>
      <xdr:spPr>
        <a:xfrm>
          <a:off x="3522132" y="1312334"/>
          <a:ext cx="2003214" cy="126153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 this data layer</a:t>
          </a:r>
          <a:r>
            <a:rPr lang="en-US" sz="1100" baseline="0"/>
            <a:t>, Region B is missing from this dataset and requires spatial gapfilling. </a:t>
          </a:r>
        </a:p>
        <a:p>
          <a:endParaRPr lang="en-US" sz="1100" baseline="0"/>
        </a:p>
        <a:p>
          <a:r>
            <a:rPr lang="en-US" sz="1100" baseline="0"/>
            <a:t>No temporal gapfilling is required in this example.</a:t>
          </a:r>
          <a:endParaRPr lang="en-US" sz="1100"/>
        </a:p>
      </xdr:txBody>
    </xdr:sp>
    <xdr:clientData/>
  </xdr:twoCellAnchor>
  <xdr:twoCellAnchor>
    <xdr:from>
      <xdr:col>5</xdr:col>
      <xdr:colOff>215055</xdr:colOff>
      <xdr:row>17</xdr:row>
      <xdr:rowOff>96519</xdr:rowOff>
    </xdr:from>
    <xdr:to>
      <xdr:col>10</xdr:col>
      <xdr:colOff>812801</xdr:colOff>
      <xdr:row>28</xdr:row>
      <xdr:rowOff>76200</xdr:rowOff>
    </xdr:to>
    <xdr:sp macro="" textlink="">
      <xdr:nvSpPr>
        <xdr:cNvPr id="6" name="TextBox 5"/>
        <xdr:cNvSpPr txBox="1"/>
      </xdr:nvSpPr>
      <xdr:spPr>
        <a:xfrm>
          <a:off x="3483188" y="2721186"/>
          <a:ext cx="4746413" cy="165608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aseline="0"/>
            <a:t>Characteristics of a region that can influence spatial gapfilling: </a:t>
          </a:r>
        </a:p>
        <a:p>
          <a:endParaRPr lang="en-US" sz="1100" baseline="0"/>
        </a:p>
        <a:p>
          <a:r>
            <a:rPr lang="en-US" sz="1100" baseline="0"/>
            <a:t>1. proximity: can it be assumed that nearby regions have similar properties? </a:t>
          </a:r>
        </a:p>
        <a:p>
          <a:endParaRPr lang="en-US" sz="1100" baseline="0"/>
        </a:p>
        <a:p>
          <a:r>
            <a:rPr lang="en-US" sz="1100" baseline="0"/>
            <a:t>2. larger regions: Are data reported in larger regions and can those data be used for subregions?</a:t>
          </a:r>
        </a:p>
        <a:p>
          <a:endParaRPr lang="en-US" sz="1100" baseline="0"/>
        </a:p>
        <a:p>
          <a:r>
            <a:rPr lang="en-US" sz="1100" baseline="0"/>
            <a:t>3. demographic information: can it be assumed a region with a similar population size has similar data? </a:t>
          </a:r>
        </a:p>
        <a:p>
          <a:endParaRPr lang="en-US" sz="1100" baseline="0"/>
        </a:p>
        <a:p>
          <a:endParaRPr lang="en-US" sz="1100" baseline="0"/>
        </a:p>
      </xdr:txBody>
    </xdr:sp>
    <xdr:clientData/>
  </xdr:twoCellAnchor>
  <xdr:twoCellAnchor>
    <xdr:from>
      <xdr:col>5</xdr:col>
      <xdr:colOff>206588</xdr:colOff>
      <xdr:row>40</xdr:row>
      <xdr:rowOff>130386</xdr:rowOff>
    </xdr:from>
    <xdr:to>
      <xdr:col>10</xdr:col>
      <xdr:colOff>42333</xdr:colOff>
      <xdr:row>68</xdr:row>
      <xdr:rowOff>25400</xdr:rowOff>
    </xdr:to>
    <xdr:sp macro="" textlink="">
      <xdr:nvSpPr>
        <xdr:cNvPr id="7" name="TextBox 6"/>
        <xdr:cNvSpPr txBox="1"/>
      </xdr:nvSpPr>
      <xdr:spPr>
        <a:xfrm>
          <a:off x="3474721" y="6277186"/>
          <a:ext cx="3984412" cy="421301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aseline="0"/>
            <a:t>To spatially gapfill Region B requires thinking about the properties and characteristics of the region and the data, tourists_count. </a:t>
          </a:r>
        </a:p>
        <a:p>
          <a:endParaRPr lang="en-US" sz="1100" baseline="0"/>
        </a:p>
        <a:p>
          <a:r>
            <a:rPr lang="en-US" sz="1100" baseline="0"/>
            <a:t>Here are properties that can be important for decision making:</a:t>
          </a:r>
        </a:p>
        <a:p>
          <a:endParaRPr lang="en-US" sz="1100" baseline="0"/>
        </a:p>
        <a:p>
          <a:r>
            <a:rPr lang="en-US" sz="1100" baseline="0"/>
            <a:t>Region B:</a:t>
          </a:r>
        </a:p>
        <a:p>
          <a:r>
            <a:rPr lang="en-US" sz="1100" baseline="0"/>
            <a:t>- is located between Region A and C</a:t>
          </a:r>
        </a:p>
        <a:p>
          <a:r>
            <a:rPr lang="en-US" sz="1100" baseline="0"/>
            <a:t>- is larger than Region A</a:t>
          </a:r>
        </a:p>
        <a:p>
          <a:r>
            <a:rPr lang="en-US" sz="1100" baseline="0"/>
            <a:t>- has similar population size/demographics to Region C</a:t>
          </a:r>
        </a:p>
        <a:p>
          <a:r>
            <a:rPr lang="en-US" sz="1100" baseline="0"/>
            <a:t>- has not been growing as quickly as Region D</a:t>
          </a:r>
        </a:p>
        <a:p>
          <a:endParaRPr lang="en-US" sz="1100" baseline="0"/>
        </a:p>
        <a:p>
          <a:r>
            <a:rPr lang="en-US" sz="1100" baseline="0"/>
            <a:t>There is no absolute answer of how to best gapfill Region B. Here are a few reasonable possibilities:</a:t>
          </a:r>
        </a:p>
        <a:p>
          <a:endParaRPr lang="en-US" sz="1100" baseline="0"/>
        </a:p>
        <a:p>
          <a:r>
            <a:rPr lang="en-US" sz="1100" baseline="0"/>
            <a:t>Assign Region B values from:</a:t>
          </a:r>
        </a:p>
        <a:p>
          <a:r>
            <a:rPr lang="en-US" sz="1100" baseline="0"/>
            <a:t>- Region A</a:t>
          </a:r>
        </a:p>
        <a:p>
          <a:r>
            <a:rPr lang="en-US" sz="1100" baseline="0"/>
            <a:t>- Region C</a:t>
          </a:r>
        </a:p>
        <a:p>
          <a:r>
            <a:rPr lang="en-US" sz="1100" baseline="0"/>
            <a:t>- Region A and C averaged </a:t>
          </a:r>
        </a:p>
        <a:p>
          <a:endParaRPr lang="en-US" sz="1100" baseline="0"/>
        </a:p>
        <a:p>
          <a:r>
            <a:rPr lang="en-US" sz="1100" baseline="0"/>
            <a:t>The decision was made to gapfill Region B using the mean of Regions A and C since this would use a combination of both of those regions. Again, other possibilities could be equally correct. But some form of spatial gapfilling is required so a decision must be made.</a:t>
          </a:r>
        </a:p>
      </xdr:txBody>
    </xdr:sp>
    <xdr:clientData/>
  </xdr:twoCellAnchor>
  <xdr:twoCellAnchor>
    <xdr:from>
      <xdr:col>11</xdr:col>
      <xdr:colOff>101601</xdr:colOff>
      <xdr:row>62</xdr:row>
      <xdr:rowOff>127001</xdr:rowOff>
    </xdr:from>
    <xdr:to>
      <xdr:col>14</xdr:col>
      <xdr:colOff>448733</xdr:colOff>
      <xdr:row>67</xdr:row>
      <xdr:rowOff>50800</xdr:rowOff>
    </xdr:to>
    <xdr:sp macro="" textlink="">
      <xdr:nvSpPr>
        <xdr:cNvPr id="8" name="TextBox 7"/>
        <xdr:cNvSpPr txBox="1"/>
      </xdr:nvSpPr>
      <xdr:spPr>
        <a:xfrm>
          <a:off x="8348134" y="9677401"/>
          <a:ext cx="2548466" cy="6857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aseline="0"/>
            <a:t>Data layer ready for the Toolbox:  gapfilled and in the appropriate format. </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414866</xdr:colOff>
      <xdr:row>0</xdr:row>
      <xdr:rowOff>127001</xdr:rowOff>
    </xdr:from>
    <xdr:to>
      <xdr:col>8</xdr:col>
      <xdr:colOff>127000</xdr:colOff>
      <xdr:row>7</xdr:row>
      <xdr:rowOff>67733</xdr:rowOff>
    </xdr:to>
    <xdr:sp macro="" textlink="">
      <xdr:nvSpPr>
        <xdr:cNvPr id="2" name="TextBox 1"/>
        <xdr:cNvSpPr txBox="1"/>
      </xdr:nvSpPr>
      <xdr:spPr>
        <a:xfrm>
          <a:off x="414866" y="127001"/>
          <a:ext cx="4318001" cy="100753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Long formatting. </a:t>
          </a:r>
        </a:p>
        <a:p>
          <a:endParaRPr lang="en-US" sz="1100" baseline="0"/>
        </a:p>
        <a:p>
          <a:r>
            <a:rPr lang="en-US" sz="1100" baseline="0"/>
            <a:t>The Toolbox expects data to be in 'long' or 'narrow' formatting. Below are examples of correct and incorrect formatting, and tips on how to transform data into the appropriate format. </a:t>
          </a:r>
        </a:p>
      </xdr:txBody>
    </xdr:sp>
    <xdr:clientData/>
  </xdr:twoCellAnchor>
  <xdr:twoCellAnchor>
    <xdr:from>
      <xdr:col>5</xdr:col>
      <xdr:colOff>270936</xdr:colOff>
      <xdr:row>55</xdr:row>
      <xdr:rowOff>59268</xdr:rowOff>
    </xdr:from>
    <xdr:to>
      <xdr:col>15</xdr:col>
      <xdr:colOff>304800</xdr:colOff>
      <xdr:row>64</xdr:row>
      <xdr:rowOff>25401</xdr:rowOff>
    </xdr:to>
    <xdr:sp macro="" textlink="">
      <xdr:nvSpPr>
        <xdr:cNvPr id="3" name="TextBox 2"/>
        <xdr:cNvSpPr txBox="1"/>
      </xdr:nvSpPr>
      <xdr:spPr>
        <a:xfrm>
          <a:off x="3615269" y="8509001"/>
          <a:ext cx="4080931" cy="1371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baseline="0"/>
            <a:t>With 'narrow' format, each row of data provides complete and unique information, and does so with as few columns as possible.</a:t>
          </a:r>
        </a:p>
        <a:p>
          <a:endParaRPr lang="en-US" sz="1100" b="0" baseline="0"/>
        </a:p>
        <a:p>
          <a:r>
            <a:rPr lang="en-US" sz="1100" b="0" baseline="0"/>
            <a:t>Data layers in this format can be easily combined with other data layers: the range of years available can be different for each data layer, and there are minimal column names.</a:t>
          </a:r>
        </a:p>
      </xdr:txBody>
    </xdr:sp>
    <xdr:clientData/>
  </xdr:twoCellAnchor>
  <xdr:twoCellAnchor>
    <xdr:from>
      <xdr:col>1</xdr:col>
      <xdr:colOff>304800</xdr:colOff>
      <xdr:row>9</xdr:row>
      <xdr:rowOff>127001</xdr:rowOff>
    </xdr:from>
    <xdr:to>
      <xdr:col>6</xdr:col>
      <xdr:colOff>321733</xdr:colOff>
      <xdr:row>13</xdr:row>
      <xdr:rowOff>110068</xdr:rowOff>
    </xdr:to>
    <xdr:sp macro="" textlink="">
      <xdr:nvSpPr>
        <xdr:cNvPr id="4" name="TextBox 3"/>
        <xdr:cNvSpPr txBox="1"/>
      </xdr:nvSpPr>
      <xdr:spPr>
        <a:xfrm>
          <a:off x="905933" y="1498601"/>
          <a:ext cx="3158067" cy="59266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baseline="0"/>
            <a:t>With 'wide' format, data layers are more difficult to combine with others and more difficult to read and to analyze. </a:t>
          </a:r>
        </a:p>
      </xdr:txBody>
    </xdr:sp>
    <xdr:clientData/>
  </xdr:twoCellAnchor>
  <xdr:twoCellAnchor>
    <xdr:from>
      <xdr:col>0</xdr:col>
      <xdr:colOff>304800</xdr:colOff>
      <xdr:row>27</xdr:row>
      <xdr:rowOff>118533</xdr:rowOff>
    </xdr:from>
    <xdr:to>
      <xdr:col>16</xdr:col>
      <xdr:colOff>296335</xdr:colOff>
      <xdr:row>52</xdr:row>
      <xdr:rowOff>84667</xdr:rowOff>
    </xdr:to>
    <xdr:sp macro="" textlink="">
      <xdr:nvSpPr>
        <xdr:cNvPr id="6" name="TextBox 5"/>
        <xdr:cNvSpPr txBox="1"/>
      </xdr:nvSpPr>
      <xdr:spPr>
        <a:xfrm>
          <a:off x="304800" y="4301066"/>
          <a:ext cx="7780868" cy="377613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baseline="0"/>
            <a:t>Data are easily transformed in a programming language such as R. </a:t>
          </a:r>
        </a:p>
        <a:p>
          <a:endParaRPr lang="en-US" sz="1100" b="0" baseline="0"/>
        </a:p>
        <a:p>
          <a:r>
            <a:rPr lang="en-US" sz="1100" b="0" baseline="0"/>
            <a:t>In R, the 'reshape' package has the 'melt' command, which will melt the data from a wide format into a narrow format. It also can 'cast' the data back into a wide format if desired. R documentation: </a:t>
          </a:r>
        </a:p>
        <a:p>
          <a:r>
            <a:rPr lang="en-US" sz="1100" b="0" baseline="0"/>
            <a:t>- http://cran.r-project.org/web/packages/reshape2/reshape2.pdf</a:t>
          </a:r>
        </a:p>
        <a:p>
          <a:r>
            <a:rPr lang="en-US" sz="1100" b="0" baseline="0"/>
            <a:t>- http://www.slideshare.net/jeffreybreen/reshaping-data-in-r</a:t>
          </a:r>
        </a:p>
        <a:p>
          <a:r>
            <a:rPr lang="en-US" sz="1100" b="0" baseline="0"/>
            <a:t>- http://tgmstat.wordpress.com/2013/10/31/reshape-and-aggregate-data-with-the-r-package-reshape2/</a:t>
          </a:r>
        </a:p>
        <a:p>
          <a:endParaRPr lang="en-US" sz="1100" b="0" baseline="0"/>
        </a:p>
        <a:p>
          <a:r>
            <a:rPr lang="en-US" sz="1100" b="0" baseline="0"/>
            <a:t>Example code using the </a:t>
          </a:r>
          <a:r>
            <a:rPr lang="en-US" sz="1000" b="0" baseline="0">
              <a:latin typeface="Courier"/>
              <a:cs typeface="Courier"/>
            </a:rPr>
            <a:t>melt</a:t>
          </a:r>
          <a:r>
            <a:rPr lang="en-US" sz="1100" b="0" baseline="0"/>
            <a:t> command in the </a:t>
          </a:r>
          <a:r>
            <a:rPr lang="en-US" sz="1000" b="0" baseline="0">
              <a:latin typeface="Courier"/>
              <a:cs typeface="Courier"/>
            </a:rPr>
            <a:t>reshape2</a:t>
          </a:r>
          <a:r>
            <a:rPr lang="en-US" sz="1100" b="0" baseline="0"/>
            <a:t> library. Assume the data above is in a variable called </a:t>
          </a:r>
          <a:r>
            <a:rPr lang="en-US" sz="1000" b="0" baseline="0">
              <a:latin typeface="Courier"/>
              <a:cs typeface="Courier"/>
            </a:rPr>
            <a:t>data_wide</a:t>
          </a:r>
          <a:r>
            <a:rPr lang="en-US" sz="1100" b="0" baseline="0"/>
            <a:t>:</a:t>
          </a:r>
        </a:p>
        <a:p>
          <a:endParaRPr lang="en-US" sz="1100" b="0" baseline="0"/>
        </a:p>
        <a:p>
          <a:r>
            <a:rPr lang="en-US" sz="1000" b="0" baseline="0">
              <a:latin typeface="Courier"/>
              <a:cs typeface="Courier"/>
            </a:rPr>
            <a:t>install.packages('reshape2')</a:t>
          </a:r>
        </a:p>
        <a:p>
          <a:r>
            <a:rPr lang="en-US" sz="1000" b="0" baseline="0">
              <a:latin typeface="Courier"/>
              <a:cs typeface="Courier"/>
            </a:rPr>
            <a:t>library(reshape2)</a:t>
          </a:r>
        </a:p>
        <a:p>
          <a:r>
            <a:rPr lang="en-US" sz="1000" b="0" baseline="0">
              <a:latin typeface="Courier"/>
              <a:cs typeface="Courier"/>
            </a:rPr>
            <a:t>data_melt = melt(data=data_wide, id.vars=c('Region', 'DataLayer'), variable.name='Year')</a:t>
          </a:r>
        </a:p>
        <a:p>
          <a:r>
            <a:rPr lang="en-US" sz="1000" b="0" baseline="0">
              <a:latin typeface="Courier"/>
              <a:cs typeface="Courier"/>
            </a:rPr>
            <a:t>data_melt = data_melt[order(data_melt$DataLayer, data_melt$Region),]</a:t>
          </a:r>
        </a:p>
        <a:p>
          <a:endParaRPr lang="en-US" sz="1000" b="0" baseline="0">
            <a:latin typeface="Courier"/>
            <a:cs typeface="Courier"/>
          </a:endParaRPr>
        </a:p>
        <a:p>
          <a:r>
            <a:rPr lang="en-US" sz="1100" b="0" baseline="0">
              <a:latin typeface="Calibri"/>
              <a:cs typeface="Calibri"/>
            </a:rPr>
            <a:t>This will melt everything except any identified columns ('Region' and 'DataLayer'), and put all other column headers into a new column named 'Year'. Data values will then be found in a new column called 'value'. </a:t>
          </a:r>
        </a:p>
        <a:p>
          <a:endParaRPr lang="en-US" sz="1100" b="0" baseline="0">
            <a:latin typeface="Calibri"/>
            <a:cs typeface="Calibri"/>
          </a:endParaRPr>
        </a:p>
        <a:p>
          <a:r>
            <a:rPr lang="en-US" sz="1100" b="0" baseline="0">
              <a:latin typeface="+mn-lt"/>
              <a:cs typeface="Calibri"/>
            </a:rPr>
            <a:t>The final step is optional: ordering the data will make it more easy to read for humans (R and the Toolbox can read these data without this final step):</a:t>
          </a:r>
        </a:p>
        <a:p>
          <a:endParaRPr lang="en-US" sz="1100" b="0" baseline="0">
            <a:latin typeface="Calibri"/>
            <a:cs typeface="Calibri"/>
          </a:endParaRPr>
        </a:p>
        <a:p>
          <a:r>
            <a:rPr lang="en-US" sz="1100" b="0" baseline="0">
              <a:latin typeface="Calibri"/>
              <a:cs typeface="Calibri"/>
            </a:rPr>
            <a:t>This data in the correct format are displayed below:</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385233</xdr:colOff>
      <xdr:row>2</xdr:row>
      <xdr:rowOff>12700</xdr:rowOff>
    </xdr:from>
    <xdr:to>
      <xdr:col>17</xdr:col>
      <xdr:colOff>240453</xdr:colOff>
      <xdr:row>99</xdr:row>
      <xdr:rowOff>50800</xdr:rowOff>
    </xdr:to>
    <xdr:sp macro="" textlink="">
      <xdr:nvSpPr>
        <xdr:cNvPr id="2" name="TextBox 1"/>
        <xdr:cNvSpPr txBox="1"/>
      </xdr:nvSpPr>
      <xdr:spPr>
        <a:xfrm>
          <a:off x="385233" y="317500"/>
          <a:ext cx="13960687" cy="14820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Data gap filling procedures [excerpted</a:t>
          </a:r>
          <a:r>
            <a:rPr lang="en-US" sz="1100" b="1" baseline="0"/>
            <a:t> </a:t>
          </a:r>
          <a:r>
            <a:rPr lang="en-US" sz="1100" b="1"/>
            <a:t>from 2013</a:t>
          </a:r>
          <a:r>
            <a:rPr lang="en-US" sz="1100" b="1" baseline="0"/>
            <a:t> Global Supplementary Methods,</a:t>
          </a:r>
          <a:r>
            <a:rPr lang="en-US" sz="1100" b="1"/>
            <a:t> www.oceanhealthindex.org/About/Methods/]</a:t>
          </a:r>
        </a:p>
        <a:p>
          <a:endParaRPr lang="en-US" sz="1100"/>
        </a:p>
        <a:p>
          <a:r>
            <a:rPr lang="en-US" sz="1100"/>
            <a:t>Many data layers had sufficient global coverage to merit inclusion in the calculation of the Index, yet still had gaps (i.e., regions not represented) that needed to be filled to calculate scores for all Index regions. In this current 2013 assessment, unrepresented regions often included many of the new (small) reporting regions (Table S1). Data used for calculation of goal trends also required temporal replication over the previous five years (minimum), and this was not always available. In both cases (data with spatial and temporal gaps) we attempted to fill gaps in a manner as simple and transparent as possible.</a:t>
          </a:r>
        </a:p>
        <a:p>
          <a:endParaRPr lang="en-US" sz="1100"/>
        </a:p>
        <a:p>
          <a:r>
            <a:rPr lang="en-US" sz="1100"/>
            <a:t>In regions where data were missing, or the data were considered too outdated to be informative, we adopted gap-filling procedures based on a hierarchical decision tree. These rules were only applied to data that were missing but known to exist in relevant Index regions: no gap-filling was done for regions where the data layer or goal were deemed not applicable. Cases where gap-filling was not appropriate occurred: a) for goals that entail local human activities (i.e. artisanal opportunities, natural products, tourism &amp; recreation, and coastal livelihoods &amp; economies), no gap-filling was applied in uninhabited regions (as opposed to goals such as biodiversity and sense of place that matter even in uninhabited locations, where gap-filling was applied in uninhabited regions) b) for goals capturing extractive uses (i.e. food provision, natural products), no gap-filling was applied in regions that did not report them, under the assumption that such activities occur only where reported, and c) for goals based on the presence of certain habitats (i.e., carbon storage, coastal protection, and biodiversity), no gap-filling was applied in regions where the relevant habitats were not present in the global maps of habitat cover available. A particular case of gap-filling decisions for habitat data is for the “exposure” component of the natural products goal. There were regions that reported the harvest of a product, but, according to the habitat maps, the habitat(s) where such a product would be harvested were missing in that region. In these cases of mismatches, the habitat map was assumed to have gaps (i.e., the harvest data in that region was assumed to be “real”), and to gap-fill the habitat data, a georegional average (see below) of exposure values was used. If, however, a product was reported for a region that includes some offshore territories that in 2013 are reported as separate regions, it was assumed the product is harvested only in the regions with documented extent of the relevant habitats (see section below on “special gap-filling rules” for new reporting regions).</a:t>
          </a:r>
        </a:p>
        <a:p>
          <a:endParaRPr lang="en-US" sz="1100"/>
        </a:p>
        <a:p>
          <a:r>
            <a:rPr lang="en-US" sz="1100"/>
            <a:t>We used three different methods to gap-fill missing data within reporting regions: temporal, by using data from previous years; spatial, by using averages from nearby regions, and for a few exceptional cases, fixed scores or alternate datasets used as proxies. If a region was present in time-series data with years of data missing, temporal gap-filling was always attempted first, with spatial gap-filling used only when data were too outdated or for regions that were completely absent. To decide if a region’s values were outdated, we established a year prior to which the data could not be used. This “threshold year” was in most cases set to be 10 years prior to the most recent sampled year in the dataset. A few exceptions were made in the case of fertilizer trends, pesticide trends, natural products monetary value, livelihoods and economies (see data-layer sections for more details).</a:t>
          </a:r>
        </a:p>
        <a:p>
          <a:endParaRPr lang="en-US" sz="1100"/>
        </a:p>
        <a:p>
          <a:r>
            <a:rPr lang="en-US" sz="1100" b="1"/>
            <a:t>Temporal gap filling: </a:t>
          </a:r>
          <a:r>
            <a:rPr lang="en-US" sz="1100"/>
            <a:t>gaps in time-series data for each reporting region were filled using one of the following three approaches, each applied when appropriate rather than hierarchically:</a:t>
          </a:r>
        </a:p>
        <a:p>
          <a:endParaRPr lang="en-US" sz="1100"/>
        </a:p>
        <a:p>
          <a:r>
            <a:rPr lang="en-US" sz="1100"/>
            <a:t>1.</a:t>
          </a:r>
          <a:r>
            <a:rPr lang="en-US" sz="1100" baseline="0"/>
            <a:t> </a:t>
          </a:r>
          <a:r>
            <a:rPr lang="en-US" sz="1100"/>
            <a:t>Previous year: the value from the previous year is used to replace the current year’s value. This approach assumes no change in the past 2 years and was implemented in cases where the current year could have been missing due to a delay in reporting at the time the Index was calculated. This approach was only implemented for the natural products goal (i.e. for harvested tonnage of each product), and for the mariculture subgoal (i.e. for harvested tonnage of each species). </a:t>
          </a:r>
        </a:p>
        <a:p>
          <a:endParaRPr lang="en-US" sz="1100"/>
        </a:p>
        <a:p>
          <a:r>
            <a:rPr lang="en-US" sz="1100"/>
            <a:t>2. Fitted values: the available data were used to fit a linear model to the time series and predict missing values. Data within a 10-year window centered on the gap year (i.e. ± 5 years) were used as input in the fitted model. When the missing year was less than 5 years from the most recent year in the data set, the window was shifted to still include 10 years of data even though it was no longer centered upon the missing year. Temporal gap-filling of this kind was done when at least two years of data were available. </a:t>
          </a:r>
        </a:p>
        <a:p>
          <a:endParaRPr lang="en-US" sz="1100"/>
        </a:p>
        <a:p>
          <a:r>
            <a:rPr lang="en-US" sz="1100"/>
            <a:t>3. Fitted values for data older than 10 years: in the cases of livelihoods &amp; economies, the goals based on habitats, i.e. coastal protection, carbon storage and biodiversity, and the monetary value data for natural products, due to the scarcity of data available, the 10 year rule was relaxed so as to include older data. For more details see Halpern et al. (2012), and see the sections 4.3 and 5.53 on natural products value data.</a:t>
          </a:r>
        </a:p>
        <a:p>
          <a:endParaRPr lang="en-US" sz="1100"/>
        </a:p>
        <a:p>
          <a:r>
            <a:rPr lang="en-US" sz="1100" b="1"/>
            <a:t>Spatial gap filling: </a:t>
          </a:r>
          <a:r>
            <a:rPr lang="en-US" sz="1100"/>
            <a:t>For some reporting regions (e.g., small regions that are remote territorial holdings of countries) and/or certain data layers, no data exist, or they have no data after 2002, and thus temporal gap-filling is not an option. Thus, we used data to gap-fill spatially with the exception of livelihoods &amp; economies, and the goals based on habitats, i.e. coastal protection, carbon storage and biodiversity, where older data were used to gap-fill temporally, following the same rules as in Halpern et al. (2012). For spatial gap-filling, we used one of the following three methods, each applied when appropriate rather than hierarchically:</a:t>
          </a:r>
        </a:p>
        <a:p>
          <a:endParaRPr lang="en-US" sz="1100"/>
        </a:p>
        <a:p>
          <a:r>
            <a:rPr lang="en-US" sz="1100"/>
            <a:t>1. Georegional: in general, we assumed nearby regions (with data) could serve as reasonable proxies for a region missing data, and so we averaged values from geographically nearby regions to fill the gap. We used two levels of spatial aggregation to determine which regions defined ‘nearby’, derived from United Nations definitions of geopolitical regions (Table S7). The first level aggregates geographically closer regions (preferred), while the second defines much larger regions, in some cases coinciding with entire continents (used only when no countries within the ‘first level’ aggregation had data).</a:t>
          </a:r>
        </a:p>
        <a:p>
          <a:endParaRPr lang="en-US" sz="1100"/>
        </a:p>
        <a:p>
          <a:r>
            <a:rPr lang="en-US" sz="1100"/>
            <a:t>2. Sovereign country + georegional: often data were missing for small remote islands. Several of these are under the governance of distant countries that would not fall within the same georegion. For institutional and socioeconomic data, we assumed that offshore domains would have more in common with their administrative country than with geographically closer regions. In these cases, the values from the administrative country were used to gap-fill when present, otherwise the georegional averages were used as described above.</a:t>
          </a:r>
        </a:p>
        <a:p>
          <a:endParaRPr lang="en-US" sz="1100"/>
        </a:p>
        <a:p>
          <a:r>
            <a:rPr lang="en-US" sz="1100"/>
            <a:t>3. Habitat regions: for goals using habitat data (i.e., natural products, carbon storage, coastal prediction, and biodiversity), when the habitat extent data indicated that a given habitat was present, but data on its condition was missing, geo-ecological regional averages were used specific to each habitat type (see Halpern et al. 2012, Selig et al. 2013 for descriptions of these regions). Because no habitat data could be updated for this current assessment, we did not need to repeat this method, but its implications for results remain.</a:t>
          </a:r>
        </a:p>
        <a:p>
          <a:endParaRPr lang="en-US" sz="1100"/>
        </a:p>
        <a:p>
          <a:r>
            <a:rPr lang="en-US" sz="1100" b="1"/>
            <a:t>Special gap-filling rules: </a:t>
          </a:r>
          <a:r>
            <a:rPr lang="en-US" sz="1100"/>
            <a:t>In a few cases, we adopted a method unique and appropriate to the specific situation. </a:t>
          </a:r>
        </a:p>
        <a:p>
          <a:endParaRPr lang="en-US" sz="1100"/>
        </a:p>
        <a:p>
          <a:r>
            <a:rPr lang="en-US" sz="1100"/>
            <a:t>1.</a:t>
          </a:r>
          <a:r>
            <a:rPr lang="en-US" sz="1100" baseline="0"/>
            <a:t> </a:t>
          </a:r>
          <a:r>
            <a:rPr lang="en-US" sz="1100"/>
            <a:t>Southern Islands: For a group of small, remote islands found in the Southern oceans (see Table S6), data are often missing. Due to their remote location, a spatial gap-filling approach would result in values from very distant regions, that may have no similarities with these islands, being used to gap-fill, thus leading to biased scores. For the tourism &amp; recreation and coastal livelihoods &amp; economies goals, we assume that these scarcely inhabited areas do not develop either aspect and these goals therefore drop out. For the artisanal fishing opportunities goal, on the other hand, we assigned a perfect score because we assume that there is need for it and that it is fully satisfied, since legislative or economic constraints on people’s access to artisanal fishing are unlikely in these regions. Note that this only applies to the southern islands that are inhabited (Table S6); uninhabited Southern Islands get no score as do all other uninhabited regions.</a:t>
          </a:r>
        </a:p>
        <a:p>
          <a:endParaRPr lang="en-US" sz="1100"/>
        </a:p>
        <a:p>
          <a:r>
            <a:rPr lang="en-US" sz="1100"/>
            <a:t>2. Using other data layers as a proxy: for the evaluation of trends in pesticides, fertilizers and trash pollution, it was assumed that the relative rate of change would mimic that of population. Hence, this was used when data to calculate these trends were missing. On the other hand, the fertilizer and pesticide consumption used as input values to calculate pressures were gap-filled by using a linear relationship between these two layers. </a:t>
          </a:r>
        </a:p>
        <a:p>
          <a:endParaRPr lang="en-US" sz="1100"/>
        </a:p>
        <a:p>
          <a:r>
            <a:rPr lang="en-US" sz="1100"/>
            <a:t>3. New reporting regions: Some gap-filling was necessary even when the data sources used were identical to those in the 2012 calculation (i.e., no updated data were available), due to the presence of new, better resolved, reporting regions added for this 2013 calculation (see section 3). Most of the new reporting regions were offshore territorial holdings that in 2012 had been aggregated with their administrative country. For spatially explicit data sources this was not an issue, as we simply re-calculated the values using the new regional delimitations (i.e., all calculations based on habitat coverage, including the soft bottom layer, the exposure layers for the natural products status, the relative weights assigned to the pressure and resilience matrices pertinent to habitat-based goals, most of the pressure layers). However, tabular data were not always reported at the scale of the smaller reporting regions added in 2013 (e.g., trash, targeted harvest, artisanal fishing high &amp; low bycatch, habitat destruction of subtidal hard-bottom, etc.). In these cases, values from 2012 aggregated reporting regions were disaggregated for corresponding 2013 reporting regions using one of three approaches: </a:t>
          </a:r>
        </a:p>
        <a:p>
          <a:endParaRPr lang="en-US" sz="1100"/>
        </a:p>
        <a:p>
          <a:r>
            <a:rPr lang="en-US" sz="1100"/>
            <a:t>a. identical value assigned, for example with some regulatory measures used in resilience measures (the World Governance Indicators (WGI), the Convention on Biological Diversity (CBD), the Global Competitiveness Index (GCI), the Mariculture Sustainability Index (MSI), the Convention on International Trade in Endangered Species of Wild Fauna and Flora (CITES), alien species regulations, and sector evenness); for the status and trend of habitat-based goals (habitat-specific “health” condition and its trend); for artisanal opportunities (access based on regulations reported by Mora et al. 2009); for pressures (artisanal fishing with high bycatch, and targeted harvest)</a:t>
          </a:r>
        </a:p>
        <a:p>
          <a:endParaRPr lang="en-US" sz="1100"/>
        </a:p>
        <a:p>
          <a:r>
            <a:rPr lang="en-US" sz="1100"/>
            <a:t>b. weighted by the relative proportions of coastal population (namely: revenue, number of jobs, adjusted workforce size, pressure from artisanal fishing with low bycatch, and from intertidal habitat destruction) </a:t>
          </a:r>
        </a:p>
        <a:p>
          <a:endParaRPr lang="en-US" sz="1100"/>
        </a:p>
        <a:p>
          <a:r>
            <a:rPr lang="en-US" sz="1100"/>
            <a:t>c. weighted by the relative proportions of corresponding EEZ area (e.g. alien species pressure).</a:t>
          </a:r>
        </a:p>
        <a:p>
          <a:endParaRPr lang="en-US" sz="1100"/>
        </a:p>
        <a:p>
          <a:r>
            <a:rPr lang="en-US" sz="1100"/>
            <a:t>4. Alternate data sources: for total population, data were not reported in 59 of the 2013 reporting regions. For these cases we manually searched Wikipedia for population estimates to fill in the missing values.  </a:t>
          </a:r>
        </a:p>
        <a:p>
          <a:endParaRPr lang="en-US" sz="1100"/>
        </a:p>
        <a:p>
          <a:r>
            <a:rPr lang="en-US" sz="1100" b="1"/>
            <a:t>Gap filling calculated scores: </a:t>
          </a:r>
          <a:r>
            <a:rPr lang="en-US" sz="1100"/>
            <a:t>In two cases, gap-filling was applied to calculated values for the pertinent dimension because individually gap-filled layers would produce inaccurate results (details provided in following examples). These exceptions were: </a:t>
          </a:r>
        </a:p>
        <a:p>
          <a:endParaRPr lang="en-US" sz="1100"/>
        </a:p>
        <a:p>
          <a:r>
            <a:rPr lang="en-US" sz="1100"/>
            <a:t>1.</a:t>
          </a:r>
          <a:r>
            <a:rPr lang="en-US" sz="1100" baseline="0"/>
            <a:t> </a:t>
          </a:r>
          <a:r>
            <a:rPr lang="en-US" sz="1100"/>
            <a:t>the status for tourism &amp; recreation, where relative coastal population abundance and number of employees would not be comparable if they were gap-filled using different approaches (e.g., the regional average for the population layer may not be commensurate to the tourism employment value); and </a:t>
          </a:r>
        </a:p>
        <a:p>
          <a:endParaRPr lang="en-US" sz="1100"/>
        </a:p>
        <a:p>
          <a:r>
            <a:rPr lang="en-US" sz="1100"/>
            <a:t>2. the calculation of sector evenness in cases where some of data for any of the sectors were gap-filled. The gap-filled values, even if they are derived from countries with much bigger or smaller populations, so that they are not commensurate in absolute terms to the gap-filled country’s workforce, may be used when capturing no-net loss of jobs, as they can still provide a proxy for the rate of change in jobs, but would create potentially not comparable absolute numbers of mployees per sector.</a:t>
          </a:r>
        </a:p>
        <a:p>
          <a:endParaRPr lang="en-US" sz="1100"/>
        </a:p>
        <a:p>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0:E102"/>
  <sheetViews>
    <sheetView topLeftCell="A32" zoomScale="150" zoomScaleNormal="150" zoomScalePageLayoutView="150" workbookViewId="0">
      <selection activeCell="L25" sqref="L25"/>
    </sheetView>
  </sheetViews>
  <sheetFormatPr baseColWidth="10" defaultRowHeight="12" x14ac:dyDescent="0"/>
  <cols>
    <col min="1" max="1" width="3.83203125" customWidth="1"/>
    <col min="2" max="2" width="6.83203125" customWidth="1"/>
    <col min="3" max="3" width="7" customWidth="1"/>
    <col min="4" max="4" width="16.5" customWidth="1"/>
  </cols>
  <sheetData>
    <row r="30" spans="2:5">
      <c r="B30" s="59" t="s">
        <v>0</v>
      </c>
      <c r="C30" s="59"/>
      <c r="D30" s="59"/>
      <c r="E30" s="59"/>
    </row>
    <row r="31" spans="2:5" ht="13" thickBot="1"/>
    <row r="32" spans="2:5" ht="13" thickBot="1">
      <c r="B32" s="12" t="s">
        <v>2</v>
      </c>
      <c r="C32" s="13" t="s">
        <v>1</v>
      </c>
      <c r="D32" s="13" t="s">
        <v>21</v>
      </c>
      <c r="E32" s="14" t="s">
        <v>7</v>
      </c>
    </row>
    <row r="33" spans="2:5">
      <c r="B33" s="15" t="s">
        <v>3</v>
      </c>
      <c r="C33" s="9">
        <v>2005</v>
      </c>
      <c r="D33" s="10" t="s">
        <v>9</v>
      </c>
      <c r="E33" s="16">
        <v>177.14206709999999</v>
      </c>
    </row>
    <row r="34" spans="2:5">
      <c r="B34" s="17" t="s">
        <v>3</v>
      </c>
      <c r="C34" s="6">
        <v>2006</v>
      </c>
      <c r="D34" s="7" t="s">
        <v>9</v>
      </c>
      <c r="E34" s="18">
        <v>201.39365960000001</v>
      </c>
    </row>
    <row r="35" spans="2:5">
      <c r="B35" s="17" t="s">
        <v>3</v>
      </c>
      <c r="C35" s="6">
        <v>2007</v>
      </c>
      <c r="D35" s="7" t="s">
        <v>9</v>
      </c>
      <c r="E35" s="18">
        <v>199.81203400000001</v>
      </c>
    </row>
    <row r="36" spans="2:5">
      <c r="B36" s="17" t="s">
        <v>3</v>
      </c>
      <c r="C36" s="6">
        <v>2008</v>
      </c>
      <c r="D36" s="7" t="s">
        <v>9</v>
      </c>
      <c r="E36" s="18">
        <v>212.9922473</v>
      </c>
    </row>
    <row r="37" spans="2:5">
      <c r="B37" s="17" t="s">
        <v>3</v>
      </c>
      <c r="C37" s="6">
        <v>2009</v>
      </c>
      <c r="D37" s="7" t="s">
        <v>9</v>
      </c>
      <c r="E37" s="18">
        <v>228.80850330000001</v>
      </c>
    </row>
    <row r="38" spans="2:5">
      <c r="B38" s="17" t="s">
        <v>4</v>
      </c>
      <c r="C38" s="6">
        <v>2005</v>
      </c>
      <c r="D38" s="7" t="s">
        <v>9</v>
      </c>
      <c r="E38" s="18">
        <v>580.98380340000006</v>
      </c>
    </row>
    <row r="39" spans="2:5">
      <c r="B39" s="17" t="s">
        <v>4</v>
      </c>
      <c r="C39" s="6">
        <v>2006</v>
      </c>
      <c r="D39" s="7" t="s">
        <v>9</v>
      </c>
      <c r="E39" s="18">
        <v>730.18381829999998</v>
      </c>
    </row>
    <row r="40" spans="2:5">
      <c r="B40" s="17" t="s">
        <v>4</v>
      </c>
      <c r="C40" s="6">
        <v>2007</v>
      </c>
      <c r="D40" s="7" t="s">
        <v>9</v>
      </c>
      <c r="E40" s="18">
        <v>717.00360490000003</v>
      </c>
    </row>
    <row r="41" spans="2:5">
      <c r="B41" s="17" t="s">
        <v>4</v>
      </c>
      <c r="C41" s="6">
        <v>2008</v>
      </c>
      <c r="D41" s="7" t="s">
        <v>9</v>
      </c>
      <c r="E41" s="18">
        <v>851.44178090000003</v>
      </c>
    </row>
    <row r="42" spans="2:5">
      <c r="B42" s="17" t="s">
        <v>4</v>
      </c>
      <c r="C42" s="6">
        <v>2009</v>
      </c>
      <c r="D42" s="7" t="s">
        <v>9</v>
      </c>
      <c r="E42" s="18">
        <v>836.67994190000002</v>
      </c>
    </row>
    <row r="43" spans="2:5">
      <c r="B43" s="17" t="s">
        <v>5</v>
      </c>
      <c r="C43" s="6">
        <v>2005</v>
      </c>
      <c r="D43" s="7" t="s">
        <v>9</v>
      </c>
      <c r="E43" s="18">
        <v>129.69329909999999</v>
      </c>
    </row>
    <row r="44" spans="2:5">
      <c r="B44" s="17" t="s">
        <v>5</v>
      </c>
      <c r="C44" s="6">
        <v>2006</v>
      </c>
      <c r="D44" s="7" t="s">
        <v>9</v>
      </c>
      <c r="E44" s="18">
        <v>173.4516074</v>
      </c>
    </row>
    <row r="45" spans="2:5">
      <c r="B45" s="17" t="s">
        <v>5</v>
      </c>
      <c r="C45" s="6">
        <v>2007</v>
      </c>
      <c r="D45" s="7" t="s">
        <v>9</v>
      </c>
      <c r="E45" s="18">
        <v>229.86292040000001</v>
      </c>
    </row>
    <row r="46" spans="2:5">
      <c r="B46" s="17" t="s">
        <v>5</v>
      </c>
      <c r="C46" s="6">
        <v>2008</v>
      </c>
      <c r="D46" s="7" t="s">
        <v>9</v>
      </c>
      <c r="E46" s="18">
        <v>231.444546</v>
      </c>
    </row>
    <row r="47" spans="2:5">
      <c r="B47" s="17" t="s">
        <v>5</v>
      </c>
      <c r="C47" s="6">
        <v>2009</v>
      </c>
      <c r="D47" s="7" t="s">
        <v>9</v>
      </c>
      <c r="E47" s="18">
        <v>221.9547924</v>
      </c>
    </row>
    <row r="48" spans="2:5">
      <c r="B48" s="17" t="s">
        <v>6</v>
      </c>
      <c r="C48" s="6">
        <v>2005</v>
      </c>
      <c r="D48" s="7" t="s">
        <v>9</v>
      </c>
      <c r="E48" s="18">
        <v>397</v>
      </c>
    </row>
    <row r="49" spans="2:5">
      <c r="B49" s="17" t="s">
        <v>6</v>
      </c>
      <c r="C49" s="6">
        <v>2006</v>
      </c>
      <c r="D49" s="7" t="s">
        <v>9</v>
      </c>
      <c r="E49" s="18">
        <v>566</v>
      </c>
    </row>
    <row r="50" spans="2:5">
      <c r="B50" s="17" t="s">
        <v>6</v>
      </c>
      <c r="C50" s="6">
        <v>2007</v>
      </c>
      <c r="D50" s="7" t="s">
        <v>9</v>
      </c>
      <c r="E50" s="18">
        <v>591</v>
      </c>
    </row>
    <row r="51" spans="2:5">
      <c r="B51" s="17" t="s">
        <v>6</v>
      </c>
      <c r="C51" s="6">
        <v>2008</v>
      </c>
      <c r="D51" s="7" t="s">
        <v>9</v>
      </c>
      <c r="E51" s="18">
        <v>1154</v>
      </c>
    </row>
    <row r="52" spans="2:5">
      <c r="B52" s="17" t="s">
        <v>6</v>
      </c>
      <c r="C52" s="6">
        <v>2009</v>
      </c>
      <c r="D52" s="7" t="s">
        <v>9</v>
      </c>
      <c r="E52" s="18">
        <v>1570</v>
      </c>
    </row>
    <row r="53" spans="2:5">
      <c r="B53" s="17" t="s">
        <v>3</v>
      </c>
      <c r="C53" s="5">
        <v>2000</v>
      </c>
      <c r="D53" s="7" t="s">
        <v>8</v>
      </c>
      <c r="E53" s="35">
        <v>8307.4294792700002</v>
      </c>
    </row>
    <row r="54" spans="2:5">
      <c r="B54" s="17" t="s">
        <v>3</v>
      </c>
      <c r="C54" s="5">
        <v>2001</v>
      </c>
      <c r="D54" s="7" t="s">
        <v>8</v>
      </c>
      <c r="E54" s="35">
        <v>8949.6497133299999</v>
      </c>
    </row>
    <row r="55" spans="2:5">
      <c r="B55" s="17" t="s">
        <v>3</v>
      </c>
      <c r="C55" s="5">
        <v>2002</v>
      </c>
      <c r="D55" s="7" t="s">
        <v>8</v>
      </c>
      <c r="E55" s="35">
        <v>10327.315699299999</v>
      </c>
    </row>
    <row r="56" spans="2:5">
      <c r="B56" s="17" t="s">
        <v>3</v>
      </c>
      <c r="C56" s="5">
        <v>2003</v>
      </c>
      <c r="D56" s="7" t="s">
        <v>8</v>
      </c>
      <c r="E56" s="35">
        <v>10244.4485723</v>
      </c>
    </row>
    <row r="57" spans="2:5">
      <c r="B57" s="17" t="s">
        <v>3</v>
      </c>
      <c r="C57" s="5">
        <v>2004</v>
      </c>
      <c r="D57" s="7" t="s">
        <v>8</v>
      </c>
      <c r="E57" s="35">
        <v>9861.1881100499995</v>
      </c>
    </row>
    <row r="58" spans="2:5">
      <c r="B58" s="17" t="s">
        <v>3</v>
      </c>
      <c r="C58" s="5">
        <v>2005</v>
      </c>
      <c r="D58" s="7" t="s">
        <v>8</v>
      </c>
      <c r="E58" s="35">
        <v>10327.315699299999</v>
      </c>
    </row>
    <row r="59" spans="2:5">
      <c r="B59" s="17" t="s">
        <v>3</v>
      </c>
      <c r="C59" s="5">
        <v>2006</v>
      </c>
      <c r="D59" s="7" t="s">
        <v>8</v>
      </c>
      <c r="E59" s="35">
        <v>10389.466044500001</v>
      </c>
    </row>
    <row r="60" spans="2:5">
      <c r="B60" s="17" t="s">
        <v>3</v>
      </c>
      <c r="C60" s="5">
        <v>2007</v>
      </c>
      <c r="D60" s="7" t="s">
        <v>8</v>
      </c>
      <c r="E60" s="35">
        <v>10897.027197199999</v>
      </c>
    </row>
    <row r="61" spans="2:5">
      <c r="B61" s="17" t="s">
        <v>3</v>
      </c>
      <c r="C61" s="5">
        <v>2008</v>
      </c>
      <c r="D61" s="7" t="s">
        <v>8</v>
      </c>
      <c r="E61" s="35">
        <v>9985.4888005199991</v>
      </c>
    </row>
    <row r="62" spans="2:5">
      <c r="B62" s="17" t="s">
        <v>3</v>
      </c>
      <c r="C62" s="5">
        <v>2009</v>
      </c>
      <c r="D62" s="7" t="s">
        <v>8</v>
      </c>
      <c r="E62" s="35">
        <v>9001.44166769</v>
      </c>
    </row>
    <row r="63" spans="2:5">
      <c r="B63" s="17" t="s">
        <v>3</v>
      </c>
      <c r="C63" s="5">
        <v>2010</v>
      </c>
      <c r="D63" s="7" t="s">
        <v>8</v>
      </c>
      <c r="E63" s="35">
        <v>8224.5623522900005</v>
      </c>
    </row>
    <row r="64" spans="2:5">
      <c r="B64" s="17" t="s">
        <v>3</v>
      </c>
      <c r="C64" s="5">
        <v>2011</v>
      </c>
      <c r="D64" s="7" t="s">
        <v>8</v>
      </c>
      <c r="E64" s="35">
        <v>9035</v>
      </c>
    </row>
    <row r="65" spans="2:5">
      <c r="B65" s="17" t="s">
        <v>4</v>
      </c>
      <c r="C65" s="5">
        <v>2000</v>
      </c>
      <c r="D65" s="7" t="s">
        <v>8</v>
      </c>
      <c r="E65" s="35">
        <v>3990.8907433999998</v>
      </c>
    </row>
    <row r="66" spans="2:5">
      <c r="B66" s="17" t="s">
        <v>4</v>
      </c>
      <c r="C66" s="5">
        <v>2001</v>
      </c>
      <c r="D66" s="7" t="s">
        <v>8</v>
      </c>
      <c r="E66" s="35">
        <v>4956.4288264799998</v>
      </c>
    </row>
    <row r="67" spans="2:5">
      <c r="B67" s="17" t="s">
        <v>4</v>
      </c>
      <c r="C67" s="5">
        <v>2002</v>
      </c>
      <c r="D67" s="7" t="s">
        <v>8</v>
      </c>
      <c r="E67" s="35">
        <v>5793.2284984799999</v>
      </c>
    </row>
    <row r="68" spans="2:5">
      <c r="B68" s="17" t="s">
        <v>4</v>
      </c>
      <c r="C68" s="5">
        <v>2003</v>
      </c>
      <c r="D68" s="7" t="s">
        <v>8</v>
      </c>
      <c r="E68" s="35">
        <v>5149.5364430899999</v>
      </c>
    </row>
    <row r="69" spans="2:5">
      <c r="B69" s="17" t="s">
        <v>4</v>
      </c>
      <c r="C69" s="5">
        <v>2004</v>
      </c>
      <c r="D69" s="7" t="s">
        <v>8</v>
      </c>
      <c r="E69" s="35">
        <v>5921.9669095600002</v>
      </c>
    </row>
    <row r="70" spans="2:5">
      <c r="B70" s="17" t="s">
        <v>4</v>
      </c>
      <c r="C70" s="5">
        <v>2005</v>
      </c>
      <c r="D70" s="7" t="s">
        <v>8</v>
      </c>
      <c r="E70" s="35">
        <v>6179.4437317100001</v>
      </c>
    </row>
    <row r="71" spans="2:5">
      <c r="B71" s="17" t="s">
        <v>4</v>
      </c>
      <c r="C71" s="5">
        <v>2006</v>
      </c>
      <c r="D71" s="7" t="s">
        <v>8</v>
      </c>
      <c r="E71" s="35">
        <v>6823.1357871</v>
      </c>
    </row>
    <row r="72" spans="2:5">
      <c r="B72" s="17" t="s">
        <v>4</v>
      </c>
      <c r="C72" s="5">
        <v>2007</v>
      </c>
      <c r="D72" s="7" t="s">
        <v>8</v>
      </c>
      <c r="E72" s="35">
        <v>8239.2583089500004</v>
      </c>
    </row>
    <row r="73" spans="2:5">
      <c r="B73" s="17" t="s">
        <v>4</v>
      </c>
      <c r="C73" s="5">
        <v>2008</v>
      </c>
      <c r="D73" s="7" t="s">
        <v>8</v>
      </c>
      <c r="E73" s="35">
        <v>8818.5811587999997</v>
      </c>
    </row>
    <row r="74" spans="2:5">
      <c r="B74" s="17" t="s">
        <v>4</v>
      </c>
      <c r="C74" s="5">
        <v>2009</v>
      </c>
      <c r="D74" s="7" t="s">
        <v>8</v>
      </c>
      <c r="E74" s="35">
        <v>9204.7963920300008</v>
      </c>
    </row>
    <row r="75" spans="2:5">
      <c r="B75" s="17" t="s">
        <v>4</v>
      </c>
      <c r="C75" s="5">
        <v>2010</v>
      </c>
      <c r="D75" s="7" t="s">
        <v>8</v>
      </c>
      <c r="E75" s="35">
        <v>9462.2732141800007</v>
      </c>
    </row>
    <row r="76" spans="2:5">
      <c r="B76" s="17" t="s">
        <v>4</v>
      </c>
      <c r="C76" s="5">
        <v>2011</v>
      </c>
      <c r="D76" s="7" t="s">
        <v>8</v>
      </c>
      <c r="E76" s="35">
        <v>9977.2268584899994</v>
      </c>
    </row>
    <row r="77" spans="2:5">
      <c r="B77" s="17" t="s">
        <v>5</v>
      </c>
      <c r="C77" s="5">
        <v>2000</v>
      </c>
      <c r="D77" s="7" t="s">
        <v>8</v>
      </c>
      <c r="E77" s="35">
        <v>10299.0728862</v>
      </c>
    </row>
    <row r="78" spans="2:5">
      <c r="B78" s="17" t="s">
        <v>5</v>
      </c>
      <c r="C78" s="5">
        <v>2001</v>
      </c>
      <c r="D78" s="7" t="s">
        <v>8</v>
      </c>
      <c r="E78" s="35">
        <v>10363.442091700001</v>
      </c>
    </row>
    <row r="79" spans="2:5">
      <c r="B79" s="17" t="s">
        <v>5</v>
      </c>
      <c r="C79" s="5">
        <v>2002</v>
      </c>
      <c r="D79" s="7" t="s">
        <v>8</v>
      </c>
      <c r="E79" s="35">
        <v>12294.518257899999</v>
      </c>
    </row>
    <row r="80" spans="2:5">
      <c r="B80" s="17" t="s">
        <v>5</v>
      </c>
      <c r="C80" s="5">
        <v>2003</v>
      </c>
      <c r="D80" s="7" t="s">
        <v>8</v>
      </c>
      <c r="E80" s="35">
        <v>14740.548068399999</v>
      </c>
    </row>
    <row r="81" spans="2:5">
      <c r="B81" s="17" t="s">
        <v>5</v>
      </c>
      <c r="C81" s="5">
        <v>2004</v>
      </c>
      <c r="D81" s="7" t="s">
        <v>8</v>
      </c>
      <c r="E81" s="35">
        <v>18538.3311951</v>
      </c>
    </row>
    <row r="82" spans="2:5">
      <c r="B82" s="17" t="s">
        <v>5</v>
      </c>
      <c r="C82" s="5">
        <v>2005</v>
      </c>
      <c r="D82" s="7" t="s">
        <v>8</v>
      </c>
      <c r="E82" s="35">
        <v>22078.637499799999</v>
      </c>
    </row>
    <row r="83" spans="2:5">
      <c r="B83" s="17" t="s">
        <v>5</v>
      </c>
      <c r="C83" s="5">
        <v>2006</v>
      </c>
      <c r="D83" s="7" t="s">
        <v>8</v>
      </c>
      <c r="E83" s="35">
        <v>25297.0977767</v>
      </c>
    </row>
    <row r="84" spans="2:5">
      <c r="B84" s="17" t="s">
        <v>5</v>
      </c>
      <c r="C84" s="5">
        <v>2007</v>
      </c>
      <c r="D84" s="7" t="s">
        <v>8</v>
      </c>
      <c r="E84" s="35">
        <v>25361.4669822</v>
      </c>
    </row>
    <row r="85" spans="2:5">
      <c r="B85" s="17" t="s">
        <v>5</v>
      </c>
      <c r="C85" s="5">
        <v>2008</v>
      </c>
      <c r="D85" s="7" t="s">
        <v>8</v>
      </c>
      <c r="E85" s="35">
        <v>23816.6060493</v>
      </c>
    </row>
    <row r="86" spans="2:5">
      <c r="B86" s="17" t="s">
        <v>5</v>
      </c>
      <c r="C86" s="5">
        <v>2009</v>
      </c>
      <c r="D86" s="7" t="s">
        <v>8</v>
      </c>
      <c r="E86" s="35">
        <v>23623.498432699998</v>
      </c>
    </row>
    <row r="87" spans="2:5">
      <c r="B87" s="17" t="s">
        <v>5</v>
      </c>
      <c r="C87" s="5">
        <v>2010</v>
      </c>
      <c r="D87" s="7" t="s">
        <v>8</v>
      </c>
      <c r="E87" s="35">
        <v>15900</v>
      </c>
    </row>
    <row r="88" spans="2:5">
      <c r="B88" s="17" t="s">
        <v>5</v>
      </c>
      <c r="C88" s="5">
        <v>2011</v>
      </c>
      <c r="D88" s="7" t="s">
        <v>8</v>
      </c>
      <c r="E88" s="35">
        <v>16400</v>
      </c>
    </row>
    <row r="89" spans="2:5">
      <c r="B89" s="17" t="s">
        <v>6</v>
      </c>
      <c r="C89" s="5">
        <v>2000</v>
      </c>
      <c r="D89" s="7" t="s">
        <v>8</v>
      </c>
      <c r="E89" s="35">
        <v>7600</v>
      </c>
    </row>
    <row r="90" spans="2:5">
      <c r="B90" s="17" t="s">
        <v>6</v>
      </c>
      <c r="C90" s="5">
        <v>2001</v>
      </c>
      <c r="D90" s="7" t="s">
        <v>8</v>
      </c>
      <c r="E90" s="35">
        <v>7400</v>
      </c>
    </row>
    <row r="91" spans="2:5">
      <c r="B91" s="17" t="s">
        <v>6</v>
      </c>
      <c r="C91" s="5">
        <v>2002</v>
      </c>
      <c r="D91" s="7" t="s">
        <v>8</v>
      </c>
      <c r="E91" s="35">
        <v>5600</v>
      </c>
    </row>
    <row r="92" spans="2:5">
      <c r="B92" s="17" t="s">
        <v>6</v>
      </c>
      <c r="C92" s="5">
        <v>2003</v>
      </c>
      <c r="D92" s="7" t="s">
        <v>8</v>
      </c>
      <c r="E92" s="35">
        <v>8000</v>
      </c>
    </row>
    <row r="93" spans="2:5">
      <c r="B93" s="17" t="s">
        <v>6</v>
      </c>
      <c r="C93" s="5">
        <v>2004</v>
      </c>
      <c r="D93" s="7" t="s">
        <v>8</v>
      </c>
      <c r="E93" s="35">
        <v>7400</v>
      </c>
    </row>
    <row r="94" spans="2:5">
      <c r="B94" s="17" t="s">
        <v>6</v>
      </c>
      <c r="C94" s="5">
        <v>2005</v>
      </c>
      <c r="D94" s="7" t="s">
        <v>8</v>
      </c>
      <c r="E94" s="35">
        <v>7500</v>
      </c>
    </row>
    <row r="95" spans="2:5">
      <c r="B95" s="17" t="s">
        <v>6</v>
      </c>
      <c r="C95" s="5">
        <v>2006</v>
      </c>
      <c r="D95" s="7" t="s">
        <v>8</v>
      </c>
      <c r="E95" s="35">
        <v>9700</v>
      </c>
    </row>
    <row r="96" spans="2:5">
      <c r="B96" s="17" t="s">
        <v>6</v>
      </c>
      <c r="C96" s="5">
        <v>2007</v>
      </c>
      <c r="D96" s="7" t="s">
        <v>8</v>
      </c>
      <c r="E96" s="35">
        <v>8600</v>
      </c>
    </row>
    <row r="97" spans="2:5">
      <c r="B97" s="17" t="s">
        <v>6</v>
      </c>
      <c r="C97" s="5">
        <v>2008</v>
      </c>
      <c r="D97" s="7" t="s">
        <v>8</v>
      </c>
      <c r="E97" s="35">
        <v>9400</v>
      </c>
    </row>
    <row r="98" spans="2:5">
      <c r="B98" s="17" t="s">
        <v>6</v>
      </c>
      <c r="C98" s="5">
        <v>2009</v>
      </c>
      <c r="D98" s="7" t="s">
        <v>8</v>
      </c>
      <c r="E98" s="35">
        <v>9300</v>
      </c>
    </row>
    <row r="99" spans="2:5">
      <c r="B99" s="17" t="s">
        <v>6</v>
      </c>
      <c r="C99" s="5">
        <v>2010</v>
      </c>
      <c r="D99" s="7" t="s">
        <v>8</v>
      </c>
      <c r="E99" s="35">
        <v>9620</v>
      </c>
    </row>
    <row r="100" spans="2:5" ht="13" thickBot="1">
      <c r="B100" s="19" t="s">
        <v>6</v>
      </c>
      <c r="C100" s="36">
        <v>2011</v>
      </c>
      <c r="D100" s="21" t="s">
        <v>8</v>
      </c>
      <c r="E100" s="37">
        <v>9705</v>
      </c>
    </row>
    <row r="101" spans="2:5">
      <c r="B101" s="3"/>
    </row>
    <row r="102" spans="2:5">
      <c r="B102" s="3"/>
    </row>
  </sheetData>
  <mergeCells count="1">
    <mergeCell ref="B30:E30"/>
  </mergeCells>
  <phoneticPr fontId="5" type="noConversion"/>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9:J84"/>
  <sheetViews>
    <sheetView zoomScale="150" zoomScaleNormal="150" zoomScalePageLayoutView="150" workbookViewId="0">
      <selection activeCell="D10" sqref="D10"/>
    </sheetView>
  </sheetViews>
  <sheetFormatPr baseColWidth="10" defaultRowHeight="12" x14ac:dyDescent="0"/>
  <cols>
    <col min="1" max="1" width="4.33203125" customWidth="1"/>
    <col min="2" max="2" width="7.33203125" customWidth="1"/>
    <col min="3" max="3" width="7.5" customWidth="1"/>
    <col min="4" max="4" width="11.83203125" customWidth="1"/>
    <col min="6" max="6" width="3" customWidth="1"/>
    <col min="7" max="7" width="7.83203125" customWidth="1"/>
    <col min="8" max="8" width="9.33203125" customWidth="1"/>
    <col min="9" max="9" width="9.1640625" customWidth="1"/>
  </cols>
  <sheetData>
    <row r="9" spans="2:6" ht="13" thickBot="1"/>
    <row r="10" spans="2:6" ht="13" thickBot="1">
      <c r="B10" s="12" t="s">
        <v>2</v>
      </c>
      <c r="C10" s="13" t="s">
        <v>1</v>
      </c>
      <c r="D10" s="13" t="s">
        <v>21</v>
      </c>
      <c r="E10" s="14" t="s">
        <v>7</v>
      </c>
      <c r="F10" s="2"/>
    </row>
    <row r="11" spans="2:6">
      <c r="B11" s="15" t="s">
        <v>3</v>
      </c>
      <c r="C11" s="9">
        <v>2005</v>
      </c>
      <c r="D11" s="10" t="s">
        <v>9</v>
      </c>
      <c r="E11" s="16">
        <v>177.14206709999999</v>
      </c>
      <c r="F11" s="4"/>
    </row>
    <row r="12" spans="2:6">
      <c r="B12" s="17" t="s">
        <v>3</v>
      </c>
      <c r="C12" s="6">
        <v>2006</v>
      </c>
      <c r="D12" s="7" t="s">
        <v>9</v>
      </c>
      <c r="E12" s="18"/>
      <c r="F12" s="4"/>
    </row>
    <row r="13" spans="2:6">
      <c r="B13" s="17" t="s">
        <v>3</v>
      </c>
      <c r="C13" s="6">
        <v>2007</v>
      </c>
      <c r="D13" s="7" t="s">
        <v>9</v>
      </c>
      <c r="E13" s="18"/>
      <c r="F13" s="4"/>
    </row>
    <row r="14" spans="2:6">
      <c r="B14" s="17" t="s">
        <v>3</v>
      </c>
      <c r="C14" s="6">
        <v>2008</v>
      </c>
      <c r="D14" s="7" t="s">
        <v>9</v>
      </c>
      <c r="E14" s="18">
        <v>212.9922473</v>
      </c>
      <c r="F14" s="4"/>
    </row>
    <row r="15" spans="2:6">
      <c r="B15" s="17" t="s">
        <v>3</v>
      </c>
      <c r="C15" s="6">
        <v>2009</v>
      </c>
      <c r="D15" s="7" t="s">
        <v>9</v>
      </c>
      <c r="E15" s="18">
        <v>228.80850330000001</v>
      </c>
      <c r="F15" s="4"/>
    </row>
    <row r="16" spans="2:6">
      <c r="B16" s="17" t="s">
        <v>4</v>
      </c>
      <c r="C16" s="6">
        <v>2005</v>
      </c>
      <c r="D16" s="7" t="s">
        <v>9</v>
      </c>
      <c r="E16" s="18">
        <v>580.98380340000006</v>
      </c>
      <c r="F16" s="4"/>
    </row>
    <row r="17" spans="2:6">
      <c r="B17" s="17" t="s">
        <v>4</v>
      </c>
      <c r="C17" s="6">
        <v>2006</v>
      </c>
      <c r="D17" s="7" t="s">
        <v>9</v>
      </c>
      <c r="E17" s="18">
        <v>730.18381829999998</v>
      </c>
      <c r="F17" s="4"/>
    </row>
    <row r="18" spans="2:6">
      <c r="B18" s="17" t="s">
        <v>4</v>
      </c>
      <c r="C18" s="6">
        <v>2007</v>
      </c>
      <c r="D18" s="7" t="s">
        <v>9</v>
      </c>
      <c r="E18" s="18">
        <v>717.00360490000003</v>
      </c>
      <c r="F18" s="4"/>
    </row>
    <row r="19" spans="2:6">
      <c r="B19" s="17" t="s">
        <v>4</v>
      </c>
      <c r="C19" s="6">
        <v>2008</v>
      </c>
      <c r="D19" s="7" t="s">
        <v>9</v>
      </c>
      <c r="E19" s="18">
        <v>851.44178090000003</v>
      </c>
      <c r="F19" s="4"/>
    </row>
    <row r="20" spans="2:6">
      <c r="B20" s="17" t="s">
        <v>4</v>
      </c>
      <c r="C20" s="6">
        <v>2009</v>
      </c>
      <c r="D20" s="7" t="s">
        <v>9</v>
      </c>
      <c r="E20" s="18">
        <v>836.67994190000002</v>
      </c>
      <c r="F20" s="4"/>
    </row>
    <row r="21" spans="2:6">
      <c r="B21" s="17" t="s">
        <v>5</v>
      </c>
      <c r="C21" s="6">
        <v>2005</v>
      </c>
      <c r="D21" s="7" t="s">
        <v>9</v>
      </c>
      <c r="E21" s="18">
        <v>129.69329909999999</v>
      </c>
      <c r="F21" s="4"/>
    </row>
    <row r="22" spans="2:6">
      <c r="B22" s="17" t="s">
        <v>5</v>
      </c>
      <c r="C22" s="6">
        <v>2006</v>
      </c>
      <c r="D22" s="7" t="s">
        <v>9</v>
      </c>
      <c r="E22" s="18">
        <v>173.4516074</v>
      </c>
      <c r="F22" s="4"/>
    </row>
    <row r="23" spans="2:6">
      <c r="B23" s="17" t="s">
        <v>5</v>
      </c>
      <c r="C23" s="6">
        <v>2007</v>
      </c>
      <c r="D23" s="7" t="s">
        <v>9</v>
      </c>
      <c r="E23" s="18">
        <v>229.86292040000001</v>
      </c>
      <c r="F23" s="4"/>
    </row>
    <row r="24" spans="2:6">
      <c r="B24" s="17" t="s">
        <v>5</v>
      </c>
      <c r="C24" s="6">
        <v>2008</v>
      </c>
      <c r="D24" s="7" t="s">
        <v>9</v>
      </c>
      <c r="E24" s="18">
        <v>231.444546</v>
      </c>
      <c r="F24" s="4"/>
    </row>
    <row r="25" spans="2:6">
      <c r="B25" s="17" t="s">
        <v>5</v>
      </c>
      <c r="C25" s="6">
        <v>2009</v>
      </c>
      <c r="D25" s="7" t="s">
        <v>9</v>
      </c>
      <c r="E25" s="18"/>
      <c r="F25" s="4"/>
    </row>
    <row r="26" spans="2:6">
      <c r="B26" s="17" t="s">
        <v>6</v>
      </c>
      <c r="C26" s="6">
        <v>2005</v>
      </c>
      <c r="D26" s="7" t="s">
        <v>9</v>
      </c>
      <c r="E26" s="18">
        <v>397</v>
      </c>
      <c r="F26" s="4"/>
    </row>
    <row r="27" spans="2:6">
      <c r="B27" s="17" t="s">
        <v>6</v>
      </c>
      <c r="C27" s="6">
        <v>2006</v>
      </c>
      <c r="D27" s="7" t="s">
        <v>9</v>
      </c>
      <c r="E27" s="18">
        <v>566</v>
      </c>
      <c r="F27" s="4"/>
    </row>
    <row r="28" spans="2:6">
      <c r="B28" s="17" t="s">
        <v>6</v>
      </c>
      <c r="C28" s="6">
        <v>2007</v>
      </c>
      <c r="D28" s="7" t="s">
        <v>9</v>
      </c>
      <c r="E28" s="18"/>
      <c r="F28" s="4"/>
    </row>
    <row r="29" spans="2:6">
      <c r="B29" s="17" t="s">
        <v>6</v>
      </c>
      <c r="C29" s="6">
        <v>2008</v>
      </c>
      <c r="D29" s="7" t="s">
        <v>9</v>
      </c>
      <c r="E29" s="18">
        <v>1154</v>
      </c>
      <c r="F29" s="4"/>
    </row>
    <row r="30" spans="2:6" ht="13" thickBot="1">
      <c r="B30" s="19" t="s">
        <v>6</v>
      </c>
      <c r="C30" s="20">
        <v>2009</v>
      </c>
      <c r="D30" s="21" t="s">
        <v>9</v>
      </c>
      <c r="E30" s="22">
        <v>1570</v>
      </c>
      <c r="F30" s="4"/>
    </row>
    <row r="39" spans="2:10" ht="13" thickBot="1">
      <c r="F39" s="60" t="s">
        <v>12</v>
      </c>
      <c r="G39" s="60"/>
      <c r="H39" s="60"/>
      <c r="I39" s="60"/>
    </row>
    <row r="40" spans="2:10" ht="13" thickBot="1">
      <c r="F40" s="1"/>
      <c r="G40" s="32">
        <v>1</v>
      </c>
      <c r="H40" s="32">
        <v>2</v>
      </c>
      <c r="I40" s="34">
        <v>3</v>
      </c>
      <c r="J40" s="33">
        <v>4</v>
      </c>
    </row>
    <row r="41" spans="2:10" ht="13" thickBot="1">
      <c r="B41" s="12" t="s">
        <v>2</v>
      </c>
      <c r="C41" s="13" t="s">
        <v>1</v>
      </c>
      <c r="D41" s="13" t="s">
        <v>21</v>
      </c>
      <c r="E41" s="24" t="s">
        <v>7</v>
      </c>
      <c r="F41" s="48"/>
      <c r="G41" s="28" t="s">
        <v>10</v>
      </c>
      <c r="H41" s="13" t="s">
        <v>13</v>
      </c>
      <c r="I41" s="13" t="s">
        <v>11</v>
      </c>
      <c r="J41" s="14" t="s">
        <v>14</v>
      </c>
    </row>
    <row r="42" spans="2:10">
      <c r="B42" s="15" t="s">
        <v>3</v>
      </c>
      <c r="C42" s="9">
        <v>2005</v>
      </c>
      <c r="D42" s="10" t="s">
        <v>9</v>
      </c>
      <c r="E42" s="25">
        <v>177.14206709999999</v>
      </c>
      <c r="F42" s="49"/>
      <c r="G42" s="29"/>
      <c r="H42" s="11"/>
      <c r="I42" s="11">
        <f xml:space="preserve"> ($G$46 * C42) + $H$46</f>
        <v>176.69596756923056</v>
      </c>
      <c r="J42" s="16">
        <v>177.14206709999999</v>
      </c>
    </row>
    <row r="43" spans="2:10">
      <c r="B43" s="17" t="s">
        <v>3</v>
      </c>
      <c r="C43" s="6">
        <v>2006</v>
      </c>
      <c r="D43" s="7" t="s">
        <v>9</v>
      </c>
      <c r="E43" s="26"/>
      <c r="F43" s="49"/>
      <c r="G43" s="30"/>
      <c r="H43" s="8"/>
      <c r="I43" s="8">
        <f xml:space="preserve"> ($G$46 * C43) + $H$46</f>
        <v>189.38952685384356</v>
      </c>
      <c r="J43" s="18">
        <v>189.38952685384356</v>
      </c>
    </row>
    <row r="44" spans="2:10">
      <c r="B44" s="17" t="s">
        <v>3</v>
      </c>
      <c r="C44" s="6">
        <v>2007</v>
      </c>
      <c r="D44" s="7" t="s">
        <v>9</v>
      </c>
      <c r="E44" s="26"/>
      <c r="F44" s="49"/>
      <c r="G44" s="30"/>
      <c r="H44" s="8"/>
      <c r="I44" s="8">
        <f xml:space="preserve"> ($G$46 * C44) + $H$46</f>
        <v>202.0830861384602</v>
      </c>
      <c r="J44" s="18">
        <v>202.0830861384602</v>
      </c>
    </row>
    <row r="45" spans="2:10">
      <c r="B45" s="17" t="s">
        <v>3</v>
      </c>
      <c r="C45" s="6">
        <v>2008</v>
      </c>
      <c r="D45" s="7" t="s">
        <v>9</v>
      </c>
      <c r="E45" s="26">
        <v>212.9922473</v>
      </c>
      <c r="F45" s="49"/>
      <c r="G45" s="30"/>
      <c r="H45" s="8"/>
      <c r="I45" s="8">
        <f xml:space="preserve"> ($G$46 * C45) + $H$46</f>
        <v>214.77664542307684</v>
      </c>
      <c r="J45" s="18">
        <v>212.9922473</v>
      </c>
    </row>
    <row r="46" spans="2:10">
      <c r="B46" s="17" t="s">
        <v>3</v>
      </c>
      <c r="C46" s="6">
        <v>2009</v>
      </c>
      <c r="D46" s="7" t="s">
        <v>9</v>
      </c>
      <c r="E46" s="26">
        <v>228.80850330000001</v>
      </c>
      <c r="F46" s="49"/>
      <c r="G46" s="30">
        <f>SLOPE($E$42:$E$46,$C$42:$C$46)</f>
        <v>12.693559284615386</v>
      </c>
      <c r="H46" s="8">
        <f>INTERCEPT($E$42:$E$46,$C$42:$C$46)</f>
        <v>-25273.890398084619</v>
      </c>
      <c r="I46" s="8">
        <f xml:space="preserve"> ($G$46 * C46) + $H$46</f>
        <v>227.47020470768985</v>
      </c>
      <c r="J46" s="18">
        <v>228.80850330000001</v>
      </c>
    </row>
    <row r="47" spans="2:10">
      <c r="B47" s="17" t="s">
        <v>4</v>
      </c>
      <c r="C47" s="6">
        <v>2005</v>
      </c>
      <c r="D47" s="7" t="s">
        <v>9</v>
      </c>
      <c r="E47" s="26">
        <v>580.98380340000006</v>
      </c>
      <c r="F47" s="49"/>
      <c r="G47" s="30"/>
      <c r="H47" s="8"/>
      <c r="I47" s="8">
        <f xml:space="preserve"> ($G$51 * C47) + $H$51</f>
        <v>616.72854196000844</v>
      </c>
      <c r="J47" s="18">
        <v>580.98380340000006</v>
      </c>
    </row>
    <row r="48" spans="2:10">
      <c r="B48" s="17" t="s">
        <v>4</v>
      </c>
      <c r="C48" s="6">
        <v>2006</v>
      </c>
      <c r="D48" s="7" t="s">
        <v>9</v>
      </c>
      <c r="E48" s="26">
        <v>730.18381829999998</v>
      </c>
      <c r="F48" s="49"/>
      <c r="G48" s="30"/>
      <c r="H48" s="8"/>
      <c r="I48" s="8">
        <f t="shared" ref="I48:I51" si="0" xml:space="preserve"> ($G$51 * C48) + $H$51</f>
        <v>679.99356592001277</v>
      </c>
      <c r="J48" s="18">
        <v>730.18381829999998</v>
      </c>
    </row>
    <row r="49" spans="2:10">
      <c r="B49" s="17" t="s">
        <v>4</v>
      </c>
      <c r="C49" s="6">
        <v>2007</v>
      </c>
      <c r="D49" s="7" t="s">
        <v>9</v>
      </c>
      <c r="E49" s="26">
        <v>717.00360490000003</v>
      </c>
      <c r="F49" s="49"/>
      <c r="G49" s="30"/>
      <c r="H49" s="8"/>
      <c r="I49" s="8">
        <f t="shared" si="0"/>
        <v>743.25858988000255</v>
      </c>
      <c r="J49" s="18">
        <v>717.00360490000003</v>
      </c>
    </row>
    <row r="50" spans="2:10">
      <c r="B50" s="17" t="s">
        <v>4</v>
      </c>
      <c r="C50" s="6">
        <v>2008</v>
      </c>
      <c r="D50" s="7" t="s">
        <v>9</v>
      </c>
      <c r="E50" s="26">
        <v>851.44178090000003</v>
      </c>
      <c r="F50" s="49"/>
      <c r="G50" s="30"/>
      <c r="H50" s="8"/>
      <c r="I50" s="8">
        <f t="shared" si="0"/>
        <v>806.52361384000687</v>
      </c>
      <c r="J50" s="18">
        <v>851.44178090000003</v>
      </c>
    </row>
    <row r="51" spans="2:10">
      <c r="B51" s="17" t="s">
        <v>4</v>
      </c>
      <c r="C51" s="6">
        <v>2009</v>
      </c>
      <c r="D51" s="7" t="s">
        <v>9</v>
      </c>
      <c r="E51" s="26">
        <v>836.67994190000002</v>
      </c>
      <c r="F51" s="49"/>
      <c r="G51" s="30">
        <f>SLOPE($E$47:$E$51,$C$47:$C$51)</f>
        <v>63.265023959999994</v>
      </c>
      <c r="H51" s="8">
        <f>INTERCEPT($E$47:$E$51,$C$47:$C$51)</f>
        <v>-126229.64449783998</v>
      </c>
      <c r="I51" s="8">
        <f t="shared" si="0"/>
        <v>869.7886378000112</v>
      </c>
      <c r="J51" s="18">
        <v>836.67994190000002</v>
      </c>
    </row>
    <row r="52" spans="2:10">
      <c r="B52" s="17" t="s">
        <v>5</v>
      </c>
      <c r="C52" s="6">
        <v>2005</v>
      </c>
      <c r="D52" s="7" t="s">
        <v>9</v>
      </c>
      <c r="E52" s="26">
        <v>129.69329909999999</v>
      </c>
      <c r="F52" s="49"/>
      <c r="G52" s="30"/>
      <c r="H52" s="8"/>
      <c r="I52" s="8">
        <f xml:space="preserve"> ($G$56 * C52) + $H$56</f>
        <v>136.8633351699973</v>
      </c>
      <c r="J52" s="18">
        <v>129.69329909999999</v>
      </c>
    </row>
    <row r="53" spans="2:10">
      <c r="B53" s="17" t="s">
        <v>5</v>
      </c>
      <c r="C53" s="6">
        <v>2006</v>
      </c>
      <c r="D53" s="7" t="s">
        <v>9</v>
      </c>
      <c r="E53" s="26">
        <v>173.4516074</v>
      </c>
      <c r="F53" s="49"/>
      <c r="G53" s="30"/>
      <c r="H53" s="8"/>
      <c r="I53" s="8">
        <f t="shared" ref="I53:I56" si="1" xml:space="preserve"> ($G$56 * C53) + $H$56</f>
        <v>173.02984053999535</v>
      </c>
      <c r="J53" s="18">
        <v>173.4516074</v>
      </c>
    </row>
    <row r="54" spans="2:10">
      <c r="B54" s="17" t="s">
        <v>5</v>
      </c>
      <c r="C54" s="6">
        <v>2007</v>
      </c>
      <c r="D54" s="7" t="s">
        <v>9</v>
      </c>
      <c r="E54" s="26">
        <v>229.86292040000001</v>
      </c>
      <c r="F54" s="49"/>
      <c r="G54" s="30"/>
      <c r="H54" s="8"/>
      <c r="I54" s="8">
        <f t="shared" si="1"/>
        <v>209.1963459099934</v>
      </c>
      <c r="J54" s="18">
        <v>229.86292040000001</v>
      </c>
    </row>
    <row r="55" spans="2:10">
      <c r="B55" s="17" t="s">
        <v>5</v>
      </c>
      <c r="C55" s="6">
        <v>2008</v>
      </c>
      <c r="D55" s="7" t="s">
        <v>9</v>
      </c>
      <c r="E55" s="26">
        <v>231.444546</v>
      </c>
      <c r="F55" s="49"/>
      <c r="G55" s="30"/>
      <c r="H55" s="8"/>
      <c r="I55" s="8">
        <f t="shared" si="1"/>
        <v>245.362851280006</v>
      </c>
      <c r="J55" s="18">
        <v>231.444546</v>
      </c>
    </row>
    <row r="56" spans="2:10">
      <c r="B56" s="17" t="s">
        <v>5</v>
      </c>
      <c r="C56" s="6">
        <v>2009</v>
      </c>
      <c r="D56" s="7" t="s">
        <v>9</v>
      </c>
      <c r="E56" s="26"/>
      <c r="F56" s="49"/>
      <c r="G56" s="30">
        <f>SLOPE($E$52:$E$56,$C$52:$C$56)</f>
        <v>36.166505370000003</v>
      </c>
      <c r="H56" s="8">
        <f>INTERCEPT($E$52:$E$56,$C$52:$C$56)</f>
        <v>-72376.979931680005</v>
      </c>
      <c r="I56" s="8">
        <f t="shared" si="1"/>
        <v>281.52935665000405</v>
      </c>
      <c r="J56" s="18">
        <v>281.52935665000405</v>
      </c>
    </row>
    <row r="57" spans="2:10">
      <c r="B57" s="17" t="s">
        <v>6</v>
      </c>
      <c r="C57" s="6">
        <v>2005</v>
      </c>
      <c r="D57" s="7" t="s">
        <v>9</v>
      </c>
      <c r="E57" s="26">
        <v>397</v>
      </c>
      <c r="F57" s="49"/>
      <c r="G57" s="30"/>
      <c r="H57" s="8"/>
      <c r="I57" s="8">
        <f xml:space="preserve"> ($G$61 * C57) + $H$61</f>
        <v>334.95000000006985</v>
      </c>
      <c r="J57" s="18">
        <v>397</v>
      </c>
    </row>
    <row r="58" spans="2:10">
      <c r="B58" s="17" t="s">
        <v>6</v>
      </c>
      <c r="C58" s="6">
        <v>2006</v>
      </c>
      <c r="D58" s="7" t="s">
        <v>9</v>
      </c>
      <c r="E58" s="26">
        <v>566</v>
      </c>
      <c r="F58" s="49"/>
      <c r="G58" s="30"/>
      <c r="H58" s="8"/>
      <c r="I58" s="8">
        <f t="shared" ref="I58:I61" si="2" xml:space="preserve"> ($G$61 * C58) + $H$61</f>
        <v>628.34999999997672</v>
      </c>
      <c r="J58" s="18">
        <v>566</v>
      </c>
    </row>
    <row r="59" spans="2:10">
      <c r="B59" s="17" t="s">
        <v>6</v>
      </c>
      <c r="C59" s="6">
        <v>2007</v>
      </c>
      <c r="D59" s="7" t="s">
        <v>9</v>
      </c>
      <c r="E59" s="26"/>
      <c r="F59" s="49"/>
      <c r="G59" s="30"/>
      <c r="H59" s="8"/>
      <c r="I59" s="8">
        <f t="shared" si="2"/>
        <v>921.75</v>
      </c>
      <c r="J59" s="18">
        <v>921.75</v>
      </c>
    </row>
    <row r="60" spans="2:10">
      <c r="B60" s="17" t="s">
        <v>6</v>
      </c>
      <c r="C60" s="6">
        <v>2008</v>
      </c>
      <c r="D60" s="7" t="s">
        <v>9</v>
      </c>
      <c r="E60" s="26">
        <v>1154</v>
      </c>
      <c r="F60" s="49"/>
      <c r="G60" s="30"/>
      <c r="H60" s="8"/>
      <c r="I60" s="8">
        <f t="shared" si="2"/>
        <v>1215.1500000000233</v>
      </c>
      <c r="J60" s="18">
        <v>1154</v>
      </c>
    </row>
    <row r="61" spans="2:10" ht="13" thickBot="1">
      <c r="B61" s="19" t="s">
        <v>6</v>
      </c>
      <c r="C61" s="20">
        <v>2009</v>
      </c>
      <c r="D61" s="21" t="s">
        <v>9</v>
      </c>
      <c r="E61" s="27">
        <v>1570</v>
      </c>
      <c r="F61" s="50"/>
      <c r="G61" s="31">
        <f>SLOPE($E$57:$E$61,$C$57:$C$61)</f>
        <v>293.39999999999998</v>
      </c>
      <c r="H61" s="23">
        <f>INTERCEPT($E$57:$E$61,$C$57:$C$61)</f>
        <v>-587932.04999999993</v>
      </c>
      <c r="I61" s="23">
        <f t="shared" si="2"/>
        <v>1508.5500000000466</v>
      </c>
      <c r="J61" s="22">
        <v>1570</v>
      </c>
    </row>
    <row r="63" spans="2:10" ht="13" thickBot="1"/>
    <row r="64" spans="2:10" ht="13" thickBot="1">
      <c r="B64" s="12" t="s">
        <v>2</v>
      </c>
      <c r="C64" s="13" t="s">
        <v>1</v>
      </c>
      <c r="D64" s="13" t="s">
        <v>21</v>
      </c>
      <c r="E64" s="14" t="s">
        <v>7</v>
      </c>
    </row>
    <row r="65" spans="2:5">
      <c r="B65" s="15" t="s">
        <v>3</v>
      </c>
      <c r="C65" s="9">
        <v>2005</v>
      </c>
      <c r="D65" s="10" t="s">
        <v>9</v>
      </c>
      <c r="E65" s="16">
        <v>177.14206709999999</v>
      </c>
    </row>
    <row r="66" spans="2:5">
      <c r="B66" s="17" t="s">
        <v>3</v>
      </c>
      <c r="C66" s="6">
        <v>2006</v>
      </c>
      <c r="D66" s="7" t="s">
        <v>9</v>
      </c>
      <c r="E66" s="18">
        <v>189.38952685384356</v>
      </c>
    </row>
    <row r="67" spans="2:5">
      <c r="B67" s="17" t="s">
        <v>3</v>
      </c>
      <c r="C67" s="6">
        <v>2007</v>
      </c>
      <c r="D67" s="7" t="s">
        <v>9</v>
      </c>
      <c r="E67" s="18">
        <v>202.0830861384602</v>
      </c>
    </row>
    <row r="68" spans="2:5">
      <c r="B68" s="17" t="s">
        <v>3</v>
      </c>
      <c r="C68" s="6">
        <v>2008</v>
      </c>
      <c r="D68" s="7" t="s">
        <v>9</v>
      </c>
      <c r="E68" s="18">
        <v>212.9922473</v>
      </c>
    </row>
    <row r="69" spans="2:5">
      <c r="B69" s="17" t="s">
        <v>3</v>
      </c>
      <c r="C69" s="6">
        <v>2009</v>
      </c>
      <c r="D69" s="7" t="s">
        <v>9</v>
      </c>
      <c r="E69" s="18">
        <v>228.80850330000001</v>
      </c>
    </row>
    <row r="70" spans="2:5">
      <c r="B70" s="17" t="s">
        <v>4</v>
      </c>
      <c r="C70" s="6">
        <v>2005</v>
      </c>
      <c r="D70" s="7" t="s">
        <v>9</v>
      </c>
      <c r="E70" s="18">
        <v>580.98380340000006</v>
      </c>
    </row>
    <row r="71" spans="2:5">
      <c r="B71" s="17" t="s">
        <v>4</v>
      </c>
      <c r="C71" s="6">
        <v>2006</v>
      </c>
      <c r="D71" s="7" t="s">
        <v>9</v>
      </c>
      <c r="E71" s="18">
        <v>730.18381829999998</v>
      </c>
    </row>
    <row r="72" spans="2:5">
      <c r="B72" s="17" t="s">
        <v>4</v>
      </c>
      <c r="C72" s="6">
        <v>2007</v>
      </c>
      <c r="D72" s="7" t="s">
        <v>9</v>
      </c>
      <c r="E72" s="18">
        <v>717.00360490000003</v>
      </c>
    </row>
    <row r="73" spans="2:5">
      <c r="B73" s="17" t="s">
        <v>4</v>
      </c>
      <c r="C73" s="6">
        <v>2008</v>
      </c>
      <c r="D73" s="7" t="s">
        <v>9</v>
      </c>
      <c r="E73" s="18">
        <v>851.44178090000003</v>
      </c>
    </row>
    <row r="74" spans="2:5">
      <c r="B74" s="17" t="s">
        <v>4</v>
      </c>
      <c r="C74" s="6">
        <v>2009</v>
      </c>
      <c r="D74" s="7" t="s">
        <v>9</v>
      </c>
      <c r="E74" s="18">
        <v>836.67994190000002</v>
      </c>
    </row>
    <row r="75" spans="2:5">
      <c r="B75" s="17" t="s">
        <v>5</v>
      </c>
      <c r="C75" s="6">
        <v>2005</v>
      </c>
      <c r="D75" s="7" t="s">
        <v>9</v>
      </c>
      <c r="E75" s="18">
        <v>129.69329909999999</v>
      </c>
    </row>
    <row r="76" spans="2:5">
      <c r="B76" s="17" t="s">
        <v>5</v>
      </c>
      <c r="C76" s="6">
        <v>2006</v>
      </c>
      <c r="D76" s="7" t="s">
        <v>9</v>
      </c>
      <c r="E76" s="18">
        <v>173.4516074</v>
      </c>
    </row>
    <row r="77" spans="2:5">
      <c r="B77" s="17" t="s">
        <v>5</v>
      </c>
      <c r="C77" s="6">
        <v>2007</v>
      </c>
      <c r="D77" s="7" t="s">
        <v>9</v>
      </c>
      <c r="E77" s="18">
        <v>229.86292040000001</v>
      </c>
    </row>
    <row r="78" spans="2:5">
      <c r="B78" s="17" t="s">
        <v>5</v>
      </c>
      <c r="C78" s="6">
        <v>2008</v>
      </c>
      <c r="D78" s="7" t="s">
        <v>9</v>
      </c>
      <c r="E78" s="18">
        <v>231.444546</v>
      </c>
    </row>
    <row r="79" spans="2:5">
      <c r="B79" s="17" t="s">
        <v>5</v>
      </c>
      <c r="C79" s="6">
        <v>2009</v>
      </c>
      <c r="D79" s="7" t="s">
        <v>9</v>
      </c>
      <c r="E79" s="18">
        <v>281.52935665000405</v>
      </c>
    </row>
    <row r="80" spans="2:5">
      <c r="B80" s="17" t="s">
        <v>6</v>
      </c>
      <c r="C80" s="6">
        <v>2005</v>
      </c>
      <c r="D80" s="7" t="s">
        <v>9</v>
      </c>
      <c r="E80" s="18">
        <v>397</v>
      </c>
    </row>
    <row r="81" spans="2:5">
      <c r="B81" s="17" t="s">
        <v>6</v>
      </c>
      <c r="C81" s="6">
        <v>2006</v>
      </c>
      <c r="D81" s="7" t="s">
        <v>9</v>
      </c>
      <c r="E81" s="18">
        <v>566</v>
      </c>
    </row>
    <row r="82" spans="2:5">
      <c r="B82" s="17" t="s">
        <v>6</v>
      </c>
      <c r="C82" s="6">
        <v>2007</v>
      </c>
      <c r="D82" s="7" t="s">
        <v>9</v>
      </c>
      <c r="E82" s="18">
        <v>921.75</v>
      </c>
    </row>
    <row r="83" spans="2:5">
      <c r="B83" s="17" t="s">
        <v>6</v>
      </c>
      <c r="C83" s="6">
        <v>2008</v>
      </c>
      <c r="D83" s="7" t="s">
        <v>9</v>
      </c>
      <c r="E83" s="18">
        <v>1154</v>
      </c>
    </row>
    <row r="84" spans="2:5" ht="13" thickBot="1">
      <c r="B84" s="19" t="s">
        <v>6</v>
      </c>
      <c r="C84" s="20">
        <v>2009</v>
      </c>
      <c r="D84" s="21" t="s">
        <v>9</v>
      </c>
      <c r="E84" s="22">
        <v>1570</v>
      </c>
    </row>
  </sheetData>
  <mergeCells count="1">
    <mergeCell ref="F39:I39"/>
  </mergeCells>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8:O62"/>
  <sheetViews>
    <sheetView zoomScale="150" zoomScaleNormal="150" zoomScalePageLayoutView="150" workbookViewId="0">
      <selection activeCell="O48" sqref="O48"/>
    </sheetView>
  </sheetViews>
  <sheetFormatPr baseColWidth="10" defaultRowHeight="12" x14ac:dyDescent="0"/>
  <cols>
    <col min="1" max="1" width="6.33203125" customWidth="1"/>
    <col min="2" max="2" width="7.33203125" customWidth="1"/>
    <col min="3" max="3" width="8" customWidth="1"/>
    <col min="4" max="4" width="12.6640625" customWidth="1"/>
    <col min="5" max="5" width="8.5" customWidth="1"/>
    <col min="12" max="12" width="7.6640625" customWidth="1"/>
    <col min="13" max="13" width="8" customWidth="1"/>
    <col min="14" max="14" width="13.1640625" customWidth="1"/>
    <col min="15" max="15" width="8.1640625" customWidth="1"/>
  </cols>
  <sheetData>
    <row r="8" spans="2:5" ht="13" thickBot="1"/>
    <row r="9" spans="2:5" ht="13" thickBot="1">
      <c r="B9" s="12" t="s">
        <v>2</v>
      </c>
      <c r="C9" s="13" t="s">
        <v>1</v>
      </c>
      <c r="D9" s="13" t="s">
        <v>21</v>
      </c>
      <c r="E9" s="14" t="s">
        <v>7</v>
      </c>
    </row>
    <row r="10" spans="2:5">
      <c r="B10" s="15" t="s">
        <v>3</v>
      </c>
      <c r="C10" s="9">
        <v>2005</v>
      </c>
      <c r="D10" s="10" t="s">
        <v>9</v>
      </c>
      <c r="E10" s="16">
        <v>177.14206709999999</v>
      </c>
    </row>
    <row r="11" spans="2:5">
      <c r="B11" s="17" t="s">
        <v>3</v>
      </c>
      <c r="C11" s="6">
        <v>2006</v>
      </c>
      <c r="D11" s="7" t="s">
        <v>9</v>
      </c>
      <c r="E11" s="18">
        <v>201.39365960000001</v>
      </c>
    </row>
    <row r="12" spans="2:5">
      <c r="B12" s="17" t="s">
        <v>3</v>
      </c>
      <c r="C12" s="6">
        <v>2007</v>
      </c>
      <c r="D12" s="7" t="s">
        <v>9</v>
      </c>
      <c r="E12" s="18">
        <v>199.81203400000001</v>
      </c>
    </row>
    <row r="13" spans="2:5">
      <c r="B13" s="17" t="s">
        <v>3</v>
      </c>
      <c r="C13" s="6">
        <v>2008</v>
      </c>
      <c r="D13" s="7" t="s">
        <v>9</v>
      </c>
      <c r="E13" s="18">
        <v>212.9922473</v>
      </c>
    </row>
    <row r="14" spans="2:5">
      <c r="B14" s="17" t="s">
        <v>3</v>
      </c>
      <c r="C14" s="6">
        <v>2009</v>
      </c>
      <c r="D14" s="7" t="s">
        <v>9</v>
      </c>
      <c r="E14" s="18">
        <v>228.80850330000001</v>
      </c>
    </row>
    <row r="15" spans="2:5">
      <c r="B15" s="17" t="s">
        <v>4</v>
      </c>
      <c r="C15" s="6">
        <v>2005</v>
      </c>
      <c r="D15" s="7" t="s">
        <v>9</v>
      </c>
      <c r="E15" s="18"/>
    </row>
    <row r="16" spans="2:5">
      <c r="B16" s="17" t="s">
        <v>4</v>
      </c>
      <c r="C16" s="6">
        <v>2006</v>
      </c>
      <c r="D16" s="7" t="s">
        <v>9</v>
      </c>
      <c r="E16" s="18"/>
    </row>
    <row r="17" spans="2:5">
      <c r="B17" s="17" t="s">
        <v>4</v>
      </c>
      <c r="C17" s="6">
        <v>2007</v>
      </c>
      <c r="D17" s="7" t="s">
        <v>9</v>
      </c>
      <c r="E17" s="18"/>
    </row>
    <row r="18" spans="2:5">
      <c r="B18" s="17" t="s">
        <v>4</v>
      </c>
      <c r="C18" s="6">
        <v>2008</v>
      </c>
      <c r="D18" s="7" t="s">
        <v>9</v>
      </c>
      <c r="E18" s="18"/>
    </row>
    <row r="19" spans="2:5">
      <c r="B19" s="17" t="s">
        <v>4</v>
      </c>
      <c r="C19" s="6">
        <v>2009</v>
      </c>
      <c r="D19" s="7" t="s">
        <v>9</v>
      </c>
      <c r="E19" s="18"/>
    </row>
    <row r="20" spans="2:5">
      <c r="B20" s="17" t="s">
        <v>5</v>
      </c>
      <c r="C20" s="6">
        <v>2005</v>
      </c>
      <c r="D20" s="7" t="s">
        <v>9</v>
      </c>
      <c r="E20" s="18">
        <v>129.69329909999999</v>
      </c>
    </row>
    <row r="21" spans="2:5">
      <c r="B21" s="17" t="s">
        <v>5</v>
      </c>
      <c r="C21" s="6">
        <v>2006</v>
      </c>
      <c r="D21" s="7" t="s">
        <v>9</v>
      </c>
      <c r="E21" s="18">
        <v>173.4516074</v>
      </c>
    </row>
    <row r="22" spans="2:5">
      <c r="B22" s="17" t="s">
        <v>5</v>
      </c>
      <c r="C22" s="6">
        <v>2007</v>
      </c>
      <c r="D22" s="7" t="s">
        <v>9</v>
      </c>
      <c r="E22" s="18">
        <v>229.86292040000001</v>
      </c>
    </row>
    <row r="23" spans="2:5">
      <c r="B23" s="17" t="s">
        <v>5</v>
      </c>
      <c r="C23" s="6">
        <v>2008</v>
      </c>
      <c r="D23" s="7" t="s">
        <v>9</v>
      </c>
      <c r="E23" s="18">
        <v>231.444546</v>
      </c>
    </row>
    <row r="24" spans="2:5">
      <c r="B24" s="17" t="s">
        <v>5</v>
      </c>
      <c r="C24" s="6">
        <v>2009</v>
      </c>
      <c r="D24" s="7" t="s">
        <v>9</v>
      </c>
      <c r="E24" s="18">
        <v>221.9547924</v>
      </c>
    </row>
    <row r="25" spans="2:5">
      <c r="B25" s="17" t="s">
        <v>6</v>
      </c>
      <c r="C25" s="6">
        <v>2005</v>
      </c>
      <c r="D25" s="7" t="s">
        <v>9</v>
      </c>
      <c r="E25" s="18">
        <v>397</v>
      </c>
    </row>
    <row r="26" spans="2:5">
      <c r="B26" s="17" t="s">
        <v>6</v>
      </c>
      <c r="C26" s="6">
        <v>2006</v>
      </c>
      <c r="D26" s="7" t="s">
        <v>9</v>
      </c>
      <c r="E26" s="18">
        <v>566</v>
      </c>
    </row>
    <row r="27" spans="2:5">
      <c r="B27" s="17" t="s">
        <v>6</v>
      </c>
      <c r="C27" s="6">
        <v>2007</v>
      </c>
      <c r="D27" s="7" t="s">
        <v>9</v>
      </c>
      <c r="E27" s="18">
        <v>591</v>
      </c>
    </row>
    <row r="28" spans="2:5">
      <c r="B28" s="17" t="s">
        <v>6</v>
      </c>
      <c r="C28" s="6">
        <v>2008</v>
      </c>
      <c r="D28" s="7" t="s">
        <v>9</v>
      </c>
      <c r="E28" s="18">
        <v>1154</v>
      </c>
    </row>
    <row r="29" spans="2:5" ht="13" thickBot="1">
      <c r="B29" s="19" t="s">
        <v>6</v>
      </c>
      <c r="C29" s="20">
        <v>2009</v>
      </c>
      <c r="D29" s="21" t="s">
        <v>9</v>
      </c>
      <c r="E29" s="22">
        <v>1570</v>
      </c>
    </row>
    <row r="40" spans="2:15">
      <c r="B40" s="61" t="s">
        <v>19</v>
      </c>
      <c r="C40" s="61"/>
      <c r="D40" s="61"/>
      <c r="L40" s="61" t="s">
        <v>19</v>
      </c>
      <c r="M40" s="61"/>
      <c r="N40" s="61"/>
    </row>
    <row r="41" spans="2:15" ht="13" thickBot="1"/>
    <row r="42" spans="2:15" ht="13" thickBot="1">
      <c r="B42" s="12" t="s">
        <v>2</v>
      </c>
      <c r="C42" s="13" t="s">
        <v>1</v>
      </c>
      <c r="D42" s="13" t="s">
        <v>21</v>
      </c>
      <c r="E42" s="14" t="s">
        <v>7</v>
      </c>
      <c r="L42" s="12" t="s">
        <v>2</v>
      </c>
      <c r="M42" s="13" t="s">
        <v>1</v>
      </c>
      <c r="N42" s="13" t="s">
        <v>21</v>
      </c>
      <c r="O42" s="14" t="s">
        <v>7</v>
      </c>
    </row>
    <row r="43" spans="2:15">
      <c r="B43" s="15" t="s">
        <v>3</v>
      </c>
      <c r="C43" s="9">
        <v>2005</v>
      </c>
      <c r="D43" s="10" t="s">
        <v>9</v>
      </c>
      <c r="E43" s="16">
        <v>177.14206709999999</v>
      </c>
      <c r="L43" s="15" t="s">
        <v>3</v>
      </c>
      <c r="M43" s="9">
        <v>2005</v>
      </c>
      <c r="N43" s="10" t="s">
        <v>9</v>
      </c>
      <c r="O43" s="16">
        <v>177.14206709999999</v>
      </c>
    </row>
    <row r="44" spans="2:15">
      <c r="B44" s="17" t="s">
        <v>3</v>
      </c>
      <c r="C44" s="6">
        <v>2006</v>
      </c>
      <c r="D44" s="7" t="s">
        <v>9</v>
      </c>
      <c r="E44" s="18">
        <v>201.39365960000001</v>
      </c>
      <c r="L44" s="17" t="s">
        <v>3</v>
      </c>
      <c r="M44" s="6">
        <v>2006</v>
      </c>
      <c r="N44" s="7" t="s">
        <v>9</v>
      </c>
      <c r="O44" s="18">
        <v>201.39365960000001</v>
      </c>
    </row>
    <row r="45" spans="2:15">
      <c r="B45" s="17" t="s">
        <v>3</v>
      </c>
      <c r="C45" s="6">
        <v>2007</v>
      </c>
      <c r="D45" s="7" t="s">
        <v>9</v>
      </c>
      <c r="E45" s="18">
        <v>199.81203400000001</v>
      </c>
      <c r="L45" s="17" t="s">
        <v>3</v>
      </c>
      <c r="M45" s="6">
        <v>2007</v>
      </c>
      <c r="N45" s="7" t="s">
        <v>9</v>
      </c>
      <c r="O45" s="18">
        <v>199.81203400000001</v>
      </c>
    </row>
    <row r="46" spans="2:15">
      <c r="B46" s="17" t="s">
        <v>3</v>
      </c>
      <c r="C46" s="6">
        <v>2008</v>
      </c>
      <c r="D46" s="7" t="s">
        <v>9</v>
      </c>
      <c r="E46" s="18">
        <v>212.9922473</v>
      </c>
      <c r="L46" s="17" t="s">
        <v>3</v>
      </c>
      <c r="M46" s="6">
        <v>2008</v>
      </c>
      <c r="N46" s="7" t="s">
        <v>9</v>
      </c>
      <c r="O46" s="18">
        <v>212.9922473</v>
      </c>
    </row>
    <row r="47" spans="2:15">
      <c r="B47" s="17" t="s">
        <v>3</v>
      </c>
      <c r="C47" s="6">
        <v>2009</v>
      </c>
      <c r="D47" s="7" t="s">
        <v>9</v>
      </c>
      <c r="E47" s="18">
        <v>228.80850330000001</v>
      </c>
      <c r="L47" s="17" t="s">
        <v>3</v>
      </c>
      <c r="M47" s="6">
        <v>2009</v>
      </c>
      <c r="N47" s="7" t="s">
        <v>9</v>
      </c>
      <c r="O47" s="18">
        <v>228.80850330000001</v>
      </c>
    </row>
    <row r="48" spans="2:15">
      <c r="B48" s="17" t="s">
        <v>4</v>
      </c>
      <c r="C48" s="6">
        <v>2005</v>
      </c>
      <c r="D48" s="7" t="s">
        <v>9</v>
      </c>
      <c r="E48" s="18"/>
      <c r="L48" s="17" t="s">
        <v>4</v>
      </c>
      <c r="M48" s="6">
        <v>2005</v>
      </c>
      <c r="N48" s="7" t="s">
        <v>9</v>
      </c>
      <c r="O48" s="18">
        <f>AVERAGE(O43,O53)</f>
        <v>153.41768309999998</v>
      </c>
    </row>
    <row r="49" spans="2:15">
      <c r="B49" s="17" t="s">
        <v>4</v>
      </c>
      <c r="C49" s="6">
        <v>2006</v>
      </c>
      <c r="D49" s="7" t="s">
        <v>9</v>
      </c>
      <c r="E49" s="18"/>
      <c r="L49" s="17" t="s">
        <v>4</v>
      </c>
      <c r="M49" s="6">
        <v>2006</v>
      </c>
      <c r="N49" s="7" t="s">
        <v>9</v>
      </c>
      <c r="O49" s="18">
        <f t="shared" ref="O49:O52" si="0">AVERAGE(O44,O54)</f>
        <v>187.42263350000002</v>
      </c>
    </row>
    <row r="50" spans="2:15">
      <c r="B50" s="17" t="s">
        <v>4</v>
      </c>
      <c r="C50" s="6">
        <v>2007</v>
      </c>
      <c r="D50" s="7" t="s">
        <v>9</v>
      </c>
      <c r="E50" s="18"/>
      <c r="L50" s="17" t="s">
        <v>4</v>
      </c>
      <c r="M50" s="6">
        <v>2007</v>
      </c>
      <c r="N50" s="7" t="s">
        <v>9</v>
      </c>
      <c r="O50" s="18">
        <f t="shared" si="0"/>
        <v>214.83747720000002</v>
      </c>
    </row>
    <row r="51" spans="2:15">
      <c r="B51" s="17" t="s">
        <v>4</v>
      </c>
      <c r="C51" s="6">
        <v>2008</v>
      </c>
      <c r="D51" s="7" t="s">
        <v>9</v>
      </c>
      <c r="E51" s="18"/>
      <c r="L51" s="17" t="s">
        <v>4</v>
      </c>
      <c r="M51" s="6">
        <v>2008</v>
      </c>
      <c r="N51" s="7" t="s">
        <v>9</v>
      </c>
      <c r="O51" s="18">
        <f t="shared" si="0"/>
        <v>222.21839664999999</v>
      </c>
    </row>
    <row r="52" spans="2:15">
      <c r="B52" s="17" t="s">
        <v>4</v>
      </c>
      <c r="C52" s="6">
        <v>2009</v>
      </c>
      <c r="D52" s="7" t="s">
        <v>9</v>
      </c>
      <c r="E52" s="18"/>
      <c r="L52" s="17" t="s">
        <v>4</v>
      </c>
      <c r="M52" s="6">
        <v>2009</v>
      </c>
      <c r="N52" s="7" t="s">
        <v>9</v>
      </c>
      <c r="O52" s="18">
        <f t="shared" si="0"/>
        <v>225.38164785000001</v>
      </c>
    </row>
    <row r="53" spans="2:15">
      <c r="B53" s="17" t="s">
        <v>5</v>
      </c>
      <c r="C53" s="6">
        <v>2005</v>
      </c>
      <c r="D53" s="7" t="s">
        <v>9</v>
      </c>
      <c r="E53" s="18">
        <v>129.69329909999999</v>
      </c>
      <c r="L53" s="17" t="s">
        <v>5</v>
      </c>
      <c r="M53" s="6">
        <v>2005</v>
      </c>
      <c r="N53" s="7" t="s">
        <v>9</v>
      </c>
      <c r="O53" s="18">
        <v>129.69329909999999</v>
      </c>
    </row>
    <row r="54" spans="2:15">
      <c r="B54" s="17" t="s">
        <v>5</v>
      </c>
      <c r="C54" s="6">
        <v>2006</v>
      </c>
      <c r="D54" s="7" t="s">
        <v>9</v>
      </c>
      <c r="E54" s="18">
        <v>173.4516074</v>
      </c>
      <c r="L54" s="17" t="s">
        <v>5</v>
      </c>
      <c r="M54" s="6">
        <v>2006</v>
      </c>
      <c r="N54" s="7" t="s">
        <v>9</v>
      </c>
      <c r="O54" s="18">
        <v>173.4516074</v>
      </c>
    </row>
    <row r="55" spans="2:15">
      <c r="B55" s="17" t="s">
        <v>5</v>
      </c>
      <c r="C55" s="6">
        <v>2007</v>
      </c>
      <c r="D55" s="7" t="s">
        <v>9</v>
      </c>
      <c r="E55" s="18">
        <v>229.86292040000001</v>
      </c>
      <c r="L55" s="17" t="s">
        <v>5</v>
      </c>
      <c r="M55" s="6">
        <v>2007</v>
      </c>
      <c r="N55" s="7" t="s">
        <v>9</v>
      </c>
      <c r="O55" s="18">
        <v>229.86292040000001</v>
      </c>
    </row>
    <row r="56" spans="2:15">
      <c r="B56" s="17" t="s">
        <v>5</v>
      </c>
      <c r="C56" s="6">
        <v>2008</v>
      </c>
      <c r="D56" s="7" t="s">
        <v>9</v>
      </c>
      <c r="E56" s="18">
        <v>231.444546</v>
      </c>
      <c r="L56" s="17" t="s">
        <v>5</v>
      </c>
      <c r="M56" s="6">
        <v>2008</v>
      </c>
      <c r="N56" s="7" t="s">
        <v>9</v>
      </c>
      <c r="O56" s="18">
        <v>231.444546</v>
      </c>
    </row>
    <row r="57" spans="2:15">
      <c r="B57" s="17" t="s">
        <v>5</v>
      </c>
      <c r="C57" s="6">
        <v>2009</v>
      </c>
      <c r="D57" s="7" t="s">
        <v>9</v>
      </c>
      <c r="E57" s="18">
        <v>221.9547924</v>
      </c>
      <c r="L57" s="17" t="s">
        <v>5</v>
      </c>
      <c r="M57" s="6">
        <v>2009</v>
      </c>
      <c r="N57" s="7" t="s">
        <v>9</v>
      </c>
      <c r="O57" s="18">
        <v>221.9547924</v>
      </c>
    </row>
    <row r="58" spans="2:15">
      <c r="B58" s="17" t="s">
        <v>6</v>
      </c>
      <c r="C58" s="6">
        <v>2005</v>
      </c>
      <c r="D58" s="7" t="s">
        <v>9</v>
      </c>
      <c r="E58" s="18">
        <v>397</v>
      </c>
      <c r="L58" s="17" t="s">
        <v>6</v>
      </c>
      <c r="M58" s="6">
        <v>2005</v>
      </c>
      <c r="N58" s="7" t="s">
        <v>9</v>
      </c>
      <c r="O58" s="18">
        <v>397</v>
      </c>
    </row>
    <row r="59" spans="2:15">
      <c r="B59" s="17" t="s">
        <v>6</v>
      </c>
      <c r="C59" s="6">
        <v>2006</v>
      </c>
      <c r="D59" s="7" t="s">
        <v>9</v>
      </c>
      <c r="E59" s="18">
        <v>566</v>
      </c>
      <c r="L59" s="17" t="s">
        <v>6</v>
      </c>
      <c r="M59" s="6">
        <v>2006</v>
      </c>
      <c r="N59" s="7" t="s">
        <v>9</v>
      </c>
      <c r="O59" s="18">
        <v>566</v>
      </c>
    </row>
    <row r="60" spans="2:15">
      <c r="B60" s="17" t="s">
        <v>6</v>
      </c>
      <c r="C60" s="6">
        <v>2007</v>
      </c>
      <c r="D60" s="7" t="s">
        <v>9</v>
      </c>
      <c r="E60" s="18">
        <v>591</v>
      </c>
      <c r="L60" s="17" t="s">
        <v>6</v>
      </c>
      <c r="M60" s="6">
        <v>2007</v>
      </c>
      <c r="N60" s="7" t="s">
        <v>9</v>
      </c>
      <c r="O60" s="18">
        <v>591</v>
      </c>
    </row>
    <row r="61" spans="2:15">
      <c r="B61" s="17" t="s">
        <v>6</v>
      </c>
      <c r="C61" s="6">
        <v>2008</v>
      </c>
      <c r="D61" s="7" t="s">
        <v>9</v>
      </c>
      <c r="E61" s="18">
        <v>1154</v>
      </c>
      <c r="L61" s="17" t="s">
        <v>6</v>
      </c>
      <c r="M61" s="6">
        <v>2008</v>
      </c>
      <c r="N61" s="7" t="s">
        <v>9</v>
      </c>
      <c r="O61" s="18">
        <v>1154</v>
      </c>
    </row>
    <row r="62" spans="2:15" ht="13" thickBot="1">
      <c r="B62" s="19" t="s">
        <v>6</v>
      </c>
      <c r="C62" s="20">
        <v>2009</v>
      </c>
      <c r="D62" s="21" t="s">
        <v>9</v>
      </c>
      <c r="E62" s="22">
        <v>1570</v>
      </c>
      <c r="L62" s="19" t="s">
        <v>6</v>
      </c>
      <c r="M62" s="20">
        <v>2009</v>
      </c>
      <c r="N62" s="21" t="s">
        <v>9</v>
      </c>
      <c r="O62" s="22">
        <v>1570</v>
      </c>
    </row>
  </sheetData>
  <mergeCells count="2">
    <mergeCell ref="B40:D40"/>
    <mergeCell ref="L40:N40"/>
  </mergeCells>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9:M202"/>
  <sheetViews>
    <sheetView topLeftCell="A5" zoomScale="150" zoomScaleNormal="150" zoomScalePageLayoutView="150" workbookViewId="0">
      <selection activeCell="B15" sqref="B15:M24"/>
    </sheetView>
  </sheetViews>
  <sheetFormatPr baseColWidth="10" defaultRowHeight="12" x14ac:dyDescent="0"/>
  <cols>
    <col min="1" max="1" width="7.83203125" customWidth="1"/>
    <col min="2" max="2" width="7.6640625" customWidth="1"/>
    <col min="3" max="3" width="17.83203125" customWidth="1"/>
    <col min="4" max="6" width="5.1640625" bestFit="1" customWidth="1"/>
    <col min="7" max="7" width="5" customWidth="1"/>
    <col min="8" max="8" width="6.33203125" customWidth="1"/>
    <col min="9" max="18" width="5.1640625" bestFit="1" customWidth="1"/>
  </cols>
  <sheetData>
    <row r="9" spans="2:13">
      <c r="B9" s="59" t="s">
        <v>17</v>
      </c>
      <c r="C9" s="59"/>
      <c r="D9" s="59"/>
      <c r="E9" s="59"/>
    </row>
    <row r="14" spans="2:13" ht="13" thickBot="1"/>
    <row r="15" spans="2:13" ht="13" thickBot="1">
      <c r="D15" s="62" t="s">
        <v>1</v>
      </c>
      <c r="E15" s="63"/>
      <c r="F15" s="63"/>
      <c r="G15" s="63"/>
      <c r="H15" s="63"/>
      <c r="I15" s="63"/>
      <c r="J15" s="63"/>
      <c r="K15" s="63"/>
      <c r="L15" s="63"/>
      <c r="M15" s="64"/>
    </row>
    <row r="16" spans="2:13" ht="13" thickBot="1">
      <c r="B16" s="12" t="s">
        <v>2</v>
      </c>
      <c r="C16" s="13" t="s">
        <v>21</v>
      </c>
      <c r="D16" s="13">
        <v>2000</v>
      </c>
      <c r="E16" s="13">
        <v>2001</v>
      </c>
      <c r="F16" s="13">
        <v>2002</v>
      </c>
      <c r="G16" s="13">
        <v>2003</v>
      </c>
      <c r="H16" s="13">
        <v>2004</v>
      </c>
      <c r="I16" s="13">
        <v>2005</v>
      </c>
      <c r="J16" s="13">
        <v>2006</v>
      </c>
      <c r="K16" s="13">
        <v>2007</v>
      </c>
      <c r="L16" s="13">
        <v>2008</v>
      </c>
      <c r="M16" s="14">
        <v>2009</v>
      </c>
    </row>
    <row r="17" spans="2:13">
      <c r="B17" s="45" t="s">
        <v>3</v>
      </c>
      <c r="C17" s="10" t="s">
        <v>15</v>
      </c>
      <c r="D17" s="46">
        <v>8</v>
      </c>
      <c r="E17" s="46">
        <v>7</v>
      </c>
      <c r="F17" s="46">
        <v>30</v>
      </c>
      <c r="G17" s="46">
        <v>26</v>
      </c>
      <c r="H17" s="46">
        <v>69</v>
      </c>
      <c r="I17" s="46">
        <v>39</v>
      </c>
      <c r="J17" s="46">
        <v>108</v>
      </c>
      <c r="K17" s="46">
        <v>92</v>
      </c>
      <c r="L17" s="46">
        <v>261</v>
      </c>
      <c r="M17" s="47">
        <v>151</v>
      </c>
    </row>
    <row r="18" spans="2:13">
      <c r="B18" s="40" t="s">
        <v>4</v>
      </c>
      <c r="C18" s="7" t="s">
        <v>15</v>
      </c>
      <c r="D18" s="38">
        <v>13</v>
      </c>
      <c r="E18" s="38">
        <v>9</v>
      </c>
      <c r="F18" s="38">
        <v>13</v>
      </c>
      <c r="G18" s="38">
        <v>14</v>
      </c>
      <c r="H18" s="38">
        <v>10</v>
      </c>
      <c r="I18" s="38">
        <v>12</v>
      </c>
      <c r="J18" s="38">
        <v>14</v>
      </c>
      <c r="K18" s="38">
        <v>10</v>
      </c>
      <c r="L18" s="38">
        <v>6</v>
      </c>
      <c r="M18" s="41">
        <v>5</v>
      </c>
    </row>
    <row r="19" spans="2:13">
      <c r="B19" s="40" t="s">
        <v>5</v>
      </c>
      <c r="C19" s="7" t="s">
        <v>15</v>
      </c>
      <c r="D19" s="38">
        <v>2132</v>
      </c>
      <c r="E19" s="38">
        <v>2325</v>
      </c>
      <c r="F19" s="38">
        <v>2963</v>
      </c>
      <c r="G19" s="38">
        <v>3214</v>
      </c>
      <c r="H19" s="38">
        <v>2942</v>
      </c>
      <c r="I19" s="38">
        <v>2910</v>
      </c>
      <c r="J19" s="38">
        <v>1759</v>
      </c>
      <c r="K19" s="38">
        <v>2029</v>
      </c>
      <c r="L19" s="38">
        <v>2077</v>
      </c>
      <c r="M19" s="41">
        <v>2453</v>
      </c>
    </row>
    <row r="20" spans="2:13">
      <c r="B20" s="40" t="s">
        <v>6</v>
      </c>
      <c r="C20" s="7" t="s">
        <v>15</v>
      </c>
      <c r="D20" s="38">
        <v>21</v>
      </c>
      <c r="E20" s="38">
        <v>5</v>
      </c>
      <c r="F20" s="38">
        <v>14</v>
      </c>
      <c r="G20" s="38">
        <v>2</v>
      </c>
      <c r="H20" s="38">
        <v>11</v>
      </c>
      <c r="I20" s="38">
        <v>3</v>
      </c>
      <c r="J20" s="38">
        <v>26</v>
      </c>
      <c r="K20" s="38">
        <v>14</v>
      </c>
      <c r="L20" s="38">
        <v>15</v>
      </c>
      <c r="M20" s="41">
        <v>100</v>
      </c>
    </row>
    <row r="21" spans="2:13">
      <c r="B21" s="40" t="s">
        <v>3</v>
      </c>
      <c r="C21" s="39" t="s">
        <v>16</v>
      </c>
      <c r="D21" s="38"/>
      <c r="E21" s="38"/>
      <c r="F21" s="38"/>
      <c r="G21" s="38"/>
      <c r="H21" s="38"/>
      <c r="I21" s="38">
        <v>0.85459940652818989</v>
      </c>
      <c r="J21" s="38">
        <v>0.5400593471810089</v>
      </c>
      <c r="K21" s="38">
        <v>0.70623145400593468</v>
      </c>
      <c r="L21" s="38">
        <v>1</v>
      </c>
      <c r="M21" s="41">
        <v>1</v>
      </c>
    </row>
    <row r="22" spans="2:13">
      <c r="B22" s="40" t="s">
        <v>4</v>
      </c>
      <c r="C22" s="39" t="s">
        <v>16</v>
      </c>
      <c r="D22" s="38"/>
      <c r="E22" s="38"/>
      <c r="F22" s="38"/>
      <c r="G22" s="38"/>
      <c r="H22" s="38"/>
      <c r="I22" s="38">
        <v>0.85641025641025637</v>
      </c>
      <c r="J22" s="38">
        <v>0.77948717948717949</v>
      </c>
      <c r="K22" s="38">
        <v>0.86153846153846159</v>
      </c>
      <c r="L22" s="38">
        <v>1</v>
      </c>
      <c r="M22" s="41">
        <v>1</v>
      </c>
    </row>
    <row r="23" spans="2:13">
      <c r="B23" s="40" t="s">
        <v>5</v>
      </c>
      <c r="C23" s="39" t="s">
        <v>16</v>
      </c>
      <c r="D23" s="38"/>
      <c r="E23" s="38"/>
      <c r="F23" s="38"/>
      <c r="G23" s="38"/>
      <c r="H23" s="38"/>
      <c r="I23" s="38">
        <v>0.87798408488063662</v>
      </c>
      <c r="J23" s="38">
        <v>1</v>
      </c>
      <c r="K23" s="38">
        <v>1</v>
      </c>
      <c r="L23" s="38">
        <v>0.89864864864864868</v>
      </c>
      <c r="M23" s="41">
        <v>1</v>
      </c>
    </row>
    <row r="24" spans="2:13" ht="13" thickBot="1">
      <c r="B24" s="42" t="s">
        <v>6</v>
      </c>
      <c r="C24" s="43" t="s">
        <v>16</v>
      </c>
      <c r="D24" s="21"/>
      <c r="E24" s="21"/>
      <c r="F24" s="21"/>
      <c r="G24" s="21"/>
      <c r="H24" s="21"/>
      <c r="I24" s="21">
        <v>0.85373134328358213</v>
      </c>
      <c r="J24" s="21">
        <v>0.53731343283582089</v>
      </c>
      <c r="K24" s="21">
        <v>0.70447761194029845</v>
      </c>
      <c r="L24" s="21">
        <v>1</v>
      </c>
      <c r="M24" s="44">
        <v>1</v>
      </c>
    </row>
    <row r="25" spans="2:13">
      <c r="B25" s="57"/>
      <c r="C25" s="58"/>
      <c r="D25" s="51"/>
      <c r="E25" s="51"/>
      <c r="F25" s="51"/>
      <c r="G25" s="51"/>
      <c r="H25" s="51"/>
      <c r="I25" s="51"/>
      <c r="J25" s="51"/>
      <c r="K25" s="51"/>
      <c r="L25" s="51"/>
      <c r="M25" s="51"/>
    </row>
    <row r="26" spans="2:13">
      <c r="B26" s="57"/>
      <c r="C26" s="58"/>
      <c r="D26" s="51"/>
      <c r="E26" s="51"/>
      <c r="F26" s="51"/>
      <c r="G26" s="51"/>
      <c r="H26" s="51"/>
      <c r="I26" s="51"/>
      <c r="J26" s="51"/>
      <c r="K26" s="51"/>
      <c r="L26" s="51"/>
      <c r="M26" s="51"/>
    </row>
    <row r="27" spans="2:13">
      <c r="B27" s="59" t="s">
        <v>18</v>
      </c>
      <c r="C27" s="59"/>
      <c r="D27" s="59"/>
      <c r="E27" s="59"/>
      <c r="F27" s="59"/>
      <c r="G27" s="59"/>
    </row>
    <row r="55" spans="2:5">
      <c r="B55" s="59" t="s">
        <v>0</v>
      </c>
      <c r="C55" s="59"/>
      <c r="D55" s="59"/>
      <c r="E55" s="59"/>
    </row>
    <row r="56" spans="2:5" ht="13" thickBot="1"/>
    <row r="57" spans="2:5" ht="13" thickBot="1">
      <c r="B57" s="12" t="s">
        <v>2</v>
      </c>
      <c r="C57" s="13" t="s">
        <v>21</v>
      </c>
      <c r="D57" s="13" t="s">
        <v>1</v>
      </c>
      <c r="E57" s="14" t="s">
        <v>20</v>
      </c>
    </row>
    <row r="58" spans="2:5">
      <c r="B58" s="55" t="s">
        <v>3</v>
      </c>
      <c r="C58" s="10" t="s">
        <v>15</v>
      </c>
      <c r="D58" s="10">
        <v>2000</v>
      </c>
      <c r="E58" s="56">
        <v>8</v>
      </c>
    </row>
    <row r="59" spans="2:5">
      <c r="B59" s="52" t="s">
        <v>3</v>
      </c>
      <c r="C59" s="7" t="s">
        <v>15</v>
      </c>
      <c r="D59" s="7">
        <v>2001</v>
      </c>
      <c r="E59" s="53">
        <v>7</v>
      </c>
    </row>
    <row r="60" spans="2:5">
      <c r="B60" s="52" t="s">
        <v>3</v>
      </c>
      <c r="C60" s="7" t="s">
        <v>15</v>
      </c>
      <c r="D60" s="7">
        <v>2002</v>
      </c>
      <c r="E60" s="53">
        <v>30</v>
      </c>
    </row>
    <row r="61" spans="2:5">
      <c r="B61" s="52" t="s">
        <v>3</v>
      </c>
      <c r="C61" s="7" t="s">
        <v>15</v>
      </c>
      <c r="D61" s="7">
        <v>2003</v>
      </c>
      <c r="E61" s="53">
        <v>26</v>
      </c>
    </row>
    <row r="62" spans="2:5">
      <c r="B62" s="52" t="s">
        <v>3</v>
      </c>
      <c r="C62" s="7" t="s">
        <v>15</v>
      </c>
      <c r="D62" s="7">
        <v>2004</v>
      </c>
      <c r="E62" s="53">
        <v>69</v>
      </c>
    </row>
    <row r="63" spans="2:5">
      <c r="B63" s="52" t="s">
        <v>3</v>
      </c>
      <c r="C63" s="7" t="s">
        <v>15</v>
      </c>
      <c r="D63" s="7">
        <v>2005</v>
      </c>
      <c r="E63" s="53">
        <v>39</v>
      </c>
    </row>
    <row r="64" spans="2:5">
      <c r="B64" s="52" t="s">
        <v>3</v>
      </c>
      <c r="C64" s="7" t="s">
        <v>15</v>
      </c>
      <c r="D64" s="7">
        <v>2006</v>
      </c>
      <c r="E64" s="53">
        <v>108</v>
      </c>
    </row>
    <row r="65" spans="2:5">
      <c r="B65" s="52" t="s">
        <v>3</v>
      </c>
      <c r="C65" s="7" t="s">
        <v>15</v>
      </c>
      <c r="D65" s="7">
        <v>2007</v>
      </c>
      <c r="E65" s="53">
        <v>92</v>
      </c>
    </row>
    <row r="66" spans="2:5">
      <c r="B66" s="52" t="s">
        <v>3</v>
      </c>
      <c r="C66" s="7" t="s">
        <v>15</v>
      </c>
      <c r="D66" s="7">
        <v>2008</v>
      </c>
      <c r="E66" s="53">
        <v>261</v>
      </c>
    </row>
    <row r="67" spans="2:5">
      <c r="B67" s="52" t="s">
        <v>3</v>
      </c>
      <c r="C67" s="7" t="s">
        <v>15</v>
      </c>
      <c r="D67" s="7">
        <v>2009</v>
      </c>
      <c r="E67" s="53">
        <v>151</v>
      </c>
    </row>
    <row r="68" spans="2:5">
      <c r="B68" s="52" t="s">
        <v>4</v>
      </c>
      <c r="C68" s="7" t="s">
        <v>15</v>
      </c>
      <c r="D68" s="7">
        <v>2000</v>
      </c>
      <c r="E68" s="53">
        <v>13</v>
      </c>
    </row>
    <row r="69" spans="2:5">
      <c r="B69" s="52" t="s">
        <v>4</v>
      </c>
      <c r="C69" s="7" t="s">
        <v>15</v>
      </c>
      <c r="D69" s="7">
        <v>2001</v>
      </c>
      <c r="E69" s="53">
        <v>9</v>
      </c>
    </row>
    <row r="70" spans="2:5">
      <c r="B70" s="52" t="s">
        <v>4</v>
      </c>
      <c r="C70" s="7" t="s">
        <v>15</v>
      </c>
      <c r="D70" s="7">
        <v>2002</v>
      </c>
      <c r="E70" s="53">
        <v>13</v>
      </c>
    </row>
    <row r="71" spans="2:5">
      <c r="B71" s="52" t="s">
        <v>4</v>
      </c>
      <c r="C71" s="7" t="s">
        <v>15</v>
      </c>
      <c r="D71" s="7">
        <v>2003</v>
      </c>
      <c r="E71" s="53">
        <v>14</v>
      </c>
    </row>
    <row r="72" spans="2:5">
      <c r="B72" s="52" t="s">
        <v>4</v>
      </c>
      <c r="C72" s="7" t="s">
        <v>15</v>
      </c>
      <c r="D72" s="7">
        <v>2004</v>
      </c>
      <c r="E72" s="53">
        <v>10</v>
      </c>
    </row>
    <row r="73" spans="2:5">
      <c r="B73" s="52" t="s">
        <v>4</v>
      </c>
      <c r="C73" s="7" t="s">
        <v>15</v>
      </c>
      <c r="D73" s="7">
        <v>2005</v>
      </c>
      <c r="E73" s="53">
        <v>12</v>
      </c>
    </row>
    <row r="74" spans="2:5">
      <c r="B74" s="52" t="s">
        <v>4</v>
      </c>
      <c r="C74" s="7" t="s">
        <v>15</v>
      </c>
      <c r="D74" s="7">
        <v>2006</v>
      </c>
      <c r="E74" s="53">
        <v>14</v>
      </c>
    </row>
    <row r="75" spans="2:5">
      <c r="B75" s="52" t="s">
        <v>4</v>
      </c>
      <c r="C75" s="7" t="s">
        <v>15</v>
      </c>
      <c r="D75" s="7">
        <v>2007</v>
      </c>
      <c r="E75" s="53">
        <v>10</v>
      </c>
    </row>
    <row r="76" spans="2:5">
      <c r="B76" s="52" t="s">
        <v>4</v>
      </c>
      <c r="C76" s="7" t="s">
        <v>15</v>
      </c>
      <c r="D76" s="7">
        <v>2008</v>
      </c>
      <c r="E76" s="53">
        <v>6</v>
      </c>
    </row>
    <row r="77" spans="2:5">
      <c r="B77" s="52" t="s">
        <v>4</v>
      </c>
      <c r="C77" s="7" t="s">
        <v>15</v>
      </c>
      <c r="D77" s="7">
        <v>2009</v>
      </c>
      <c r="E77" s="53">
        <v>5</v>
      </c>
    </row>
    <row r="78" spans="2:5">
      <c r="B78" s="52" t="s">
        <v>5</v>
      </c>
      <c r="C78" s="7" t="s">
        <v>15</v>
      </c>
      <c r="D78" s="7">
        <v>2000</v>
      </c>
      <c r="E78" s="53">
        <v>2132</v>
      </c>
    </row>
    <row r="79" spans="2:5">
      <c r="B79" s="52" t="s">
        <v>5</v>
      </c>
      <c r="C79" s="7" t="s">
        <v>15</v>
      </c>
      <c r="D79" s="7">
        <v>2001</v>
      </c>
      <c r="E79" s="53">
        <v>2325</v>
      </c>
    </row>
    <row r="80" spans="2:5">
      <c r="B80" s="52" t="s">
        <v>5</v>
      </c>
      <c r="C80" s="7" t="s">
        <v>15</v>
      </c>
      <c r="D80" s="7">
        <v>2002</v>
      </c>
      <c r="E80" s="53">
        <v>2963</v>
      </c>
    </row>
    <row r="81" spans="2:5">
      <c r="B81" s="52" t="s">
        <v>5</v>
      </c>
      <c r="C81" s="7" t="s">
        <v>15</v>
      </c>
      <c r="D81" s="7">
        <v>2003</v>
      </c>
      <c r="E81" s="53">
        <v>3214</v>
      </c>
    </row>
    <row r="82" spans="2:5">
      <c r="B82" s="52" t="s">
        <v>5</v>
      </c>
      <c r="C82" s="7" t="s">
        <v>15</v>
      </c>
      <c r="D82" s="7">
        <v>2004</v>
      </c>
      <c r="E82" s="53">
        <v>2942</v>
      </c>
    </row>
    <row r="83" spans="2:5">
      <c r="B83" s="52" t="s">
        <v>5</v>
      </c>
      <c r="C83" s="7" t="s">
        <v>15</v>
      </c>
      <c r="D83" s="7">
        <v>2005</v>
      </c>
      <c r="E83" s="53">
        <v>2910</v>
      </c>
    </row>
    <row r="84" spans="2:5">
      <c r="B84" s="52" t="s">
        <v>5</v>
      </c>
      <c r="C84" s="7" t="s">
        <v>15</v>
      </c>
      <c r="D84" s="7">
        <v>2006</v>
      </c>
      <c r="E84" s="53">
        <v>1759</v>
      </c>
    </row>
    <row r="85" spans="2:5">
      <c r="B85" s="52" t="s">
        <v>5</v>
      </c>
      <c r="C85" s="7" t="s">
        <v>15</v>
      </c>
      <c r="D85" s="7">
        <v>2007</v>
      </c>
      <c r="E85" s="53">
        <v>2029</v>
      </c>
    </row>
    <row r="86" spans="2:5">
      <c r="B86" s="52" t="s">
        <v>5</v>
      </c>
      <c r="C86" s="7" t="s">
        <v>15</v>
      </c>
      <c r="D86" s="7">
        <v>2008</v>
      </c>
      <c r="E86" s="53">
        <v>2077</v>
      </c>
    </row>
    <row r="87" spans="2:5">
      <c r="B87" s="52" t="s">
        <v>5</v>
      </c>
      <c r="C87" s="7" t="s">
        <v>15</v>
      </c>
      <c r="D87" s="7">
        <v>2009</v>
      </c>
      <c r="E87" s="53">
        <v>2453</v>
      </c>
    </row>
    <row r="88" spans="2:5">
      <c r="B88" s="52" t="s">
        <v>6</v>
      </c>
      <c r="C88" s="7" t="s">
        <v>15</v>
      </c>
      <c r="D88" s="7">
        <v>2000</v>
      </c>
      <c r="E88" s="53">
        <v>21</v>
      </c>
    </row>
    <row r="89" spans="2:5">
      <c r="B89" s="52" t="s">
        <v>6</v>
      </c>
      <c r="C89" s="7" t="s">
        <v>15</v>
      </c>
      <c r="D89" s="7">
        <v>2001</v>
      </c>
      <c r="E89" s="53">
        <v>5</v>
      </c>
    </row>
    <row r="90" spans="2:5">
      <c r="B90" s="52" t="s">
        <v>6</v>
      </c>
      <c r="C90" s="7" t="s">
        <v>15</v>
      </c>
      <c r="D90" s="7">
        <v>2002</v>
      </c>
      <c r="E90" s="53">
        <v>14</v>
      </c>
    </row>
    <row r="91" spans="2:5">
      <c r="B91" s="52" t="s">
        <v>6</v>
      </c>
      <c r="C91" s="7" t="s">
        <v>15</v>
      </c>
      <c r="D91" s="7">
        <v>2003</v>
      </c>
      <c r="E91" s="53">
        <v>2</v>
      </c>
    </row>
    <row r="92" spans="2:5">
      <c r="B92" s="52" t="s">
        <v>6</v>
      </c>
      <c r="C92" s="7" t="s">
        <v>15</v>
      </c>
      <c r="D92" s="7">
        <v>2004</v>
      </c>
      <c r="E92" s="53">
        <v>11</v>
      </c>
    </row>
    <row r="93" spans="2:5">
      <c r="B93" s="52" t="s">
        <v>6</v>
      </c>
      <c r="C93" s="7" t="s">
        <v>15</v>
      </c>
      <c r="D93" s="7">
        <v>2005</v>
      </c>
      <c r="E93" s="53">
        <v>3</v>
      </c>
    </row>
    <row r="94" spans="2:5">
      <c r="B94" s="52" t="s">
        <v>6</v>
      </c>
      <c r="C94" s="7" t="s">
        <v>15</v>
      </c>
      <c r="D94" s="7">
        <v>2006</v>
      </c>
      <c r="E94" s="53">
        <v>26</v>
      </c>
    </row>
    <row r="95" spans="2:5">
      <c r="B95" s="52" t="s">
        <v>6</v>
      </c>
      <c r="C95" s="7" t="s">
        <v>15</v>
      </c>
      <c r="D95" s="7">
        <v>2007</v>
      </c>
      <c r="E95" s="53">
        <v>14</v>
      </c>
    </row>
    <row r="96" spans="2:5">
      <c r="B96" s="52" t="s">
        <v>6</v>
      </c>
      <c r="C96" s="7" t="s">
        <v>15</v>
      </c>
      <c r="D96" s="7">
        <v>2008</v>
      </c>
      <c r="E96" s="53">
        <v>15</v>
      </c>
    </row>
    <row r="97" spans="2:5">
      <c r="B97" s="52" t="s">
        <v>6</v>
      </c>
      <c r="C97" s="7" t="s">
        <v>15</v>
      </c>
      <c r="D97" s="7">
        <v>2009</v>
      </c>
      <c r="E97" s="53">
        <v>100</v>
      </c>
    </row>
    <row r="98" spans="2:5">
      <c r="B98" s="52" t="s">
        <v>3</v>
      </c>
      <c r="C98" s="7" t="s">
        <v>16</v>
      </c>
      <c r="D98" s="7">
        <v>2000</v>
      </c>
      <c r="E98" s="53"/>
    </row>
    <row r="99" spans="2:5">
      <c r="B99" s="52" t="s">
        <v>3</v>
      </c>
      <c r="C99" s="7" t="s">
        <v>16</v>
      </c>
      <c r="D99" s="7">
        <v>2001</v>
      </c>
      <c r="E99" s="53"/>
    </row>
    <row r="100" spans="2:5">
      <c r="B100" s="52" t="s">
        <v>3</v>
      </c>
      <c r="C100" s="7" t="s">
        <v>16</v>
      </c>
      <c r="D100" s="7">
        <v>2002</v>
      </c>
      <c r="E100" s="53"/>
    </row>
    <row r="101" spans="2:5">
      <c r="B101" s="52" t="s">
        <v>3</v>
      </c>
      <c r="C101" s="7" t="s">
        <v>16</v>
      </c>
      <c r="D101" s="7">
        <v>2003</v>
      </c>
      <c r="E101" s="53"/>
    </row>
    <row r="102" spans="2:5">
      <c r="B102" s="52" t="s">
        <v>3</v>
      </c>
      <c r="C102" s="7" t="s">
        <v>16</v>
      </c>
      <c r="D102" s="7">
        <v>2004</v>
      </c>
      <c r="E102" s="53"/>
    </row>
    <row r="103" spans="2:5">
      <c r="B103" s="52" t="s">
        <v>3</v>
      </c>
      <c r="C103" s="7" t="s">
        <v>16</v>
      </c>
      <c r="D103" s="7">
        <v>2005</v>
      </c>
      <c r="E103" s="53">
        <v>0.85459940700000003</v>
      </c>
    </row>
    <row r="104" spans="2:5">
      <c r="B104" s="52" t="s">
        <v>3</v>
      </c>
      <c r="C104" s="7" t="s">
        <v>16</v>
      </c>
      <c r="D104" s="7">
        <v>2006</v>
      </c>
      <c r="E104" s="53">
        <v>0.54005934700000002</v>
      </c>
    </row>
    <row r="105" spans="2:5">
      <c r="B105" s="52" t="s">
        <v>3</v>
      </c>
      <c r="C105" s="7" t="s">
        <v>16</v>
      </c>
      <c r="D105" s="7">
        <v>2007</v>
      </c>
      <c r="E105" s="53">
        <v>0.70623145399999998</v>
      </c>
    </row>
    <row r="106" spans="2:5">
      <c r="B106" s="52" t="s">
        <v>3</v>
      </c>
      <c r="C106" s="7" t="s">
        <v>16</v>
      </c>
      <c r="D106" s="7">
        <v>2008</v>
      </c>
      <c r="E106" s="53">
        <v>1</v>
      </c>
    </row>
    <row r="107" spans="2:5">
      <c r="B107" s="52" t="s">
        <v>3</v>
      </c>
      <c r="C107" s="7" t="s">
        <v>16</v>
      </c>
      <c r="D107" s="7">
        <v>2009</v>
      </c>
      <c r="E107" s="53">
        <v>1</v>
      </c>
    </row>
    <row r="108" spans="2:5">
      <c r="B108" s="52" t="s">
        <v>4</v>
      </c>
      <c r="C108" s="7" t="s">
        <v>16</v>
      </c>
      <c r="D108" s="7">
        <v>2000</v>
      </c>
      <c r="E108" s="53"/>
    </row>
    <row r="109" spans="2:5">
      <c r="B109" s="52" t="s">
        <v>4</v>
      </c>
      <c r="C109" s="7" t="s">
        <v>16</v>
      </c>
      <c r="D109" s="7">
        <v>2001</v>
      </c>
      <c r="E109" s="53"/>
    </row>
    <row r="110" spans="2:5">
      <c r="B110" s="52" t="s">
        <v>4</v>
      </c>
      <c r="C110" s="7" t="s">
        <v>16</v>
      </c>
      <c r="D110" s="7">
        <v>2002</v>
      </c>
      <c r="E110" s="53"/>
    </row>
    <row r="111" spans="2:5">
      <c r="B111" s="52" t="s">
        <v>4</v>
      </c>
      <c r="C111" s="7" t="s">
        <v>16</v>
      </c>
      <c r="D111" s="7">
        <v>2003</v>
      </c>
      <c r="E111" s="53"/>
    </row>
    <row r="112" spans="2:5">
      <c r="B112" s="52" t="s">
        <v>4</v>
      </c>
      <c r="C112" s="7" t="s">
        <v>16</v>
      </c>
      <c r="D112" s="7">
        <v>2004</v>
      </c>
      <c r="E112" s="53"/>
    </row>
    <row r="113" spans="2:5">
      <c r="B113" s="52" t="s">
        <v>4</v>
      </c>
      <c r="C113" s="7" t="s">
        <v>16</v>
      </c>
      <c r="D113" s="7">
        <v>2005</v>
      </c>
      <c r="E113" s="53">
        <v>0.85641025599999998</v>
      </c>
    </row>
    <row r="114" spans="2:5">
      <c r="B114" s="52" t="s">
        <v>4</v>
      </c>
      <c r="C114" s="7" t="s">
        <v>16</v>
      </c>
      <c r="D114" s="7">
        <v>2006</v>
      </c>
      <c r="E114" s="53">
        <v>0.77948717899999997</v>
      </c>
    </row>
    <row r="115" spans="2:5">
      <c r="B115" s="52" t="s">
        <v>4</v>
      </c>
      <c r="C115" s="7" t="s">
        <v>16</v>
      </c>
      <c r="D115" s="7">
        <v>2007</v>
      </c>
      <c r="E115" s="53">
        <v>0.86153846199999995</v>
      </c>
    </row>
    <row r="116" spans="2:5">
      <c r="B116" s="52" t="s">
        <v>4</v>
      </c>
      <c r="C116" s="7" t="s">
        <v>16</v>
      </c>
      <c r="D116" s="7">
        <v>2008</v>
      </c>
      <c r="E116" s="53">
        <v>1</v>
      </c>
    </row>
    <row r="117" spans="2:5">
      <c r="B117" s="52" t="s">
        <v>4</v>
      </c>
      <c r="C117" s="7" t="s">
        <v>16</v>
      </c>
      <c r="D117" s="7">
        <v>2009</v>
      </c>
      <c r="E117" s="53">
        <v>1</v>
      </c>
    </row>
    <row r="118" spans="2:5">
      <c r="B118" s="52" t="s">
        <v>5</v>
      </c>
      <c r="C118" s="7" t="s">
        <v>16</v>
      </c>
      <c r="D118" s="7">
        <v>2000</v>
      </c>
      <c r="E118" s="53"/>
    </row>
    <row r="119" spans="2:5">
      <c r="B119" s="52" t="s">
        <v>5</v>
      </c>
      <c r="C119" s="7" t="s">
        <v>16</v>
      </c>
      <c r="D119" s="7">
        <v>2001</v>
      </c>
      <c r="E119" s="53"/>
    </row>
    <row r="120" spans="2:5">
      <c r="B120" s="52" t="s">
        <v>5</v>
      </c>
      <c r="C120" s="7" t="s">
        <v>16</v>
      </c>
      <c r="D120" s="7">
        <v>2002</v>
      </c>
      <c r="E120" s="53"/>
    </row>
    <row r="121" spans="2:5">
      <c r="B121" s="52" t="s">
        <v>5</v>
      </c>
      <c r="C121" s="7" t="s">
        <v>16</v>
      </c>
      <c r="D121" s="7">
        <v>2003</v>
      </c>
      <c r="E121" s="53"/>
    </row>
    <row r="122" spans="2:5">
      <c r="B122" s="52" t="s">
        <v>5</v>
      </c>
      <c r="C122" s="7" t="s">
        <v>16</v>
      </c>
      <c r="D122" s="7">
        <v>2004</v>
      </c>
      <c r="E122" s="53"/>
    </row>
    <row r="123" spans="2:5">
      <c r="B123" s="52" t="s">
        <v>5</v>
      </c>
      <c r="C123" s="7" t="s">
        <v>16</v>
      </c>
      <c r="D123" s="7">
        <v>2005</v>
      </c>
      <c r="E123" s="53">
        <v>0.87798408500000003</v>
      </c>
    </row>
    <row r="124" spans="2:5">
      <c r="B124" s="52" t="s">
        <v>5</v>
      </c>
      <c r="C124" s="7" t="s">
        <v>16</v>
      </c>
      <c r="D124" s="7">
        <v>2006</v>
      </c>
      <c r="E124" s="53">
        <v>1</v>
      </c>
    </row>
    <row r="125" spans="2:5">
      <c r="B125" s="52" t="s">
        <v>5</v>
      </c>
      <c r="C125" s="7" t="s">
        <v>16</v>
      </c>
      <c r="D125" s="7">
        <v>2007</v>
      </c>
      <c r="E125" s="53">
        <v>1</v>
      </c>
    </row>
    <row r="126" spans="2:5">
      <c r="B126" s="52" t="s">
        <v>5</v>
      </c>
      <c r="C126" s="7" t="s">
        <v>16</v>
      </c>
      <c r="D126" s="7">
        <v>2008</v>
      </c>
      <c r="E126" s="53">
        <v>0.89864864899999997</v>
      </c>
    </row>
    <row r="127" spans="2:5">
      <c r="B127" s="52" t="s">
        <v>5</v>
      </c>
      <c r="C127" s="7" t="s">
        <v>16</v>
      </c>
      <c r="D127" s="7">
        <v>2009</v>
      </c>
      <c r="E127" s="53">
        <v>1</v>
      </c>
    </row>
    <row r="128" spans="2:5">
      <c r="B128" s="52" t="s">
        <v>6</v>
      </c>
      <c r="C128" s="7" t="s">
        <v>16</v>
      </c>
      <c r="D128" s="7">
        <v>2000</v>
      </c>
      <c r="E128" s="53"/>
    </row>
    <row r="129" spans="2:5">
      <c r="B129" s="52" t="s">
        <v>6</v>
      </c>
      <c r="C129" s="7" t="s">
        <v>16</v>
      </c>
      <c r="D129" s="7">
        <v>2001</v>
      </c>
      <c r="E129" s="53"/>
    </row>
    <row r="130" spans="2:5">
      <c r="B130" s="52" t="s">
        <v>6</v>
      </c>
      <c r="C130" s="7" t="s">
        <v>16</v>
      </c>
      <c r="D130" s="7">
        <v>2002</v>
      </c>
      <c r="E130" s="53"/>
    </row>
    <row r="131" spans="2:5">
      <c r="B131" s="52" t="s">
        <v>6</v>
      </c>
      <c r="C131" s="7" t="s">
        <v>16</v>
      </c>
      <c r="D131" s="7">
        <v>2003</v>
      </c>
      <c r="E131" s="53"/>
    </row>
    <row r="132" spans="2:5">
      <c r="B132" s="52" t="s">
        <v>6</v>
      </c>
      <c r="C132" s="7" t="s">
        <v>16</v>
      </c>
      <c r="D132" s="7">
        <v>2004</v>
      </c>
      <c r="E132" s="53"/>
    </row>
    <row r="133" spans="2:5">
      <c r="B133" s="52" t="s">
        <v>6</v>
      </c>
      <c r="C133" s="7" t="s">
        <v>16</v>
      </c>
      <c r="D133" s="7">
        <v>2005</v>
      </c>
      <c r="E133" s="53">
        <v>0.85373134299999998</v>
      </c>
    </row>
    <row r="134" spans="2:5">
      <c r="B134" s="52" t="s">
        <v>6</v>
      </c>
      <c r="C134" s="7" t="s">
        <v>16</v>
      </c>
      <c r="D134" s="7">
        <v>2006</v>
      </c>
      <c r="E134" s="53">
        <v>0.53731343300000001</v>
      </c>
    </row>
    <row r="135" spans="2:5">
      <c r="B135" s="52" t="s">
        <v>6</v>
      </c>
      <c r="C135" s="7" t="s">
        <v>16</v>
      </c>
      <c r="D135" s="7">
        <v>2007</v>
      </c>
      <c r="E135" s="53">
        <v>0.70447761200000003</v>
      </c>
    </row>
    <row r="136" spans="2:5">
      <c r="B136" s="52" t="s">
        <v>6</v>
      </c>
      <c r="C136" s="7" t="s">
        <v>16</v>
      </c>
      <c r="D136" s="7">
        <v>2008</v>
      </c>
      <c r="E136" s="53">
        <v>1</v>
      </c>
    </row>
    <row r="137" spans="2:5" ht="13" thickBot="1">
      <c r="B137" s="54" t="s">
        <v>6</v>
      </c>
      <c r="C137" s="21" t="s">
        <v>16</v>
      </c>
      <c r="D137" s="21">
        <v>2009</v>
      </c>
      <c r="E137" s="44">
        <v>1</v>
      </c>
    </row>
    <row r="158" spans="7:7">
      <c r="G158" s="3"/>
    </row>
    <row r="159" spans="7:7">
      <c r="G159" s="3"/>
    </row>
    <row r="160" spans="7:7">
      <c r="G160" s="3"/>
    </row>
    <row r="161" spans="7:7">
      <c r="G161" s="3"/>
    </row>
    <row r="162" spans="7:7">
      <c r="G162" s="3"/>
    </row>
    <row r="163" spans="7:7">
      <c r="G163" s="3"/>
    </row>
    <row r="164" spans="7:7">
      <c r="G164" s="3"/>
    </row>
    <row r="165" spans="7:7">
      <c r="G165" s="3"/>
    </row>
    <row r="166" spans="7:7">
      <c r="G166" s="3"/>
    </row>
    <row r="167" spans="7:7">
      <c r="G167" s="3"/>
    </row>
    <row r="168" spans="7:7">
      <c r="G168" s="3"/>
    </row>
    <row r="169" spans="7:7">
      <c r="G169" s="3"/>
    </row>
    <row r="170" spans="7:7">
      <c r="G170" s="3"/>
    </row>
    <row r="171" spans="7:7">
      <c r="G171" s="3"/>
    </row>
    <row r="172" spans="7:7">
      <c r="G172" s="3"/>
    </row>
    <row r="173" spans="7:7">
      <c r="G173" s="3"/>
    </row>
    <row r="174" spans="7:7">
      <c r="G174" s="3"/>
    </row>
    <row r="175" spans="7:7">
      <c r="G175" s="3"/>
    </row>
    <row r="176" spans="7:7">
      <c r="G176" s="3"/>
    </row>
    <row r="177" spans="7:7">
      <c r="G177" s="3"/>
    </row>
    <row r="178" spans="7:7">
      <c r="G178" s="3"/>
    </row>
    <row r="179" spans="7:7">
      <c r="G179" s="3"/>
    </row>
    <row r="180" spans="7:7">
      <c r="G180" s="3"/>
    </row>
    <row r="181" spans="7:7">
      <c r="G181" s="3"/>
    </row>
    <row r="182" spans="7:7">
      <c r="G182" s="3"/>
    </row>
    <row r="183" spans="7:7">
      <c r="G183" s="3"/>
    </row>
    <row r="184" spans="7:7">
      <c r="G184" s="3"/>
    </row>
    <row r="185" spans="7:7">
      <c r="G185" s="3"/>
    </row>
    <row r="186" spans="7:7">
      <c r="G186" s="3"/>
    </row>
    <row r="187" spans="7:7">
      <c r="G187" s="3"/>
    </row>
    <row r="188" spans="7:7">
      <c r="G188" s="3"/>
    </row>
    <row r="189" spans="7:7">
      <c r="G189" s="3"/>
    </row>
    <row r="190" spans="7:7">
      <c r="G190" s="3"/>
    </row>
    <row r="191" spans="7:7">
      <c r="G191" s="3"/>
    </row>
    <row r="192" spans="7:7">
      <c r="G192" s="3"/>
    </row>
    <row r="193" spans="7:7">
      <c r="G193" s="3"/>
    </row>
    <row r="194" spans="7:7">
      <c r="G194" s="3"/>
    </row>
    <row r="195" spans="7:7">
      <c r="G195" s="3"/>
    </row>
    <row r="196" spans="7:7">
      <c r="G196" s="3"/>
    </row>
    <row r="197" spans="7:7">
      <c r="G197" s="3"/>
    </row>
    <row r="198" spans="7:7">
      <c r="G198" s="3"/>
    </row>
    <row r="199" spans="7:7">
      <c r="G199" s="3"/>
    </row>
    <row r="200" spans="7:7">
      <c r="G200" s="3"/>
    </row>
    <row r="201" spans="7:7">
      <c r="G201" s="3"/>
    </row>
    <row r="202" spans="7:7">
      <c r="G202" s="3"/>
    </row>
  </sheetData>
  <mergeCells count="4">
    <mergeCell ref="B55:E55"/>
    <mergeCell ref="D15:M15"/>
    <mergeCell ref="B9:E9"/>
    <mergeCell ref="B27:G27"/>
  </mergeCells>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zoomScale="150" zoomScaleNormal="150" zoomScalePageLayoutView="150" workbookViewId="0"/>
  </sheetViews>
  <sheetFormatPr baseColWidth="10" defaultRowHeight="12" x14ac:dyDescent="0"/>
  <sheetData/>
  <pageMargins left="0.75" right="0.75" top="1" bottom="1" header="0.5" footer="0.5"/>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Introduction</vt:lpstr>
      <vt:lpstr>Temporal gapfilling</vt:lpstr>
      <vt:lpstr>Spatial gapfilling</vt:lpstr>
      <vt:lpstr>Long formatting</vt:lpstr>
      <vt:lpstr>Gapfilling methods</vt:lpstr>
    </vt:vector>
  </TitlesOfParts>
  <Company>NCEAS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Julia Stewart</dc:creator>
  <cp:lastModifiedBy>Julia Stewart</cp:lastModifiedBy>
  <cp:lastPrinted>2014-02-20T21:38:46Z</cp:lastPrinted>
  <dcterms:created xsi:type="dcterms:W3CDTF">2013-12-16T22:41:52Z</dcterms:created>
  <dcterms:modified xsi:type="dcterms:W3CDTF">2014-07-11T19:03:18Z</dcterms:modified>
</cp:coreProperties>
</file>