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IEA_work\OHI\outgoing\"/>
    </mc:Choice>
  </mc:AlternateContent>
  <bookViews>
    <workbookView xWindow="480" yWindow="90" windowWidth="16335" windowHeight="10830"/>
  </bookViews>
  <sheets>
    <sheet name="ShorelineAccess_WH" sheetId="3" r:id="rId1"/>
    <sheet name="Metadata" sheetId="4" r:id="rId2"/>
    <sheet name="ShoreAccess_GISoutput_WH" sheetId="1" r:id="rId3"/>
    <sheet name="Pivot" sheetId="2" r:id="rId4"/>
    <sheet name="RoadSlope_AccessBinOptions" sheetId="5" r:id="rId5"/>
  </sheets>
  <calcPr calcId="162913"/>
  <pivotCaches>
    <pivotCache cacheId="46" r:id="rId6"/>
  </pivotCaches>
</workbook>
</file>

<file path=xl/calcChain.xml><?xml version="1.0" encoding="utf-8"?>
<calcChain xmlns="http://schemas.openxmlformats.org/spreadsheetml/2006/main">
  <c r="N5" i="3" l="1"/>
  <c r="N4" i="3"/>
</calcChain>
</file>

<file path=xl/sharedStrings.xml><?xml version="1.0" encoding="utf-8"?>
<sst xmlns="http://schemas.openxmlformats.org/spreadsheetml/2006/main" count="137" uniqueCount="71">
  <si>
    <t>WH_reg</t>
  </si>
  <si>
    <t>OHI_ShoreAccess_Final</t>
  </si>
  <si>
    <t>Shape_Length</t>
  </si>
  <si>
    <t>Shape_Area</t>
  </si>
  <si>
    <t>Area_km2</t>
  </si>
  <si>
    <t>PERIMETER</t>
  </si>
  <si>
    <t>order_</t>
  </si>
  <si>
    <t>Access_bin1</t>
  </si>
  <si>
    <t>Access_bin2</t>
  </si>
  <si>
    <t>Access_bin3</t>
  </si>
  <si>
    <t>Access_weights</t>
  </si>
  <si>
    <t>TotArea_km2</t>
  </si>
  <si>
    <t>HighCliff_Areakm2</t>
  </si>
  <si>
    <t>TotNonCliff_Area_km2</t>
  </si>
  <si>
    <t>Prop_TotArea</t>
  </si>
  <si>
    <t>Prop_ncArea</t>
  </si>
  <si>
    <t>North</t>
  </si>
  <si>
    <t>Full No Take</t>
  </si>
  <si>
    <t>High_4WD Road</t>
  </si>
  <si>
    <t>High_none</t>
  </si>
  <si>
    <t>High_Normal Road</t>
  </si>
  <si>
    <t>High_Private</t>
  </si>
  <si>
    <t>Low_4WD Road</t>
  </si>
  <si>
    <t>Low_none</t>
  </si>
  <si>
    <t>Low_Normal Road</t>
  </si>
  <si>
    <t>Low_Private</t>
  </si>
  <si>
    <t>South</t>
  </si>
  <si>
    <t>High Cliff</t>
  </si>
  <si>
    <t>Option 1</t>
  </si>
  <si>
    <t>Option 2</t>
  </si>
  <si>
    <t>Option 3</t>
  </si>
  <si>
    <t>Option 4</t>
  </si>
  <si>
    <t>None</t>
  </si>
  <si>
    <t>Very Low</t>
  </si>
  <si>
    <t>Low</t>
  </si>
  <si>
    <t>Med</t>
  </si>
  <si>
    <t>High</t>
  </si>
  <si>
    <t>&lt;-Access Class</t>
  </si>
  <si>
    <t>MHI_reg</t>
  </si>
  <si>
    <t>prop_cliff</t>
  </si>
  <si>
    <t>prop_NotAccessible</t>
  </si>
  <si>
    <t>prop_HighlyAccessible</t>
  </si>
  <si>
    <t>prop_HighToModAccessible</t>
  </si>
  <si>
    <t>prop_Accessible</t>
  </si>
  <si>
    <t>Access_Score</t>
  </si>
  <si>
    <t>Sum of Prop_ncArea</t>
  </si>
  <si>
    <t>(Multiple Items)</t>
  </si>
  <si>
    <r>
      <t>"ShorelineAccess_MHI"</t>
    </r>
    <r>
      <rPr>
        <sz val="10"/>
        <rFont val="Arial"/>
        <family val="2"/>
      </rPr>
      <t xml:space="preserve"> sheet</t>
    </r>
  </si>
  <si>
    <t>Column Group</t>
  </si>
  <si>
    <t>description</t>
  </si>
  <si>
    <t>proportion of total coastline with high cliffs where shore-based access is not possible or extremely difficult</t>
  </si>
  <si>
    <t>High accessibility - only flat and moderate slopes near paved public roads were considered accessible, everything else inaccessible. 
Data values = proportion of non-cliff coastline that is either accessible or inaccessible</t>
  </si>
  <si>
    <t>High to Moderate accessibility - flat and moderate slopes near either public paved roads or 4WD roads were classified as accessible. 
Data values =  proportion of non-cliff coastline that is either accessible or inaccessible</t>
  </si>
  <si>
    <t>All high to moderate slopes are classified as accessible regardless of road type or presence. 
Only full no-take areas, and Military areas are considered inaccessible. 
Data values =  proportion of non-cliff coastline that is either accessible or inaccessible</t>
  </si>
  <si>
    <t xml:space="preserve">An accessibility score calculated by weighted sum of the proportion of coastline in different accessibility classes. 
- High Accessibility coastline received a weight of 1 (option 1)
- Moderate Accessibility coastline received a weight of 0.75 (flat to moderate slopes near 4WD roads)
- Low Accessibility coastline received a weight of 0.5 (flat to moderate slopes near private roads)
- Very Low accessibility recieved a weight of 0.25 (No road of any kind within 500 m, but otherwise open to fishing)
- No Accessibility received a weight of 0 (MPAs and Military areas)
Data values for the first 4 columns are proportion of coastline with each respective weight
Data values for 'Access Score' = sum of proportion of coastline in each catergory multiplied by its respective weight
**Note: The access score cells on the 'ShorelineAccess_MHI' tab contains a formula so the score can easily be recalculated by changing the weight values in row 3. The accessibility classes assigned to each weight are shown on the "RoadSlope_AccessBinOptions" tab.  </t>
  </si>
  <si>
    <r>
      <t>"ShoreAccess_GISoutput_MHI"</t>
    </r>
    <r>
      <rPr>
        <sz val="10"/>
        <rFont val="Arial"/>
        <family val="2"/>
      </rPr>
      <t xml:space="preserve"> sheet</t>
    </r>
  </si>
  <si>
    <t>Column Name</t>
  </si>
  <si>
    <t>Description</t>
  </si>
  <si>
    <t>OHI_ShoreAccess</t>
  </si>
  <si>
    <t>base shoreline access category. 
Format: &lt;accessibility based on steepness&gt;_&lt;type of road w/in 500m&gt;
e.g. 'High_NormalRoad' = high accessibility based on slope (flat slope) with a paved public road w/in 500m of the coast; and
'none_none' = no accessibility based on slope (high cliff) with no roads w/in 500 m</t>
  </si>
  <si>
    <t xml:space="preserve">rank order of ShoreAccess classes from 1 - 15 in order of decreasing accessibility (original classes 9-12 have been collapsed to "High Cliff") </t>
  </si>
  <si>
    <t>W. Hawaii shoreline accessibility to fishing. February 2018.</t>
  </si>
  <si>
    <t xml:space="preserve">Shoreline accessibility calculated based on the same metrics with the same categorical break values as used in the OTP shore-based fishing layers: Steepness of the shoreline, type of road present within 500 m of the shoreline, and MPA boundaries.
The 4 options for shoreline accessibility metrics only vary by how classes of slope-based and road-based accessibility were grouped into accessible vs. non-accessible. Aside from the descriptions below, you can look at the "ShoreAccess_output_Final_Calcs" table: columns 'access_bin1' ... 'access weights' correspond to option 1 - 4 in the "ShorelineAccess_MHI" tab, where 0 = inaccessible and 1 = accessible.  
Shoreline segments classified as not accessible to fishing due to high cliffs were removed from the analysis. Therefore all proportions of accessible or not accessible are proportions of non-cliff coastline. The proportion of total coastline with high cliffs is also provided for context. (*There is no high cliff coastline in the North region)
For all options, full no-take areas were set to zero access. MPAs that restrict only certain gear types or species are considered accessible/open-to-fishing. Military areas were set to zero access.  </t>
  </si>
  <si>
    <t>order</t>
  </si>
  <si>
    <t>OHI_ShoreAccess_MPAs</t>
  </si>
  <si>
    <t>none_Normal Road</t>
  </si>
  <si>
    <t>none_4WD Road</t>
  </si>
  <si>
    <t>none_Private</t>
  </si>
  <si>
    <t>none_none</t>
  </si>
  <si>
    <t>Military</t>
  </si>
  <si>
    <t>No Take from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</si>
</sst>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0" tint="-0.499984740745262"/>
      </top>
      <bottom style="thin">
        <color theme="1"/>
      </bottom>
      <diagonal/>
    </border>
    <border>
      <left/>
      <right/>
      <top style="thin">
        <color theme="0" tint="-0.499984740745262"/>
      </top>
      <bottom style="thin">
        <color theme="1"/>
      </bottom>
      <diagonal/>
    </border>
    <border>
      <left/>
      <right style="thin">
        <color theme="1"/>
      </right>
      <top style="thin">
        <color theme="0" tint="-0.499984740745262"/>
      </top>
      <bottom style="thin">
        <color theme="1"/>
      </bottom>
      <diagonal/>
    </border>
    <border>
      <left style="thin">
        <color rgb="FF999999"/>
      </left>
      <right style="thin">
        <color theme="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/>
      </left>
      <right/>
      <top/>
      <bottom style="thin">
        <color theme="1" tint="0.34998626667073579"/>
      </bottom>
      <diagonal/>
    </border>
    <border>
      <left/>
      <right style="thin">
        <color theme="1"/>
      </right>
      <top/>
      <bottom style="thin">
        <color theme="1" tint="0.3499862666707357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0" fontId="5" fillId="3" borderId="1" applyNumberFormat="0" applyFont="0" applyAlignment="0" applyProtection="0"/>
  </cellStyleXfs>
  <cellXfs count="59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4" fillId="3" borderId="1" xfId="1" applyFont="1" applyAlignment="1" applyProtection="1"/>
    <xf numFmtId="1" fontId="3" fillId="3" borderId="1" xfId="1" applyNumberFormat="1" applyFont="1" applyAlignment="1" applyProtection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4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2" fillId="0" borderId="18" xfId="0" applyFont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" xfId="0" pivotButton="1" applyBorder="1"/>
    <xf numFmtId="0" fontId="0" fillId="0" borderId="21" xfId="0" applyBorder="1"/>
    <xf numFmtId="0" fontId="0" fillId="0" borderId="22" xfId="0" applyBorder="1"/>
    <xf numFmtId="0" fontId="0" fillId="0" borderId="2" xfId="0" applyNumberFormat="1" applyBorder="1"/>
    <xf numFmtId="0" fontId="0" fillId="0" borderId="22" xfId="0" applyNumberFormat="1" applyBorder="1"/>
    <xf numFmtId="0" fontId="0" fillId="0" borderId="21" xfId="0" applyNumberFormat="1" applyBorder="1"/>
    <xf numFmtId="0" fontId="0" fillId="0" borderId="23" xfId="0" applyNumberFormat="1" applyBorder="1"/>
    <xf numFmtId="0" fontId="0" fillId="0" borderId="24" xfId="0" pivotButton="1" applyBorder="1"/>
    <xf numFmtId="0" fontId="0" fillId="0" borderId="24" xfId="0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5" xfId="0" applyBorder="1"/>
    <xf numFmtId="0" fontId="0" fillId="0" borderId="6" xfId="0" applyBorder="1"/>
    <xf numFmtId="0" fontId="4" fillId="0" borderId="27" xfId="0" applyFont="1" applyFill="1" applyBorder="1" applyAlignment="1" applyProtection="1"/>
    <xf numFmtId="1" fontId="3" fillId="0" borderId="27" xfId="0" applyNumberFormat="1" applyFont="1" applyFill="1" applyBorder="1" applyAlignment="1" applyProtection="1"/>
    <xf numFmtId="0" fontId="6" fillId="0" borderId="0" xfId="0" applyFont="1"/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y Lecky" refreshedDate="43140.463280324075" createdVersion="1" refreshedVersion="6" recordCount="17" upgradeOnRefresh="1">
  <cacheSource type="worksheet">
    <worksheetSource ref="A1:P18" sheet="ShoreAccess_GISoutput_WH"/>
  </cacheSource>
  <cacheFields count="16">
    <cacheField name="WH_reg" numFmtId="0">
      <sharedItems count="2">
        <s v="North"/>
        <s v="South"/>
      </sharedItems>
    </cacheField>
    <cacheField name="OHI_ShoreAccess_Final" numFmtId="0">
      <sharedItems count="10">
        <s v="High_Normal Road"/>
        <s v="Low_Normal Road"/>
        <s v="High_4WD Road"/>
        <s v="Low_4WD Road"/>
        <s v="High_Private"/>
        <s v="Low_Private"/>
        <s v="High_none"/>
        <s v="Low_none"/>
        <s v="Full No Take"/>
        <s v="High Cliff"/>
      </sharedItems>
    </cacheField>
    <cacheField name="order_" numFmtId="1">
      <sharedItems containsSemiMixedTypes="0" containsString="0" containsNumber="1" containsInteger="1" minValue="1" maxValue="15"/>
    </cacheField>
    <cacheField name="Access_bin1" numFmtId="1">
      <sharedItems containsSemiMixedTypes="0" containsString="0" containsNumber="1" containsInteger="1" minValue="-999" maxValue="1" count="3">
        <n v="1"/>
        <n v="0"/>
        <n v="-999"/>
      </sharedItems>
    </cacheField>
    <cacheField name="Access_bin2" numFmtId="1">
      <sharedItems containsSemiMixedTypes="0" containsString="0" containsNumber="1" containsInteger="1" minValue="-999" maxValue="1" count="3">
        <n v="1"/>
        <n v="0"/>
        <n v="-999"/>
      </sharedItems>
    </cacheField>
    <cacheField name="Access_bin3" numFmtId="1">
      <sharedItems containsSemiMixedTypes="0" containsString="0" containsNumber="1" containsInteger="1" minValue="-999" maxValue="1" count="3">
        <n v="1"/>
        <n v="0"/>
        <n v="-999"/>
      </sharedItems>
    </cacheField>
    <cacheField name="Access_weights" numFmtId="0">
      <sharedItems containsSemiMixedTypes="0" containsString="0" containsNumber="1" minValue="-999" maxValue="1" count="6">
        <n v="1"/>
        <n v="0.75"/>
        <n v="0.5"/>
        <n v="0.25"/>
        <n v="0"/>
        <n v="-999"/>
      </sharedItems>
    </cacheField>
    <cacheField name="Shape_Length" numFmtId="0">
      <sharedItems containsSemiMixedTypes="0" containsString="0" containsNumber="1" minValue="600.00000000745058" maxValue="88258.397895281116"/>
    </cacheField>
    <cacheField name="Shape_Area" numFmtId="0">
      <sharedItems containsSemiMixedTypes="0" containsString="0" containsNumber="1" minValue="20000.000000372529" maxValue="4314533.1318144444"/>
    </cacheField>
    <cacheField name="Area_km2" numFmtId="0">
      <sharedItems containsSemiMixedTypes="0" containsString="0" containsNumber="1" minValue="2.0000000000372529E-2" maxValue="4.3145331318144446"/>
    </cacheField>
    <cacheField name="PERIMETER" numFmtId="0">
      <sharedItems containsSemiMixedTypes="0" containsString="0" containsNumber="1" minValue="0.60000000000745057" maxValue="88.258397895281121"/>
    </cacheField>
    <cacheField name="TotArea_km2" numFmtId="0">
      <sharedItems containsSemiMixedTypes="0" containsString="0" containsNumber="1" minValue="12.246094915879493" maxValue="17.083905084142469"/>
    </cacheField>
    <cacheField name="HighCliff_Areakm2" numFmtId="0">
      <sharedItems containsSemiMixedTypes="0" containsString="0" containsNumber="1" minValue="0" maxValue="0.73999999999832367"/>
    </cacheField>
    <cacheField name="TotNonCliff_Area_km2" numFmtId="0">
      <sharedItems containsSemiMixedTypes="0" containsString="0" containsNumber="1" minValue="12.246094915879493" maxValue="16.343905084144176"/>
    </cacheField>
    <cacheField name="Prop_TotArea" numFmtId="0">
      <sharedItems containsSemiMixedTypes="0" containsString="0" containsNumber="1" minValue="1.6331736882455909E-3" maxValue="0.35231909939059752"/>
    </cacheField>
    <cacheField name="Prop_ncArea" numFmtId="0">
      <sharedItems containsSemiMixedTypes="0" containsString="0" containsNumber="1" minValue="1.6331736882455909E-3" maxValue="0.352319099390597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1"/>
    <x v="0"/>
    <x v="0"/>
    <x v="0"/>
    <x v="0"/>
    <n v="52778.569959749497"/>
    <n v="2527994.5981728896"/>
    <n v="2.5279945981728895"/>
    <n v="52.778569959749497"/>
    <n v="12.246094915879493"/>
    <n v="0"/>
    <n v="12.246094915879493"/>
    <n v="0.20643271308430264"/>
    <n v="0.20643271308430264"/>
  </r>
  <r>
    <x v="0"/>
    <x v="1"/>
    <n v="2"/>
    <x v="0"/>
    <x v="0"/>
    <x v="0"/>
    <x v="0"/>
    <n v="88258.397895281116"/>
    <n v="4314533.1318144444"/>
    <n v="4.3145331318144446"/>
    <n v="88.258397895281121"/>
    <n v="12.246094915879493"/>
    <n v="0"/>
    <n v="12.246094915879493"/>
    <n v="0.35231909939059752"/>
    <n v="0.35231909939059752"/>
  </r>
  <r>
    <x v="0"/>
    <x v="2"/>
    <n v="3"/>
    <x v="1"/>
    <x v="0"/>
    <x v="0"/>
    <x v="1"/>
    <n v="18599.999999966472"/>
    <n v="919999.99999655411"/>
    <n v="0.91999999999655413"/>
    <n v="18.599999999966471"/>
    <n v="12.246094915879493"/>
    <n v="0"/>
    <n v="12.246094915879493"/>
    <n v="7.5125989657616563E-2"/>
    <n v="7.5125989657616563E-2"/>
  </r>
  <r>
    <x v="0"/>
    <x v="3"/>
    <n v="4"/>
    <x v="1"/>
    <x v="0"/>
    <x v="0"/>
    <x v="1"/>
    <n v="17000.000000004657"/>
    <n v="720000.0000027474"/>
    <n v="0.72000000000274744"/>
    <n v="17.000000000004658"/>
    <n v="12.246094915879493"/>
    <n v="0"/>
    <n v="12.246094915879493"/>
    <n v="5.8794252775970543E-2"/>
    <n v="5.8794252775970543E-2"/>
  </r>
  <r>
    <x v="0"/>
    <x v="4"/>
    <n v="5"/>
    <x v="1"/>
    <x v="1"/>
    <x v="0"/>
    <x v="2"/>
    <n v="600.00000000745058"/>
    <n v="20000.000000372529"/>
    <n v="2.0000000000372529E-2"/>
    <n v="0.60000000000745057"/>
    <n v="12.246094915879493"/>
    <n v="0"/>
    <n v="12.246094915879493"/>
    <n v="1.6331736882455909E-3"/>
    <n v="1.6331736882455909E-3"/>
  </r>
  <r>
    <x v="0"/>
    <x v="5"/>
    <n v="6"/>
    <x v="1"/>
    <x v="1"/>
    <x v="0"/>
    <x v="2"/>
    <n v="6000.0000000167638"/>
    <n v="250000.0000028871"/>
    <n v="0.25000000000288708"/>
    <n v="6.0000000000167635"/>
    <n v="12.246094915879493"/>
    <n v="0"/>
    <n v="12.246094915879493"/>
    <n v="2.0414671102925414E-2"/>
    <n v="2.0414671102925414E-2"/>
  </r>
  <r>
    <x v="0"/>
    <x v="6"/>
    <n v="7"/>
    <x v="1"/>
    <x v="1"/>
    <x v="0"/>
    <x v="3"/>
    <n v="15799.999999990687"/>
    <n v="670000.0000002794"/>
    <n v="0.67000000000027937"/>
    <n v="15.799999999990687"/>
    <n v="12.246094915879493"/>
    <n v="0"/>
    <n v="12.246094915879493"/>
    <n v="5.4711318555231078E-2"/>
    <n v="5.4711318555231078E-2"/>
  </r>
  <r>
    <x v="0"/>
    <x v="7"/>
    <n v="8"/>
    <x v="1"/>
    <x v="1"/>
    <x v="0"/>
    <x v="3"/>
    <n v="40821.636853474934"/>
    <n v="1902745.2806177735"/>
    <n v="1.9027452806177736"/>
    <n v="40.821636853474935"/>
    <n v="12.246094915879493"/>
    <n v="0"/>
    <n v="12.246094915879493"/>
    <n v="0.15537567638402688"/>
    <n v="0.15537567638402688"/>
  </r>
  <r>
    <x v="0"/>
    <x v="8"/>
    <n v="15"/>
    <x v="1"/>
    <x v="1"/>
    <x v="1"/>
    <x v="4"/>
    <n v="17978.621702050539"/>
    <n v="920821.9052719156"/>
    <n v="0.92082190527191565"/>
    <n v="17.978621702050539"/>
    <n v="12.246094915879493"/>
    <n v="0"/>
    <n v="12.246094915879493"/>
    <n v="7.5193105361112886E-2"/>
    <n v="7.5193105361112886E-2"/>
  </r>
  <r>
    <x v="1"/>
    <x v="0"/>
    <n v="1"/>
    <x v="0"/>
    <x v="0"/>
    <x v="0"/>
    <x v="0"/>
    <n v="73139.050841426477"/>
    <n v="3503905.0841423478"/>
    <n v="3.5039050841423478"/>
    <n v="73.139050841426481"/>
    <n v="17.083905084142469"/>
    <n v="0.73999999999832367"/>
    <n v="16.343905084144176"/>
    <n v="0.20509977472274296"/>
    <n v="0.21438603969510397"/>
  </r>
  <r>
    <x v="1"/>
    <x v="1"/>
    <n v="2"/>
    <x v="0"/>
    <x v="0"/>
    <x v="0"/>
    <x v="0"/>
    <n v="81199.999999998137"/>
    <n v="3819999.9999990687"/>
    <n v="3.8199999999990686"/>
    <n v="81.199999999998141"/>
    <n v="17.083905084142469"/>
    <n v="0.73999999999832367"/>
    <n v="16.343905084144176"/>
    <n v="0.22360227250061479"/>
    <n v="0.23372627167940341"/>
  </r>
  <r>
    <x v="1"/>
    <x v="2"/>
    <n v="3"/>
    <x v="1"/>
    <x v="0"/>
    <x v="0"/>
    <x v="1"/>
    <n v="31114.63081806336"/>
    <n v="1402044.2644042785"/>
    <n v="1.4020442644042785"/>
    <n v="31.114630818063361"/>
    <n v="17.083905084142469"/>
    <n v="0.73999999999832367"/>
    <n v="16.343905084144176"/>
    <n v="8.2068137085687484E-2"/>
    <n v="8.5783921112247086E-2"/>
  </r>
  <r>
    <x v="1"/>
    <x v="3"/>
    <n v="4"/>
    <x v="1"/>
    <x v="0"/>
    <x v="0"/>
    <x v="1"/>
    <n v="84000.000000070781"/>
    <n v="4070000.000002142"/>
    <n v="4.0700000000021417"/>
    <n v="84.000000000070784"/>
    <n v="17.083905084142469"/>
    <n v="0.73999999999832367"/>
    <n v="16.343905084144176"/>
    <n v="0.23823592907806343"/>
    <n v="0.2490224936481423"/>
  </r>
  <r>
    <x v="1"/>
    <x v="6"/>
    <n v="7"/>
    <x v="1"/>
    <x v="1"/>
    <x v="0"/>
    <x v="3"/>
    <n v="17600.00000003539"/>
    <n v="750000.00000223517"/>
    <n v="0.75000000000223521"/>
    <n v="17.60000000003539"/>
    <n v="17.083905084142469"/>
    <n v="0.73999999999832367"/>
    <n v="16.343905084144176"/>
    <n v="4.3900969731937613E-2"/>
    <n v="4.5888665905789952E-2"/>
  </r>
  <r>
    <x v="1"/>
    <x v="7"/>
    <n v="8"/>
    <x v="1"/>
    <x v="1"/>
    <x v="0"/>
    <x v="3"/>
    <n v="56999.999999940395"/>
    <n v="2739999.9999945983"/>
    <n v="2.7399999999945983"/>
    <n v="56.999999999940393"/>
    <n v="17.083905084142469"/>
    <n v="0.73999999999832367"/>
    <n v="16.343905084144176"/>
    <n v="0.16038487608655139"/>
    <n v="0.16764659277498931"/>
  </r>
  <r>
    <x v="1"/>
    <x v="9"/>
    <n v="9"/>
    <x v="2"/>
    <x v="2"/>
    <x v="2"/>
    <x v="5"/>
    <n v="16199.999999977648"/>
    <n v="739999.99999832362"/>
    <n v="0.73999999999832367"/>
    <n v="16.199999999977649"/>
    <n v="17.083905084142469"/>
    <n v="0.73999999999832367"/>
    <n v="16.343905084144176"/>
    <n v="4.3315623468617927E-2"/>
    <n v="4.5276817026808615E-2"/>
  </r>
  <r>
    <x v="1"/>
    <x v="8"/>
    <n v="15"/>
    <x v="1"/>
    <x v="1"/>
    <x v="1"/>
    <x v="4"/>
    <n v="1363.9304181337016"/>
    <n v="57955.735599446809"/>
    <n v="5.7955735599446806E-2"/>
    <n v="1.3639304181337015"/>
    <n v="17.083905084142469"/>
    <n v="0.73999999999832367"/>
    <n v="16.343905084144176"/>
    <n v="3.3924173257812145E-3"/>
    <n v="3.54601518431918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46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1" indent="0" compact="0" compactData="0" gridDropZones="1">
  <location ref="A3:F6" firstHeaderRow="1" firstDataRow="2" firstDataCol="1" rowPageCount="1" colPageCount="1"/>
  <pivotFields count="16">
    <pivotField axis="axisRow" compact="0" outline="0" subtotalTop="0" showAll="0" includeNewItemsInFilter="1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includeNewItemsInFilter="1" defaultSubtotal="0">
      <items count="10">
        <item x="8"/>
        <item h="1" x="9"/>
        <item x="2"/>
        <item x="6"/>
        <item x="0"/>
        <item x="4"/>
        <item x="3"/>
        <item x="7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cludeNewItemsInFilter="1" defaultSubtotal="0">
      <items count="6"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Fields count="1">
    <field x="6"/>
  </colFields>
  <colItems count="5">
    <i>
      <x v="1"/>
    </i>
    <i>
      <x v="2"/>
    </i>
    <i>
      <x v="3"/>
    </i>
    <i>
      <x v="4"/>
    </i>
    <i>
      <x v="5"/>
    </i>
  </colItems>
  <pageFields count="1">
    <pageField fld="1" hier="-1"/>
  </pageFields>
  <dataFields count="1">
    <dataField name="Sum of Prop_ncArea" fld="1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A2" sqref="A2"/>
    </sheetView>
  </sheetViews>
  <sheetFormatPr defaultRowHeight="12.75" x14ac:dyDescent="0.2"/>
  <cols>
    <col min="1" max="1" width="8.28515625" bestFit="1" customWidth="1"/>
    <col min="2" max="2" width="13.85546875" customWidth="1"/>
    <col min="3" max="3" width="17.85546875" bestFit="1" customWidth="1"/>
    <col min="4" max="4" width="21.7109375" bestFit="1" customWidth="1"/>
    <col min="5" max="5" width="17.85546875" bestFit="1" customWidth="1"/>
    <col min="6" max="6" width="25.42578125" customWidth="1"/>
    <col min="7" max="7" width="17.85546875" bestFit="1" customWidth="1"/>
    <col min="8" max="8" width="15.7109375" bestFit="1" customWidth="1"/>
    <col min="9" max="13" width="7.85546875" customWidth="1"/>
    <col min="14" max="14" width="14.28515625" customWidth="1"/>
  </cols>
  <sheetData>
    <row r="1" spans="1:14" x14ac:dyDescent="0.2">
      <c r="C1" s="47" t="s">
        <v>28</v>
      </c>
      <c r="D1" s="48"/>
      <c r="E1" s="49" t="s">
        <v>29</v>
      </c>
      <c r="F1" s="50"/>
      <c r="G1" s="47" t="s">
        <v>30</v>
      </c>
      <c r="H1" s="51"/>
      <c r="I1" s="52" t="s">
        <v>31</v>
      </c>
      <c r="J1" s="53"/>
      <c r="K1" s="53"/>
      <c r="L1" s="53"/>
      <c r="M1" s="53"/>
      <c r="N1" s="54"/>
    </row>
    <row r="2" spans="1:14" x14ac:dyDescent="0.2">
      <c r="C2" s="9"/>
      <c r="D2" s="10"/>
      <c r="E2" s="11"/>
      <c r="F2" s="12"/>
      <c r="G2" s="9"/>
      <c r="H2" s="13"/>
      <c r="I2" s="14" t="s">
        <v>32</v>
      </c>
      <c r="J2" s="15" t="s">
        <v>33</v>
      </c>
      <c r="K2" s="15" t="s">
        <v>34</v>
      </c>
      <c r="L2" s="15" t="s">
        <v>35</v>
      </c>
      <c r="M2" s="15" t="s">
        <v>36</v>
      </c>
      <c r="N2" s="16" t="s">
        <v>37</v>
      </c>
    </row>
    <row r="3" spans="1:14" x14ac:dyDescent="0.2">
      <c r="A3" s="17" t="s">
        <v>38</v>
      </c>
      <c r="B3" s="18" t="s">
        <v>39</v>
      </c>
      <c r="C3" s="19" t="s">
        <v>40</v>
      </c>
      <c r="D3" s="20" t="s">
        <v>41</v>
      </c>
      <c r="E3" s="19" t="s">
        <v>40</v>
      </c>
      <c r="F3" s="20" t="s">
        <v>42</v>
      </c>
      <c r="G3" s="19" t="s">
        <v>40</v>
      </c>
      <c r="H3" s="20" t="s">
        <v>43</v>
      </c>
      <c r="I3" s="21">
        <v>0</v>
      </c>
      <c r="J3" s="22">
        <v>0.25</v>
      </c>
      <c r="K3" s="22">
        <v>0.5</v>
      </c>
      <c r="L3" s="22">
        <v>0.75</v>
      </c>
      <c r="M3" s="23">
        <v>1</v>
      </c>
      <c r="N3" s="20" t="s">
        <v>44</v>
      </c>
    </row>
    <row r="4" spans="1:14" x14ac:dyDescent="0.2">
      <c r="A4" s="6" t="s">
        <v>16</v>
      </c>
      <c r="B4">
        <v>0</v>
      </c>
      <c r="C4" s="27">
        <v>0.44124818752512895</v>
      </c>
      <c r="D4" s="28">
        <v>0.55875181247490013</v>
      </c>
      <c r="E4" s="27">
        <v>0.30732794509154188</v>
      </c>
      <c r="F4" s="28">
        <v>0.69267205490848716</v>
      </c>
      <c r="G4" s="27">
        <v>7.5193105361112886E-2</v>
      </c>
      <c r="H4" s="28">
        <v>0.92480689463891608</v>
      </c>
      <c r="I4" s="27">
        <v>7.5193105361112886E-2</v>
      </c>
      <c r="J4" s="34">
        <v>0.21008699493925798</v>
      </c>
      <c r="K4" s="34">
        <v>2.2047844791171004E-2</v>
      </c>
      <c r="L4" s="34">
        <v>0.13392024243358711</v>
      </c>
      <c r="M4" s="28">
        <v>0.55875181247490013</v>
      </c>
      <c r="N4" s="37">
        <f>(J4*$J$3)+(K4*$K$3)+($L$3*L4)+M4</f>
        <v>0.72273766543049045</v>
      </c>
    </row>
    <row r="5" spans="1:14" x14ac:dyDescent="0.2">
      <c r="A5" s="25" t="s">
        <v>26</v>
      </c>
      <c r="B5" s="33">
        <v>4.3315623468617927E-2</v>
      </c>
      <c r="C5" s="29">
        <v>0.55188768862548787</v>
      </c>
      <c r="D5" s="30">
        <v>0.44811231137450735</v>
      </c>
      <c r="E5" s="29">
        <v>0.21708127386509846</v>
      </c>
      <c r="F5" s="30">
        <v>0.78291872613489677</v>
      </c>
      <c r="G5" s="29">
        <v>3.546015184319181E-3</v>
      </c>
      <c r="H5" s="30">
        <v>0.99645398481567604</v>
      </c>
      <c r="I5" s="29">
        <v>3.546015184319181E-3</v>
      </c>
      <c r="J5" s="35">
        <v>0.21353525868077927</v>
      </c>
      <c r="K5" s="35"/>
      <c r="L5" s="35">
        <v>0.33480641476038941</v>
      </c>
      <c r="M5" s="30">
        <v>0.44811231137450735</v>
      </c>
      <c r="N5" s="37">
        <f t="shared" ref="N5" si="0">(J5*$J$3)+(K5*$K$3)+($L$3*L5)+M5</f>
        <v>0.75260093711499421</v>
      </c>
    </row>
  </sheetData>
  <mergeCells count="4">
    <mergeCell ref="C1:D1"/>
    <mergeCell ref="E1:F1"/>
    <mergeCell ref="G1:H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7" sqref="E7"/>
    </sheetView>
  </sheetViews>
  <sheetFormatPr defaultRowHeight="15" x14ac:dyDescent="0.25"/>
  <cols>
    <col min="1" max="1" width="16.42578125" customWidth="1"/>
    <col min="2" max="2" width="84.5703125" customWidth="1"/>
    <col min="3" max="3" width="9.140625" style="40"/>
  </cols>
  <sheetData>
    <row r="1" spans="1:2" x14ac:dyDescent="0.25">
      <c r="A1" s="55" t="s">
        <v>61</v>
      </c>
      <c r="B1" s="55"/>
    </row>
    <row r="3" spans="1:2" ht="192" customHeight="1" x14ac:dyDescent="0.25">
      <c r="A3" s="56" t="s">
        <v>62</v>
      </c>
      <c r="B3" s="57"/>
    </row>
    <row r="5" spans="1:2" ht="15" customHeight="1" x14ac:dyDescent="0.25">
      <c r="A5" s="58" t="s">
        <v>47</v>
      </c>
      <c r="B5" s="58"/>
    </row>
    <row r="6" spans="1:2" x14ac:dyDescent="0.25">
      <c r="A6" s="41" t="s">
        <v>48</v>
      </c>
      <c r="B6" s="41" t="s">
        <v>49</v>
      </c>
    </row>
    <row r="7" spans="1:2" ht="28.5" customHeight="1" x14ac:dyDescent="0.25">
      <c r="A7" s="42" t="s">
        <v>39</v>
      </c>
      <c r="B7" s="43" t="s">
        <v>50</v>
      </c>
    </row>
    <row r="8" spans="1:2" ht="39" x14ac:dyDescent="0.25">
      <c r="A8" s="44" t="s">
        <v>28</v>
      </c>
      <c r="B8" s="45" t="s">
        <v>51</v>
      </c>
    </row>
    <row r="9" spans="1:2" ht="39" x14ac:dyDescent="0.25">
      <c r="A9" s="44" t="s">
        <v>29</v>
      </c>
      <c r="B9" s="45" t="s">
        <v>52</v>
      </c>
    </row>
    <row r="10" spans="1:2" ht="39" x14ac:dyDescent="0.25">
      <c r="A10" s="44" t="s">
        <v>30</v>
      </c>
      <c r="B10" s="45" t="s">
        <v>53</v>
      </c>
    </row>
    <row r="11" spans="1:2" ht="204" x14ac:dyDescent="0.25">
      <c r="A11" s="44" t="s">
        <v>31</v>
      </c>
      <c r="B11" s="46" t="s">
        <v>54</v>
      </c>
    </row>
    <row r="14" spans="1:2" ht="15" customHeight="1" x14ac:dyDescent="0.25">
      <c r="A14" s="58" t="s">
        <v>55</v>
      </c>
      <c r="B14" s="58"/>
    </row>
    <row r="15" spans="1:2" x14ac:dyDescent="0.25">
      <c r="A15" s="41" t="s">
        <v>56</v>
      </c>
      <c r="B15" s="41" t="s">
        <v>57</v>
      </c>
    </row>
    <row r="16" spans="1:2" ht="64.5" x14ac:dyDescent="0.25">
      <c r="A16" s="44" t="s">
        <v>58</v>
      </c>
      <c r="B16" s="45" t="s">
        <v>59</v>
      </c>
    </row>
    <row r="17" spans="1:2" ht="26.25" x14ac:dyDescent="0.25">
      <c r="A17" t="s">
        <v>6</v>
      </c>
      <c r="B17" s="45" t="s">
        <v>60</v>
      </c>
    </row>
  </sheetData>
  <mergeCells count="4">
    <mergeCell ref="A1:B1"/>
    <mergeCell ref="A3:B3"/>
    <mergeCell ref="A5:B5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8"/>
  <sheetViews>
    <sheetView zoomScale="130" zoomScaleNormal="130" workbookViewId="0">
      <pane ySplit="1" topLeftCell="A2" activePane="bottomLeft" state="frozen"/>
      <selection pane="bottomLeft" activeCell="H29" sqref="H29"/>
    </sheetView>
  </sheetViews>
  <sheetFormatPr defaultRowHeight="12.75" x14ac:dyDescent="0.2"/>
  <cols>
    <col min="1" max="1" width="8.140625" bestFit="1" customWidth="1"/>
    <col min="2" max="2" width="22.85546875" bestFit="1" customWidth="1"/>
    <col min="3" max="3" width="6.85546875" bestFit="1" customWidth="1"/>
    <col min="4" max="6" width="12" bestFit="1" customWidth="1"/>
    <col min="7" max="7" width="15.28515625" bestFit="1" customWidth="1"/>
    <col min="8" max="8" width="14.28515625" bestFit="1" customWidth="1"/>
    <col min="9" max="9" width="12.140625" bestFit="1" customWidth="1"/>
    <col min="10" max="11" width="12" bestFit="1" customWidth="1"/>
    <col min="12" max="12" width="12.85546875" bestFit="1" customWidth="1"/>
    <col min="13" max="13" width="18" bestFit="1" customWidth="1"/>
    <col min="14" max="14" width="21.42578125" bestFit="1" customWidth="1"/>
    <col min="15" max="15" width="13.5703125" bestFit="1" customWidth="1"/>
    <col min="16" max="16" width="12.7109375" bestFit="1" customWidth="1"/>
    <col min="17" max="17" width="16" customWidth="1"/>
    <col min="18" max="18" width="12.7109375" customWidth="1"/>
  </cols>
  <sheetData>
    <row r="1" spans="1:16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 t="s">
        <v>16</v>
      </c>
      <c r="B2" s="3" t="s">
        <v>20</v>
      </c>
      <c r="C2" s="2">
        <v>1</v>
      </c>
      <c r="D2" s="2">
        <v>1</v>
      </c>
      <c r="E2" s="2">
        <v>1</v>
      </c>
      <c r="F2" s="2">
        <v>1</v>
      </c>
      <c r="G2" s="3">
        <v>1</v>
      </c>
      <c r="H2" s="3">
        <v>52778.569959749497</v>
      </c>
      <c r="I2" s="3">
        <v>2527994.5981728896</v>
      </c>
      <c r="J2" s="3">
        <v>2.5279945981728895</v>
      </c>
      <c r="K2" s="3">
        <v>52.778569959749497</v>
      </c>
      <c r="L2" s="3">
        <v>12.246094915879493</v>
      </c>
      <c r="M2" s="3">
        <v>0</v>
      </c>
      <c r="N2" s="3">
        <v>12.246094915879493</v>
      </c>
      <c r="O2" s="3">
        <v>0.20643271308430264</v>
      </c>
      <c r="P2" s="3">
        <v>0.20643271308430264</v>
      </c>
    </row>
    <row r="3" spans="1:16" x14ac:dyDescent="0.2">
      <c r="A3" s="3" t="s">
        <v>16</v>
      </c>
      <c r="B3" s="3" t="s">
        <v>24</v>
      </c>
      <c r="C3" s="2">
        <v>2</v>
      </c>
      <c r="D3" s="2">
        <v>1</v>
      </c>
      <c r="E3" s="2">
        <v>1</v>
      </c>
      <c r="F3" s="2">
        <v>1</v>
      </c>
      <c r="G3" s="3">
        <v>1</v>
      </c>
      <c r="H3" s="3">
        <v>88258.397895281116</v>
      </c>
      <c r="I3" s="3">
        <v>4314533.1318144444</v>
      </c>
      <c r="J3" s="3">
        <v>4.3145331318144446</v>
      </c>
      <c r="K3" s="3">
        <v>88.258397895281121</v>
      </c>
      <c r="L3" s="3">
        <v>12.246094915879493</v>
      </c>
      <c r="M3" s="3">
        <v>0</v>
      </c>
      <c r="N3" s="3">
        <v>12.246094915879493</v>
      </c>
      <c r="O3" s="3">
        <v>0.35231909939059752</v>
      </c>
      <c r="P3" s="3">
        <v>0.35231909939059752</v>
      </c>
    </row>
    <row r="4" spans="1:16" x14ac:dyDescent="0.2">
      <c r="A4" s="3" t="s">
        <v>16</v>
      </c>
      <c r="B4" s="3" t="s">
        <v>18</v>
      </c>
      <c r="C4" s="2">
        <v>3</v>
      </c>
      <c r="D4" s="2">
        <v>0</v>
      </c>
      <c r="E4" s="2">
        <v>1</v>
      </c>
      <c r="F4" s="2">
        <v>1</v>
      </c>
      <c r="G4" s="3">
        <v>0.75</v>
      </c>
      <c r="H4" s="3">
        <v>18599.999999966472</v>
      </c>
      <c r="I4" s="3">
        <v>919999.99999655411</v>
      </c>
      <c r="J4" s="3">
        <v>0.91999999999655413</v>
      </c>
      <c r="K4" s="3">
        <v>18.599999999966471</v>
      </c>
      <c r="L4" s="3">
        <v>12.246094915879493</v>
      </c>
      <c r="M4" s="3">
        <v>0</v>
      </c>
      <c r="N4" s="3">
        <v>12.246094915879493</v>
      </c>
      <c r="O4" s="3">
        <v>7.5125989657616563E-2</v>
      </c>
      <c r="P4" s="3">
        <v>7.5125989657616563E-2</v>
      </c>
    </row>
    <row r="5" spans="1:16" x14ac:dyDescent="0.2">
      <c r="A5" s="3" t="s">
        <v>16</v>
      </c>
      <c r="B5" s="3" t="s">
        <v>22</v>
      </c>
      <c r="C5" s="2">
        <v>4</v>
      </c>
      <c r="D5" s="2">
        <v>0</v>
      </c>
      <c r="E5" s="2">
        <v>1</v>
      </c>
      <c r="F5" s="2">
        <v>1</v>
      </c>
      <c r="G5" s="3">
        <v>0.75</v>
      </c>
      <c r="H5" s="3">
        <v>17000.000000004657</v>
      </c>
      <c r="I5" s="3">
        <v>720000.0000027474</v>
      </c>
      <c r="J5" s="3">
        <v>0.72000000000274744</v>
      </c>
      <c r="K5" s="3">
        <v>17.000000000004658</v>
      </c>
      <c r="L5" s="3">
        <v>12.246094915879493</v>
      </c>
      <c r="M5" s="3">
        <v>0</v>
      </c>
      <c r="N5" s="3">
        <v>12.246094915879493</v>
      </c>
      <c r="O5" s="3">
        <v>5.8794252775970543E-2</v>
      </c>
      <c r="P5" s="3">
        <v>5.8794252775970543E-2</v>
      </c>
    </row>
    <row r="6" spans="1:16" x14ac:dyDescent="0.2">
      <c r="A6" s="3" t="s">
        <v>16</v>
      </c>
      <c r="B6" s="3" t="s">
        <v>21</v>
      </c>
      <c r="C6" s="2">
        <v>5</v>
      </c>
      <c r="D6" s="2">
        <v>0</v>
      </c>
      <c r="E6" s="2">
        <v>0</v>
      </c>
      <c r="F6" s="2">
        <v>1</v>
      </c>
      <c r="G6" s="3">
        <v>0.5</v>
      </c>
      <c r="H6" s="3">
        <v>600.00000000745058</v>
      </c>
      <c r="I6" s="3">
        <v>20000.000000372529</v>
      </c>
      <c r="J6" s="3">
        <v>2.0000000000372529E-2</v>
      </c>
      <c r="K6" s="3">
        <v>0.60000000000745057</v>
      </c>
      <c r="L6" s="3">
        <v>12.246094915879493</v>
      </c>
      <c r="M6" s="3">
        <v>0</v>
      </c>
      <c r="N6" s="3">
        <v>12.246094915879493</v>
      </c>
      <c r="O6" s="3">
        <v>1.6331736882455909E-3</v>
      </c>
      <c r="P6" s="3">
        <v>1.6331736882455909E-3</v>
      </c>
    </row>
    <row r="7" spans="1:16" x14ac:dyDescent="0.2">
      <c r="A7" s="3" t="s">
        <v>16</v>
      </c>
      <c r="B7" s="3" t="s">
        <v>25</v>
      </c>
      <c r="C7" s="2">
        <v>6</v>
      </c>
      <c r="D7" s="2">
        <v>0</v>
      </c>
      <c r="E7" s="2">
        <v>0</v>
      </c>
      <c r="F7" s="2">
        <v>1</v>
      </c>
      <c r="G7" s="3">
        <v>0.5</v>
      </c>
      <c r="H7" s="3">
        <v>6000.0000000167638</v>
      </c>
      <c r="I7" s="3">
        <v>250000.0000028871</v>
      </c>
      <c r="J7" s="3">
        <v>0.25000000000288708</v>
      </c>
      <c r="K7" s="3">
        <v>6.0000000000167635</v>
      </c>
      <c r="L7" s="3">
        <v>12.246094915879493</v>
      </c>
      <c r="M7" s="3">
        <v>0</v>
      </c>
      <c r="N7" s="3">
        <v>12.246094915879493</v>
      </c>
      <c r="O7" s="3">
        <v>2.0414671102925414E-2</v>
      </c>
      <c r="P7" s="3">
        <v>2.0414671102925414E-2</v>
      </c>
    </row>
    <row r="8" spans="1:16" x14ac:dyDescent="0.2">
      <c r="A8" s="3" t="s">
        <v>16</v>
      </c>
      <c r="B8" s="3" t="s">
        <v>19</v>
      </c>
      <c r="C8" s="2">
        <v>7</v>
      </c>
      <c r="D8" s="2">
        <v>0</v>
      </c>
      <c r="E8" s="2">
        <v>0</v>
      </c>
      <c r="F8" s="2">
        <v>1</v>
      </c>
      <c r="G8" s="3">
        <v>0.25</v>
      </c>
      <c r="H8" s="3">
        <v>15799.999999990687</v>
      </c>
      <c r="I8" s="3">
        <v>670000.0000002794</v>
      </c>
      <c r="J8" s="3">
        <v>0.67000000000027937</v>
      </c>
      <c r="K8" s="3">
        <v>15.799999999990687</v>
      </c>
      <c r="L8" s="3">
        <v>12.246094915879493</v>
      </c>
      <c r="M8" s="3">
        <v>0</v>
      </c>
      <c r="N8" s="3">
        <v>12.246094915879493</v>
      </c>
      <c r="O8" s="3">
        <v>5.4711318555231078E-2</v>
      </c>
      <c r="P8" s="3">
        <v>5.4711318555231078E-2</v>
      </c>
    </row>
    <row r="9" spans="1:16" x14ac:dyDescent="0.2">
      <c r="A9" s="3" t="s">
        <v>16</v>
      </c>
      <c r="B9" s="3" t="s">
        <v>23</v>
      </c>
      <c r="C9" s="2">
        <v>8</v>
      </c>
      <c r="D9" s="2">
        <v>0</v>
      </c>
      <c r="E9" s="2">
        <v>0</v>
      </c>
      <c r="F9" s="2">
        <v>1</v>
      </c>
      <c r="G9" s="3">
        <v>0.25</v>
      </c>
      <c r="H9" s="3">
        <v>40821.636853474934</v>
      </c>
      <c r="I9" s="3">
        <v>1902745.2806177735</v>
      </c>
      <c r="J9" s="3">
        <v>1.9027452806177736</v>
      </c>
      <c r="K9" s="3">
        <v>40.821636853474935</v>
      </c>
      <c r="L9" s="3">
        <v>12.246094915879493</v>
      </c>
      <c r="M9" s="3">
        <v>0</v>
      </c>
      <c r="N9" s="3">
        <v>12.246094915879493</v>
      </c>
      <c r="O9" s="3">
        <v>0.15537567638402688</v>
      </c>
      <c r="P9" s="3">
        <v>0.15537567638402688</v>
      </c>
    </row>
    <row r="10" spans="1:16" x14ac:dyDescent="0.2">
      <c r="A10" s="3" t="s">
        <v>16</v>
      </c>
      <c r="B10" s="3" t="s">
        <v>17</v>
      </c>
      <c r="C10" s="2">
        <v>15</v>
      </c>
      <c r="D10" s="2">
        <v>0</v>
      </c>
      <c r="E10" s="2">
        <v>0</v>
      </c>
      <c r="F10" s="2">
        <v>0</v>
      </c>
      <c r="G10" s="3">
        <v>0</v>
      </c>
      <c r="H10" s="3">
        <v>17978.621702050539</v>
      </c>
      <c r="I10" s="3">
        <v>920821.9052719156</v>
      </c>
      <c r="J10" s="3">
        <v>0.92082190527191565</v>
      </c>
      <c r="K10" s="3">
        <v>17.978621702050539</v>
      </c>
      <c r="L10" s="3">
        <v>12.246094915879493</v>
      </c>
      <c r="M10" s="3">
        <v>0</v>
      </c>
      <c r="N10" s="3">
        <v>12.246094915879493</v>
      </c>
      <c r="O10" s="3">
        <v>7.5193105361112886E-2</v>
      </c>
      <c r="P10" s="3">
        <v>7.5193105361112886E-2</v>
      </c>
    </row>
    <row r="11" spans="1:16" x14ac:dyDescent="0.2">
      <c r="A11" s="38" t="s">
        <v>26</v>
      </c>
      <c r="B11" s="38" t="s">
        <v>20</v>
      </c>
      <c r="C11" s="39">
        <v>1</v>
      </c>
      <c r="D11" s="39">
        <v>1</v>
      </c>
      <c r="E11" s="39">
        <v>1</v>
      </c>
      <c r="F11" s="39">
        <v>1</v>
      </c>
      <c r="G11" s="38">
        <v>1</v>
      </c>
      <c r="H11" s="38">
        <v>73139.050841426477</v>
      </c>
      <c r="I11" s="38">
        <v>3503905.0841423478</v>
      </c>
      <c r="J11" s="38">
        <v>3.5039050841423478</v>
      </c>
      <c r="K11" s="38">
        <v>73.139050841426481</v>
      </c>
      <c r="L11" s="38">
        <v>17.083905084142469</v>
      </c>
      <c r="M11" s="38">
        <v>0.73999999999832367</v>
      </c>
      <c r="N11" s="38">
        <v>16.343905084144176</v>
      </c>
      <c r="O11" s="38">
        <v>0.20509977472274296</v>
      </c>
      <c r="P11" s="38">
        <v>0.21438603969510397</v>
      </c>
    </row>
    <row r="12" spans="1:16" x14ac:dyDescent="0.2">
      <c r="A12" s="3" t="s">
        <v>26</v>
      </c>
      <c r="B12" s="3" t="s">
        <v>24</v>
      </c>
      <c r="C12" s="2">
        <v>2</v>
      </c>
      <c r="D12" s="2">
        <v>1</v>
      </c>
      <c r="E12" s="2">
        <v>1</v>
      </c>
      <c r="F12" s="2">
        <v>1</v>
      </c>
      <c r="G12" s="3">
        <v>1</v>
      </c>
      <c r="H12" s="3">
        <v>81199.999999998137</v>
      </c>
      <c r="I12" s="3">
        <v>3819999.9999990687</v>
      </c>
      <c r="J12" s="3">
        <v>3.8199999999990686</v>
      </c>
      <c r="K12" s="3">
        <v>81.199999999998141</v>
      </c>
      <c r="L12" s="3">
        <v>17.083905084142469</v>
      </c>
      <c r="M12" s="3">
        <v>0.73999999999832367</v>
      </c>
      <c r="N12" s="3">
        <v>16.343905084144176</v>
      </c>
      <c r="O12" s="3">
        <v>0.22360227250061479</v>
      </c>
      <c r="P12" s="3">
        <v>0.23372627167940341</v>
      </c>
    </row>
    <row r="13" spans="1:16" x14ac:dyDescent="0.2">
      <c r="A13" s="3" t="s">
        <v>26</v>
      </c>
      <c r="B13" s="3" t="s">
        <v>18</v>
      </c>
      <c r="C13" s="2">
        <v>3</v>
      </c>
      <c r="D13" s="2">
        <v>0</v>
      </c>
      <c r="E13" s="2">
        <v>1</v>
      </c>
      <c r="F13" s="2">
        <v>1</v>
      </c>
      <c r="G13" s="3">
        <v>0.75</v>
      </c>
      <c r="H13" s="3">
        <v>31114.63081806336</v>
      </c>
      <c r="I13" s="3">
        <v>1402044.2644042785</v>
      </c>
      <c r="J13" s="3">
        <v>1.4020442644042785</v>
      </c>
      <c r="K13" s="3">
        <v>31.114630818063361</v>
      </c>
      <c r="L13" s="3">
        <v>17.083905084142469</v>
      </c>
      <c r="M13" s="3">
        <v>0.73999999999832367</v>
      </c>
      <c r="N13" s="3">
        <v>16.343905084144176</v>
      </c>
      <c r="O13" s="3">
        <v>8.2068137085687484E-2</v>
      </c>
      <c r="P13" s="3">
        <v>8.5783921112247086E-2</v>
      </c>
    </row>
    <row r="14" spans="1:16" x14ac:dyDescent="0.2">
      <c r="A14" s="3" t="s">
        <v>26</v>
      </c>
      <c r="B14" s="3" t="s">
        <v>22</v>
      </c>
      <c r="C14" s="2">
        <v>4</v>
      </c>
      <c r="D14" s="2">
        <v>0</v>
      </c>
      <c r="E14" s="2">
        <v>1</v>
      </c>
      <c r="F14" s="2">
        <v>1</v>
      </c>
      <c r="G14" s="3">
        <v>0.75</v>
      </c>
      <c r="H14" s="3">
        <v>84000.000000070781</v>
      </c>
      <c r="I14" s="3">
        <v>4070000.000002142</v>
      </c>
      <c r="J14" s="3">
        <v>4.0700000000021417</v>
      </c>
      <c r="K14" s="3">
        <v>84.000000000070784</v>
      </c>
      <c r="L14" s="3">
        <v>17.083905084142469</v>
      </c>
      <c r="M14" s="3">
        <v>0.73999999999832367</v>
      </c>
      <c r="N14" s="3">
        <v>16.343905084144176</v>
      </c>
      <c r="O14" s="3">
        <v>0.23823592907806343</v>
      </c>
      <c r="P14" s="3">
        <v>0.2490224936481423</v>
      </c>
    </row>
    <row r="15" spans="1:16" x14ac:dyDescent="0.2">
      <c r="A15" s="3" t="s">
        <v>26</v>
      </c>
      <c r="B15" s="3" t="s">
        <v>19</v>
      </c>
      <c r="C15" s="2">
        <v>7</v>
      </c>
      <c r="D15" s="2">
        <v>0</v>
      </c>
      <c r="E15" s="2">
        <v>0</v>
      </c>
      <c r="F15" s="2">
        <v>1</v>
      </c>
      <c r="G15" s="3">
        <v>0.25</v>
      </c>
      <c r="H15" s="3">
        <v>17600.00000003539</v>
      </c>
      <c r="I15" s="3">
        <v>750000.00000223517</v>
      </c>
      <c r="J15" s="3">
        <v>0.75000000000223521</v>
      </c>
      <c r="K15" s="3">
        <v>17.60000000003539</v>
      </c>
      <c r="L15" s="3">
        <v>17.083905084142469</v>
      </c>
      <c r="M15" s="3">
        <v>0.73999999999832367</v>
      </c>
      <c r="N15" s="3">
        <v>16.343905084144176</v>
      </c>
      <c r="O15" s="3">
        <v>4.3900969731937613E-2</v>
      </c>
      <c r="P15" s="3">
        <v>4.5888665905789952E-2</v>
      </c>
    </row>
    <row r="16" spans="1:16" x14ac:dyDescent="0.2">
      <c r="A16" s="3" t="s">
        <v>26</v>
      </c>
      <c r="B16" s="3" t="s">
        <v>23</v>
      </c>
      <c r="C16" s="2">
        <v>8</v>
      </c>
      <c r="D16" s="2">
        <v>0</v>
      </c>
      <c r="E16" s="2">
        <v>0</v>
      </c>
      <c r="F16" s="2">
        <v>1</v>
      </c>
      <c r="G16" s="3">
        <v>0.25</v>
      </c>
      <c r="H16" s="3">
        <v>56999.999999940395</v>
      </c>
      <c r="I16" s="3">
        <v>2739999.9999945983</v>
      </c>
      <c r="J16" s="3">
        <v>2.7399999999945983</v>
      </c>
      <c r="K16" s="3">
        <v>56.999999999940393</v>
      </c>
      <c r="L16" s="3">
        <v>17.083905084142469</v>
      </c>
      <c r="M16" s="3">
        <v>0.73999999999832367</v>
      </c>
      <c r="N16" s="3">
        <v>16.343905084144176</v>
      </c>
      <c r="O16" s="3">
        <v>0.16038487608655139</v>
      </c>
      <c r="P16" s="3">
        <v>0.16764659277498931</v>
      </c>
    </row>
    <row r="17" spans="1:16" x14ac:dyDescent="0.2">
      <c r="A17" s="4" t="s">
        <v>26</v>
      </c>
      <c r="B17" s="4" t="s">
        <v>27</v>
      </c>
      <c r="C17" s="5">
        <v>9</v>
      </c>
      <c r="D17" s="5">
        <v>-999</v>
      </c>
      <c r="E17" s="5">
        <v>-999</v>
      </c>
      <c r="F17" s="5">
        <v>-999</v>
      </c>
      <c r="G17" s="4">
        <v>-999</v>
      </c>
      <c r="H17" s="4">
        <v>16199.999999977648</v>
      </c>
      <c r="I17" s="4">
        <v>739999.99999832362</v>
      </c>
      <c r="J17" s="4">
        <v>0.73999999999832367</v>
      </c>
      <c r="K17" s="4">
        <v>16.199999999977649</v>
      </c>
      <c r="L17" s="4">
        <v>17.083905084142469</v>
      </c>
      <c r="M17" s="4">
        <v>0.73999999999832367</v>
      </c>
      <c r="N17" s="4">
        <v>16.343905084144176</v>
      </c>
      <c r="O17" s="4">
        <v>4.3315623468617927E-2</v>
      </c>
      <c r="P17" s="4">
        <v>4.5276817026808615E-2</v>
      </c>
    </row>
    <row r="18" spans="1:16" x14ac:dyDescent="0.2">
      <c r="A18" s="3" t="s">
        <v>26</v>
      </c>
      <c r="B18" s="3" t="s">
        <v>17</v>
      </c>
      <c r="C18" s="2">
        <v>15</v>
      </c>
      <c r="D18" s="2">
        <v>0</v>
      </c>
      <c r="E18" s="2">
        <v>0</v>
      </c>
      <c r="F18" s="2">
        <v>0</v>
      </c>
      <c r="G18" s="3">
        <v>0</v>
      </c>
      <c r="H18" s="3">
        <v>1363.9304181337016</v>
      </c>
      <c r="I18" s="3">
        <v>57955.735599446809</v>
      </c>
      <c r="J18" s="3">
        <v>5.7955735599446806E-2</v>
      </c>
      <c r="K18" s="3">
        <v>1.3639304181337015</v>
      </c>
      <c r="L18" s="3">
        <v>17.083905084142469</v>
      </c>
      <c r="M18" s="3">
        <v>0.73999999999832367</v>
      </c>
      <c r="N18" s="3">
        <v>16.343905084144176</v>
      </c>
      <c r="O18" s="3">
        <v>3.3924173257812145E-3</v>
      </c>
      <c r="P18" s="3">
        <v>3.546015184319181E-3</v>
      </c>
    </row>
  </sheetData>
  <sortState ref="A2:P18">
    <sortCondition ref="A2:A18"/>
    <sortCondition ref="C2:C18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:F6"/>
    </sheetView>
  </sheetViews>
  <sheetFormatPr defaultRowHeight="12.75" x14ac:dyDescent="0.2"/>
  <cols>
    <col min="1" max="1" width="21.7109375" customWidth="1"/>
    <col min="2" max="2" width="17" customWidth="1"/>
    <col min="3" max="4" width="12" customWidth="1"/>
    <col min="5" max="6" width="12" bestFit="1" customWidth="1"/>
  </cols>
  <sheetData>
    <row r="1" spans="1:6" x14ac:dyDescent="0.2">
      <c r="A1" s="31" t="s">
        <v>1</v>
      </c>
      <c r="B1" s="32" t="s">
        <v>46</v>
      </c>
    </row>
    <row r="3" spans="1:6" x14ac:dyDescent="0.2">
      <c r="A3" s="24" t="s">
        <v>45</v>
      </c>
      <c r="B3" s="24" t="s">
        <v>10</v>
      </c>
      <c r="C3" s="7"/>
      <c r="D3" s="7"/>
      <c r="E3" s="7"/>
      <c r="F3" s="8"/>
    </row>
    <row r="4" spans="1:6" x14ac:dyDescent="0.2">
      <c r="A4" s="24" t="s">
        <v>0</v>
      </c>
      <c r="B4" s="6">
        <v>0</v>
      </c>
      <c r="C4" s="36">
        <v>0.25</v>
      </c>
      <c r="D4" s="36">
        <v>0.5</v>
      </c>
      <c r="E4" s="36">
        <v>0.75</v>
      </c>
      <c r="F4" s="26">
        <v>1</v>
      </c>
    </row>
    <row r="5" spans="1:6" x14ac:dyDescent="0.2">
      <c r="A5" s="6" t="s">
        <v>16</v>
      </c>
      <c r="B5" s="27">
        <v>7.5193105361112886E-2</v>
      </c>
      <c r="C5" s="34">
        <v>0.21008699493925798</v>
      </c>
      <c r="D5" s="34">
        <v>2.2047844791171004E-2</v>
      </c>
      <c r="E5" s="34">
        <v>0.13392024243358711</v>
      </c>
      <c r="F5" s="28">
        <v>0.55875181247490013</v>
      </c>
    </row>
    <row r="6" spans="1:6" x14ac:dyDescent="0.2">
      <c r="A6" s="25" t="s">
        <v>26</v>
      </c>
      <c r="B6" s="29">
        <v>3.546015184319181E-3</v>
      </c>
      <c r="C6" s="35">
        <v>0.21353525868077927</v>
      </c>
      <c r="D6" s="35"/>
      <c r="E6" s="35">
        <v>0.33480641476038941</v>
      </c>
      <c r="F6" s="30">
        <v>0.44811231137450735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2.75" x14ac:dyDescent="0.2"/>
  <cols>
    <col min="2" max="3" width="22" bestFit="1" customWidth="1"/>
    <col min="4" max="6" width="11.7109375" bestFit="1" customWidth="1"/>
    <col min="7" max="7" width="15" bestFit="1" customWidth="1"/>
  </cols>
  <sheetData>
    <row r="1" spans="1:7" x14ac:dyDescent="0.2">
      <c r="A1" t="s">
        <v>63</v>
      </c>
      <c r="B1" t="s">
        <v>64</v>
      </c>
      <c r="C1" t="s">
        <v>1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>
        <v>1</v>
      </c>
      <c r="B2" t="s">
        <v>20</v>
      </c>
      <c r="C2" t="s">
        <v>20</v>
      </c>
      <c r="D2">
        <v>1</v>
      </c>
      <c r="E2">
        <v>1</v>
      </c>
      <c r="F2">
        <v>1</v>
      </c>
      <c r="G2">
        <v>1</v>
      </c>
    </row>
    <row r="3" spans="1:7" x14ac:dyDescent="0.2">
      <c r="A3">
        <v>2</v>
      </c>
      <c r="B3" t="s">
        <v>24</v>
      </c>
      <c r="C3" t="s">
        <v>24</v>
      </c>
      <c r="D3">
        <v>1</v>
      </c>
      <c r="E3">
        <v>1</v>
      </c>
      <c r="F3">
        <v>1</v>
      </c>
      <c r="G3">
        <v>1</v>
      </c>
    </row>
    <row r="4" spans="1:7" x14ac:dyDescent="0.2">
      <c r="A4">
        <v>3</v>
      </c>
      <c r="B4" t="s">
        <v>18</v>
      </c>
      <c r="C4" t="s">
        <v>18</v>
      </c>
      <c r="D4">
        <v>0</v>
      </c>
      <c r="E4">
        <v>1</v>
      </c>
      <c r="F4">
        <v>1</v>
      </c>
      <c r="G4">
        <v>0.75</v>
      </c>
    </row>
    <row r="5" spans="1:7" x14ac:dyDescent="0.2">
      <c r="A5">
        <v>4</v>
      </c>
      <c r="B5" t="s">
        <v>22</v>
      </c>
      <c r="C5" t="s">
        <v>22</v>
      </c>
      <c r="D5">
        <v>0</v>
      </c>
      <c r="E5">
        <v>1</v>
      </c>
      <c r="F5">
        <v>1</v>
      </c>
      <c r="G5">
        <v>0.75</v>
      </c>
    </row>
    <row r="6" spans="1:7" x14ac:dyDescent="0.2">
      <c r="A6">
        <v>5</v>
      </c>
      <c r="B6" t="s">
        <v>21</v>
      </c>
      <c r="C6" t="s">
        <v>21</v>
      </c>
      <c r="D6">
        <v>0</v>
      </c>
      <c r="E6">
        <v>0</v>
      </c>
      <c r="F6">
        <v>1</v>
      </c>
      <c r="G6">
        <v>0.5</v>
      </c>
    </row>
    <row r="7" spans="1:7" x14ac:dyDescent="0.2">
      <c r="A7">
        <v>6</v>
      </c>
      <c r="B7" t="s">
        <v>25</v>
      </c>
      <c r="C7" t="s">
        <v>25</v>
      </c>
      <c r="D7">
        <v>0</v>
      </c>
      <c r="E7">
        <v>0</v>
      </c>
      <c r="F7">
        <v>1</v>
      </c>
      <c r="G7">
        <v>0.5</v>
      </c>
    </row>
    <row r="8" spans="1:7" x14ac:dyDescent="0.2">
      <c r="A8">
        <v>7</v>
      </c>
      <c r="B8" t="s">
        <v>19</v>
      </c>
      <c r="C8" t="s">
        <v>19</v>
      </c>
      <c r="D8">
        <v>0</v>
      </c>
      <c r="E8">
        <v>0</v>
      </c>
      <c r="F8">
        <v>1</v>
      </c>
      <c r="G8">
        <v>0.25</v>
      </c>
    </row>
    <row r="9" spans="1:7" x14ac:dyDescent="0.2">
      <c r="A9">
        <v>8</v>
      </c>
      <c r="B9" t="s">
        <v>23</v>
      </c>
      <c r="C9" t="s">
        <v>23</v>
      </c>
      <c r="D9">
        <v>0</v>
      </c>
      <c r="E9">
        <v>0</v>
      </c>
      <c r="F9">
        <v>1</v>
      </c>
      <c r="G9">
        <v>0.25</v>
      </c>
    </row>
    <row r="10" spans="1:7" x14ac:dyDescent="0.2">
      <c r="A10">
        <v>9</v>
      </c>
      <c r="B10" t="s">
        <v>65</v>
      </c>
      <c r="C10" t="s">
        <v>27</v>
      </c>
      <c r="D10">
        <v>-999</v>
      </c>
      <c r="E10">
        <v>-999</v>
      </c>
      <c r="F10">
        <v>-999</v>
      </c>
      <c r="G10">
        <v>-999</v>
      </c>
    </row>
    <row r="11" spans="1:7" x14ac:dyDescent="0.2">
      <c r="A11">
        <v>10</v>
      </c>
      <c r="B11" t="s">
        <v>66</v>
      </c>
      <c r="C11" t="s">
        <v>27</v>
      </c>
      <c r="D11">
        <v>-999</v>
      </c>
      <c r="E11">
        <v>-999</v>
      </c>
      <c r="F11">
        <v>-999</v>
      </c>
      <c r="G11">
        <v>-999</v>
      </c>
    </row>
    <row r="12" spans="1:7" x14ac:dyDescent="0.2">
      <c r="A12">
        <v>11</v>
      </c>
      <c r="B12" t="s">
        <v>67</v>
      </c>
      <c r="C12" t="s">
        <v>27</v>
      </c>
      <c r="D12">
        <v>-999</v>
      </c>
      <c r="E12">
        <v>-999</v>
      </c>
      <c r="F12">
        <v>-999</v>
      </c>
      <c r="G12">
        <v>-999</v>
      </c>
    </row>
    <row r="13" spans="1:7" x14ac:dyDescent="0.2">
      <c r="A13">
        <v>12</v>
      </c>
      <c r="B13" t="s">
        <v>68</v>
      </c>
      <c r="C13" t="s">
        <v>27</v>
      </c>
      <c r="D13">
        <v>-999</v>
      </c>
      <c r="E13">
        <v>-999</v>
      </c>
      <c r="F13">
        <v>-999</v>
      </c>
      <c r="G13">
        <v>-999</v>
      </c>
    </row>
    <row r="14" spans="1:7" x14ac:dyDescent="0.2">
      <c r="A14">
        <v>13</v>
      </c>
      <c r="B14" t="s">
        <v>69</v>
      </c>
      <c r="C14" t="s">
        <v>69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14</v>
      </c>
      <c r="B15" t="s">
        <v>70</v>
      </c>
      <c r="C15" t="s">
        <v>70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15</v>
      </c>
      <c r="B16" t="s">
        <v>17</v>
      </c>
      <c r="C16" t="s">
        <v>17</v>
      </c>
      <c r="D16">
        <v>0</v>
      </c>
      <c r="E16">
        <v>0</v>
      </c>
      <c r="F16">
        <v>0</v>
      </c>
      <c r="G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ShorelineAccess_WH</vt:lpstr>
      <vt:lpstr>Metadata</vt:lpstr>
      <vt:lpstr>ShoreAccess_GISoutput_WH</vt:lpstr>
      <vt:lpstr>Pivot</vt:lpstr>
      <vt:lpstr>RoadSlope_AccessBinOptions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Lecky</dc:creator>
  <cp:lastModifiedBy>Joey Lecky</cp:lastModifiedBy>
  <dcterms:created xsi:type="dcterms:W3CDTF">2018-02-09T20:50:29Z</dcterms:created>
  <dcterms:modified xsi:type="dcterms:W3CDTF">2018-02-10T03:58:26Z</dcterms:modified>
</cp:coreProperties>
</file>