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6060" tabRatio="954" activeTab="8"/>
  </bookViews>
  <sheets>
    <sheet name="Antibodies-PRE" sheetId="15" r:id="rId1"/>
    <sheet name="Antibody-POST" sheetId="13" r:id="rId2"/>
    <sheet name="Organisms-PRE" sheetId="9" r:id="rId3"/>
    <sheet name="Organisms- POST" sheetId="5" r:id="rId4"/>
    <sheet name="Software-PRE" sheetId="10" r:id="rId5"/>
    <sheet name="Software- POST" sheetId="18" r:id="rId6"/>
    <sheet name="Figure3" sheetId="22" r:id="rId7"/>
    <sheet name="Figure4" sheetId="16" r:id="rId8"/>
    <sheet name="binary significance test" sheetId="17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2" l="1"/>
  <c r="M7" i="22"/>
  <c r="M5" i="22"/>
  <c r="M4" i="22"/>
  <c r="M3" i="22"/>
  <c r="E3" i="22"/>
  <c r="K3" i="22"/>
  <c r="L3" i="22"/>
  <c r="E4" i="22"/>
  <c r="K4" i="22"/>
  <c r="L4" i="22"/>
  <c r="E5" i="22"/>
  <c r="K5" i="22"/>
  <c r="L5" i="22"/>
  <c r="L7" i="22"/>
  <c r="E7" i="22"/>
  <c r="F15" i="22"/>
  <c r="J3" i="22"/>
  <c r="I3" i="13"/>
  <c r="B25" i="22"/>
  <c r="B24" i="22"/>
  <c r="B20" i="22"/>
  <c r="B23" i="22"/>
  <c r="H19" i="22"/>
  <c r="H20" i="22"/>
  <c r="H21" i="22"/>
  <c r="H22" i="22"/>
  <c r="Q3" i="22"/>
  <c r="G19" i="22"/>
  <c r="J4" i="22"/>
  <c r="Q4" i="22"/>
  <c r="G20" i="22"/>
  <c r="J5" i="22"/>
  <c r="Q5" i="22"/>
  <c r="G21" i="22"/>
  <c r="G22" i="22"/>
  <c r="F22" i="22"/>
  <c r="I3" i="22"/>
  <c r="E19" i="22"/>
  <c r="I4" i="22"/>
  <c r="E20" i="22"/>
  <c r="I5" i="22"/>
  <c r="E21" i="22"/>
  <c r="E22" i="22"/>
  <c r="B22" i="22"/>
  <c r="F21" i="22"/>
  <c r="B21" i="22"/>
  <c r="F20" i="22"/>
  <c r="F19" i="22"/>
  <c r="B17" i="22"/>
  <c r="B16" i="22"/>
  <c r="Q7" i="22"/>
  <c r="I7" i="22"/>
  <c r="E15" i="22"/>
  <c r="B12" i="22"/>
  <c r="B15" i="22"/>
  <c r="G14" i="22"/>
  <c r="F14" i="22"/>
  <c r="E14" i="22"/>
  <c r="B14" i="22"/>
  <c r="G13" i="22"/>
  <c r="F13" i="22"/>
  <c r="E13" i="22"/>
  <c r="B13" i="22"/>
  <c r="G12" i="22"/>
  <c r="F12" i="22"/>
  <c r="E12" i="22"/>
  <c r="B9" i="22"/>
  <c r="B8" i="22"/>
  <c r="J7" i="22"/>
  <c r="K7" i="22"/>
  <c r="O7" i="22"/>
  <c r="P7" i="22"/>
  <c r="N7" i="22"/>
  <c r="G3" i="22"/>
  <c r="G4" i="22"/>
  <c r="G5" i="22"/>
  <c r="G7" i="22"/>
  <c r="F3" i="22"/>
  <c r="F4" i="22"/>
  <c r="F5" i="22"/>
  <c r="F7" i="22"/>
  <c r="H7" i="22"/>
  <c r="B4" i="22"/>
  <c r="B7" i="22"/>
  <c r="B6" i="22"/>
  <c r="O5" i="22"/>
  <c r="P5" i="22"/>
  <c r="N5" i="22"/>
  <c r="H5" i="22"/>
  <c r="B5" i="22"/>
  <c r="O4" i="22"/>
  <c r="P4" i="22"/>
  <c r="N4" i="22"/>
  <c r="H4" i="22"/>
  <c r="O3" i="22"/>
  <c r="P3" i="22"/>
  <c r="N3" i="22"/>
  <c r="H3" i="22"/>
  <c r="G471" i="13"/>
  <c r="I471" i="13"/>
  <c r="I475" i="13"/>
  <c r="G145" i="5"/>
  <c r="I145" i="5"/>
  <c r="I149" i="5"/>
  <c r="G106" i="18"/>
  <c r="I106" i="18"/>
  <c r="I110" i="18"/>
  <c r="K2" i="13"/>
  <c r="K3" i="5"/>
  <c r="K2" i="18"/>
  <c r="I476" i="13"/>
  <c r="G472" i="13"/>
  <c r="I472" i="13"/>
  <c r="I111" i="18"/>
  <c r="I150" i="5"/>
  <c r="G475" i="13"/>
  <c r="G149" i="5"/>
  <c r="G110" i="18"/>
  <c r="G478" i="13"/>
  <c r="G152" i="5"/>
  <c r="G113" i="18"/>
  <c r="B34" i="16"/>
  <c r="E12" i="17"/>
  <c r="E11" i="17"/>
  <c r="P2" i="18"/>
  <c r="Q2" i="18"/>
  <c r="C14" i="16"/>
  <c r="C7" i="16"/>
  <c r="I107" i="18"/>
  <c r="G479" i="13"/>
  <c r="G474" i="13"/>
  <c r="I146" i="5"/>
  <c r="G117" i="18"/>
  <c r="G116" i="18"/>
  <c r="G115" i="18"/>
  <c r="G114" i="18"/>
  <c r="G109" i="18"/>
  <c r="G107" i="18"/>
  <c r="G155" i="5"/>
  <c r="G154" i="5"/>
  <c r="G153" i="5"/>
  <c r="G146" i="5"/>
  <c r="G148" i="5"/>
  <c r="G150" i="5"/>
  <c r="G147" i="5"/>
  <c r="I477" i="13"/>
  <c r="I112" i="18"/>
  <c r="G156" i="5"/>
  <c r="I151" i="5"/>
  <c r="I4" i="5"/>
  <c r="G4" i="5"/>
  <c r="G3" i="5"/>
  <c r="N3" i="5"/>
  <c r="M3" i="5"/>
  <c r="L3" i="5"/>
  <c r="G473" i="13"/>
  <c r="G476" i="13"/>
  <c r="J2" i="10"/>
  <c r="I2" i="10"/>
  <c r="P2" i="9"/>
  <c r="O2" i="9"/>
  <c r="P2" i="13"/>
  <c r="O2" i="13"/>
  <c r="P2" i="15"/>
  <c r="O2" i="15"/>
  <c r="C8" i="16"/>
  <c r="I3" i="18"/>
  <c r="G3" i="18"/>
  <c r="G3" i="13"/>
  <c r="M11" i="17"/>
  <c r="F3" i="10"/>
  <c r="G481" i="13"/>
  <c r="G482" i="13"/>
  <c r="G480" i="13"/>
  <c r="G157" i="5"/>
  <c r="G483" i="13"/>
  <c r="D11" i="16"/>
  <c r="C11" i="16"/>
  <c r="B11" i="16"/>
  <c r="B21" i="16"/>
  <c r="E21" i="16"/>
  <c r="E30" i="16"/>
  <c r="D7" i="16"/>
  <c r="B7" i="16"/>
  <c r="B17" i="16"/>
  <c r="E17" i="16"/>
  <c r="B29" i="16"/>
  <c r="I11" i="17"/>
  <c r="I12" i="17"/>
  <c r="B35" i="16"/>
  <c r="G108" i="18"/>
  <c r="G2" i="13"/>
  <c r="H3" i="13"/>
  <c r="M12" i="17"/>
  <c r="B36" i="16"/>
  <c r="C36" i="16"/>
  <c r="D14" i="16"/>
  <c r="B14" i="16"/>
  <c r="G2" i="18"/>
  <c r="B24" i="16"/>
  <c r="E24" i="16"/>
  <c r="E31" i="16"/>
  <c r="L3" i="18"/>
  <c r="H3" i="18"/>
  <c r="Q83" i="18"/>
  <c r="O83" i="18"/>
  <c r="N83" i="18"/>
  <c r="M2" i="18"/>
  <c r="Q8" i="18"/>
  <c r="O8" i="18"/>
  <c r="N8" i="18"/>
  <c r="Q10" i="18"/>
  <c r="O10" i="18"/>
  <c r="N10" i="18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M2" i="13"/>
  <c r="L2" i="13"/>
</calcChain>
</file>

<file path=xl/sharedStrings.xml><?xml version="1.0" encoding="utf-8"?>
<sst xmlns="http://schemas.openxmlformats.org/spreadsheetml/2006/main" count="10250" uniqueCount="2720">
  <si>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</si>
  <si>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</si>
  <si>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</si>
  <si>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</si>
  <si>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</si>
  <si>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</si>
  <si>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</si>
  <si>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</si>
  <si>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</si>
  <si>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</si>
  <si>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</si>
  <si>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</si>
  <si>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</si>
  <si>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</si>
  <si>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</si>
  <si>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</si>
  <si>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</si>
  <si>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</si>
  <si>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</si>
  <si>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</si>
  <si>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</si>
  <si>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</si>
  <si>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</si>
  <si>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</si>
  <si>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</si>
  <si>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</si>
  <si>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</si>
  <si>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</si>
  <si>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</si>
  <si>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</si>
  <si>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</si>
  <si>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</si>
  <si>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</si>
  <si>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</si>
  <si>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</si>
  <si>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</si>
  <si>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</si>
  <si>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</si>
  <si>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</si>
  <si>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</si>
  <si>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</si>
  <si>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</si>
  <si>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</si>
  <si>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</si>
  <si>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</si>
  <si>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</si>
  <si>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</si>
  <si>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</si>
  <si>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</si>
  <si>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</si>
  <si>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</si>
  <si>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</si>
  <si>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</si>
  <si>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</si>
  <si>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</si>
  <si>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</si>
  <si>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</si>
  <si>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</si>
  <si>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</si>
  <si>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</si>
  <si>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</si>
  <si>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</si>
  <si>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</si>
  <si>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</si>
  <si>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</si>
  <si>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</si>
  <si>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</si>
  <si>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</si>
  <si>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</si>
  <si>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</si>
  <si>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</si>
  <si>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</si>
  <si>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</si>
  <si>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</si>
  <si>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</si>
  <si>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</si>
  <si>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</si>
  <si>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</si>
  <si>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</si>
  <si>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</si>
  <si>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</si>
  <si>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</si>
  <si>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</si>
  <si>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</si>
  <si>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</si>
  <si>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</si>
  <si>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</si>
  <si>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</si>
  <si>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</si>
  <si>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</si>
  <si>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</si>
  <si>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</si>
  <si>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</si>
  <si>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</si>
  <si>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</si>
  <si>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</si>
  <si>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</si>
  <si>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</si>
  <si>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</si>
  <si>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</si>
  <si>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</si>
  <si>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</si>
  <si>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</si>
  <si>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</si>
  <si>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</si>
  <si>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</si>
  <si>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</si>
  <si>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</si>
  <si>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</si>
  <si>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</si>
  <si>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</si>
  <si>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</si>
  <si>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</si>
  <si>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</si>
  <si>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</si>
  <si>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</si>
  <si>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</si>
  <si>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</si>
  <si>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</si>
  <si>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</si>
  <si>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</si>
  <si>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</si>
  <si>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</si>
  <si>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</si>
  <si>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</si>
  <si>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</si>
  <si>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</si>
  <si>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</si>
  <si>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</si>
  <si>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</si>
  <si>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</si>
  <si>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</si>
  <si>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</si>
  <si>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</si>
  <si>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</si>
  <si>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</si>
  <si>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</si>
  <si>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</si>
  <si>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</si>
  <si>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</si>
  <si>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</si>
  <si>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</si>
  <si>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</si>
  <si>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</si>
  <si>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</si>
  <si>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</si>
  <si>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</si>
  <si>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</si>
  <si>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</si>
  <si>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</si>
  <si>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</si>
  <si>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</si>
  <si>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</si>
  <si>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</si>
  <si>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</si>
  <si>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</si>
  <si>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</si>
  <si>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</si>
  <si>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</si>
  <si>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</si>
  <si>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</si>
  <si>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</si>
  <si>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</si>
  <si>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</si>
  <si>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</si>
  <si>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</si>
  <si>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</si>
  <si>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</si>
  <si>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</si>
  <si>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</si>
  <si>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</si>
  <si>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</si>
  <si>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</si>
  <si>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</si>
  <si>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</si>
  <si>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</si>
  <si>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</si>
  <si>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</si>
  <si>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</si>
  <si>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</si>
  <si>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</si>
  <si>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</si>
  <si>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</si>
  <si>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</si>
  <si>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</si>
  <si>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</si>
  <si>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</si>
  <si>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</si>
  <si>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</si>
  <si>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</si>
  <si>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</si>
  <si>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</si>
  <si>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</si>
  <si>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</si>
  <si>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</si>
  <si>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</si>
  <si>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</si>
  <si>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</si>
  <si>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</si>
  <si>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</si>
  <si>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</si>
  <si>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</si>
  <si>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</si>
  <si>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</si>
  <si>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</si>
  <si>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</si>
  <si>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</si>
  <si>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</si>
  <si>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</si>
  <si>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</si>
  <si>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</si>
  <si>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</si>
  <si>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</si>
  <si>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</si>
  <si>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</si>
  <si>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</si>
  <si>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</si>
  <si>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</si>
  <si>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</si>
  <si>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</si>
  <si>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</si>
  <si>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</si>
  <si>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</si>
  <si>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</si>
  <si>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</si>
  <si>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</si>
  <si>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</si>
  <si>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</si>
  <si>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</si>
  <si>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</si>
  <si>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</si>
  <si>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</si>
  <si>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</si>
  <si>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</si>
  <si>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</si>
  <si>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</si>
  <si>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</si>
  <si>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</si>
  <si>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</si>
  <si>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</si>
  <si>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</si>
  <si>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</si>
  <si>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</si>
  <si>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</si>
  <si>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</si>
  <si>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</si>
  <si>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</si>
  <si>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</si>
  <si>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</si>
  <si>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</si>
  <si>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</si>
  <si>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</si>
  <si>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</si>
  <si>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</si>
  <si>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</si>
  <si>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</si>
  <si>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</si>
  <si>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</si>
  <si>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</si>
  <si>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</si>
  <si>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</si>
  <si>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</si>
  <si>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</si>
  <si>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</si>
  <si>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</si>
  <si>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</si>
  <si>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</si>
  <si>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</si>
  <si>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</si>
  <si>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</si>
  <si>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</si>
  <si>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</si>
  <si>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</si>
  <si>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</si>
  <si>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</si>
  <si>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</si>
  <si>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</si>
  <si>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</si>
  <si>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</si>
  <si>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</si>
  <si>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</si>
  <si>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</si>
  <si>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</si>
  <si>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</si>
  <si>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</si>
  <si>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</si>
  <si>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</si>
  <si>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</si>
  <si>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</si>
  <si>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</si>
  <si>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</si>
  <si>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</si>
  <si>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</si>
  <si>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</si>
  <si>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</si>
  <si>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</si>
  <si>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</si>
  <si>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</si>
  <si>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</si>
  <si>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</si>
  <si>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</si>
  <si>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</si>
  <si>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</si>
  <si>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</si>
  <si>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</si>
  <si>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</si>
  <si>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</si>
  <si>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</si>
  <si>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</si>
  <si>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</si>
  <si>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</si>
  <si>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</si>
  <si>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</si>
  <si>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</si>
  <si>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</si>
  <si>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</si>
  <si>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</si>
  <si>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</si>
  <si>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</si>
  <si>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</si>
  <si>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</si>
  <si>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</si>
  <si>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</si>
  <si>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</si>
  <si>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</si>
  <si>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</si>
  <si>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</si>
  <si>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</si>
  <si>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</si>
  <si>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</si>
  <si>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</si>
  <si>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</si>
  <si>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</si>
  <si>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</si>
  <si>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</si>
  <si>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</si>
  <si>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</si>
  <si>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</si>
  <si>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</si>
  <si>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</si>
  <si>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</si>
  <si>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</si>
  <si>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</si>
  <si>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</si>
  <si>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</si>
  <si>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</si>
  <si>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</si>
  <si>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</si>
  <si>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</si>
  <si>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</si>
  <si>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</si>
  <si>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</si>
  <si>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</si>
  <si>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</si>
  <si>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</si>
  <si>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</si>
  <si>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</si>
  <si>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</si>
  <si>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</si>
  <si>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</si>
  <si>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</si>
  <si>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</si>
  <si>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</si>
  <si>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</si>
  <si>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</si>
  <si>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</si>
  <si>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</si>
  <si>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</si>
  <si>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</si>
  <si>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</si>
  <si>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</si>
  <si>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</si>
  <si>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</si>
  <si>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</si>
  <si>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</si>
  <si>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</si>
  <si>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</si>
  <si>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</si>
  <si>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</si>
  <si>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</si>
  <si>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</si>
  <si>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</si>
  <si>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</si>
  <si>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</si>
  <si>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</si>
  <si>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</si>
  <si>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</si>
  <si>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</si>
  <si>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</si>
  <si>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</si>
  <si>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</si>
  <si>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</si>
  <si>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</si>
  <si>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</si>
  <si>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</si>
  <si>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</si>
  <si>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</si>
  <si>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</si>
  <si>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</si>
  <si>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</si>
  <si>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</si>
  <si>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</si>
  <si>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</si>
  <si>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</si>
  <si>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</si>
  <si>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</si>
  <si>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</si>
  <si>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</si>
  <si>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</si>
  <si>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</si>
  <si>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</si>
  <si>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</si>
  <si>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</si>
  <si>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</si>
  <si>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</si>
  <si>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</si>
  <si>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</si>
  <si>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</si>
  <si>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</si>
  <si>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</si>
  <si>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</si>
  <si>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</si>
  <si>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</si>
  <si>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</si>
  <si>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</si>
  <si>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</si>
  <si>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</si>
  <si>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</si>
  <si>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</si>
  <si>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</si>
  <si>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</si>
  <si>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</si>
  <si>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</si>
  <si>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</si>
  <si>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</si>
  <si>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</si>
  <si>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</si>
  <si>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</si>
  <si>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</si>
  <si>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</si>
  <si>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</si>
  <si>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</si>
  <si>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</si>
  <si>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</si>
  <si>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</si>
  <si>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</si>
  <si>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</si>
  <si>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</si>
  <si>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</si>
  <si>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</si>
  <si>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</si>
  <si>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</si>
  <si>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</si>
  <si>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</si>
  <si>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</si>
  <si>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</si>
  <si>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</si>
  <si>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</si>
  <si>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</si>
  <si>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</si>
  <si>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</si>
  <si>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</si>
  <si>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</si>
  <si>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</si>
  <si>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</si>
  <si>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</si>
  <si>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</si>
  <si>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</si>
  <si>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</si>
  <si>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</si>
  <si>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</si>
  <si>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</si>
  <si>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</si>
  <si>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</si>
  <si>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</si>
  <si>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</si>
  <si>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</si>
  <si>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</si>
  <si>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</si>
  <si>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</si>
  <si>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</si>
  <si>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</si>
  <si>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</si>
  <si>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</si>
  <si>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</si>
  <si>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</si>
  <si>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</si>
  <si>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</si>
  <si>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</si>
  <si>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</si>
  <si>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</si>
  <si>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</si>
  <si>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</si>
  <si>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</si>
  <si>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</si>
  <si>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</si>
  <si>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</si>
  <si>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</si>
  <si>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</si>
  <si>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</si>
  <si>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</si>
  <si>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</si>
  <si>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</si>
  <si>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</si>
  <si>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</si>
  <si>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</si>
  <si>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</si>
  <si>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</si>
  <si>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</si>
  <si>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</si>
  <si>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</si>
  <si>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</si>
  <si>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</si>
  <si>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</si>
  <si>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</si>
  <si>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</si>
  <si>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</si>
  <si>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</si>
  <si>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</si>
  <si>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</si>
  <si>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</si>
  <si>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</si>
  <si>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</si>
  <si>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</si>
  <si>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</si>
  <si>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</si>
  <si>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</si>
  <si>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</si>
  <si>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</si>
  <si>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</si>
  <si>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</si>
  <si>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</si>
  <si>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</si>
  <si>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</si>
  <si>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</si>
  <si>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</si>
  <si>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</si>
  <si>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</si>
  <si>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</si>
  <si>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</si>
  <si>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</si>
  <si>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</si>
  <si>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</si>
  <si>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</si>
  <si>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</si>
  <si>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</si>
  <si>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</si>
  <si>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</si>
  <si>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</si>
  <si>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</si>
  <si>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</si>
  <si>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</si>
  <si>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</si>
  <si>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</si>
  <si>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</si>
  <si>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</si>
  <si>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</si>
  <si>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</si>
  <si>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</si>
  <si>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</si>
  <si>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</si>
  <si>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</si>
  <si>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</si>
  <si>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</si>
  <si>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</si>
  <si>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</si>
  <si>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</si>
  <si>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</si>
  <si>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</si>
  <si>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</si>
  <si>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</si>
  <si>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</si>
  <si>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</si>
  <si>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</si>
  <si>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</si>
  <si>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</si>
  <si>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</si>
  <si>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</si>
  <si>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</si>
  <si>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</si>
  <si>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</si>
  <si>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</si>
  <si>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</si>
  <si>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</si>
  <si>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</si>
  <si>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</si>
  <si>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</si>
  <si>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</si>
  <si>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</si>
  <si>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</si>
  <si>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</si>
  <si>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</si>
  <si>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</si>
  <si>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</si>
  <si>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</si>
  <si>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</si>
  <si>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</si>
  <si>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</si>
  <si>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</si>
  <si>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</si>
  <si>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</si>
  <si>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</si>
  <si>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</si>
  <si>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</si>
  <si>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</si>
  <si>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</si>
  <si>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</si>
  <si>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</si>
  <si>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</si>
  <si>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</si>
  <si>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</si>
  <si>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</si>
  <si>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</si>
  <si>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</si>
  <si>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</si>
  <si>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</si>
  <si>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</si>
  <si>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</si>
  <si>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</si>
  <si>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</si>
  <si>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</si>
  <si>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</si>
  <si>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</si>
  <si>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</si>
  <si>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</si>
  <si>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</si>
  <si>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</si>
  <si>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</si>
  <si>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</si>
  <si>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</si>
  <si>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</si>
  <si>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</si>
  <si>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</si>
  <si>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</si>
  <si>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</si>
  <si>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</si>
  <si>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</si>
  <si>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</si>
  <si>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</si>
  <si>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</si>
  <si>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</si>
  <si>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</si>
  <si>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</si>
  <si>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</si>
  <si>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</si>
  <si>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</si>
  <si>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</si>
  <si>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</si>
  <si>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</si>
  <si>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</si>
  <si>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</si>
  <si>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</si>
  <si>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</si>
  <si>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</si>
  <si>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</si>
  <si>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</si>
  <si>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</si>
  <si>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</si>
  <si>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</si>
  <si>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</si>
  <si>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</si>
  <si>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</si>
  <si>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</si>
  <si>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</si>
  <si>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</si>
  <si>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</si>
  <si>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</si>
  <si>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</si>
  <si>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</si>
  <si>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</si>
  <si>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</si>
  <si>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</si>
  <si>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</si>
  <si>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</si>
  <si>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</si>
  <si>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</si>
  <si>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</si>
  <si>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</si>
  <si>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</si>
  <si>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</si>
  <si>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</si>
  <si>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</si>
  <si>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</si>
  <si>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</si>
  <si>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</si>
  <si>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</si>
  <si>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</si>
  <si>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</si>
  <si>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</si>
  <si>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</si>
  <si>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</si>
  <si>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</si>
  <si>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</si>
  <si>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</si>
  <si>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</si>
  <si>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</si>
  <si>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</si>
  <si>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</si>
  <si>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</si>
  <si>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</si>
  <si>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</si>
  <si>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</si>
  <si>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</si>
  <si>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</si>
  <si>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</si>
  <si>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</si>
  <si>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</si>
  <si>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</si>
  <si>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</si>
  <si>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</si>
  <si>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</si>
  <si>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</si>
  <si>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</si>
  <si>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</si>
  <si>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</si>
  <si>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</si>
  <si>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</si>
  <si>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</si>
  <si>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</si>
  <si>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</si>
  <si>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</si>
  <si>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</si>
  <si>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</si>
  <si>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</si>
  <si>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</si>
  <si>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</si>
  <si>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</si>
  <si>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</si>
  <si>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</si>
  <si>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</si>
  <si>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</si>
  <si>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</si>
  <si>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</si>
  <si>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</si>
  <si>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</si>
  <si>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</si>
  <si>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</si>
  <si>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</si>
  <si>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</si>
  <si>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</si>
  <si>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</si>
  <si>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</si>
  <si>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</si>
  <si>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</si>
  <si>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</si>
  <si>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</si>
  <si>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</si>
  <si>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</si>
  <si>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</si>
  <si>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</si>
  <si>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</si>
  <si>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</si>
  <si>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</si>
  <si>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</si>
  <si>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</si>
  <si>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</si>
  <si>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</si>
  <si>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</si>
  <si>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</si>
  <si>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</si>
  <si>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</si>
  <si>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</si>
  <si>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</si>
  <si>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</si>
  <si>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</si>
  <si>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</si>
  <si>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</si>
  <si>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</si>
  <si>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</si>
  <si>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</si>
  <si>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</si>
  <si>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</si>
  <si>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</si>
  <si>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</si>
  <si>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</si>
  <si>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</si>
  <si>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</si>
  <si>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</si>
  <si>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</si>
  <si>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</si>
  <si>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</si>
  <si>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</si>
  <si>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</si>
  <si>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</si>
  <si>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</si>
  <si>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</si>
  <si>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</si>
  <si>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</si>
  <si>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</si>
  <si>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</si>
  <si>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</si>
  <si>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</si>
  <si>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</si>
  <si>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</si>
  <si>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</si>
  <si>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</si>
  <si>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</si>
  <si>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</si>
  <si>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</si>
  <si>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</si>
  <si>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</si>
  <si>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</si>
  <si>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</si>
  <si>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</si>
  <si>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</si>
  <si>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</si>
  <si>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</si>
  <si>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</si>
  <si>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</si>
  <si>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</si>
  <si>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</si>
  <si>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</si>
  <si>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</si>
  <si>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</si>
  <si>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</si>
  <si>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</si>
  <si>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</si>
  <si>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</si>
  <si>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</si>
  <si>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</si>
  <si>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</si>
  <si>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</si>
  <si>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</si>
  <si>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</si>
  <si>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</si>
  <si>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</si>
  <si>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</si>
  <si>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</si>
  <si>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</si>
  <si>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</si>
  <si>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</si>
  <si>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</si>
  <si>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</si>
  <si>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</si>
  <si>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</si>
  <si>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</si>
  <si>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</si>
  <si>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</si>
  <si>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</si>
  <si>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</si>
  <si>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</si>
  <si>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</si>
  <si>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</si>
  <si>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</si>
  <si>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</si>
  <si>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</si>
  <si>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</si>
  <si>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</si>
  <si>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</si>
  <si>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</si>
  <si>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</si>
  <si>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</si>
  <si>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</si>
  <si>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</si>
  <si>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</si>
  <si>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</si>
  <si>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</si>
  <si>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</si>
  <si>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</si>
  <si>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</si>
  <si>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NeuroD1 (1:200, sc-1084, goat polyclonal; Santa Cruz Biotechnology, RRID:AB_630922)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</si>
  <si>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</si>
  <si>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</si>
  <si>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</si>
  <si>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</si>
  <si>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</si>
  <si>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</si>
  <si>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</si>
  <si>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TbH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</si>
  <si>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</si>
  <si>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</si>
  <si>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</si>
  <si>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</si>
  <si>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</si>
  <si>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</si>
  <si>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</si>
  <si>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</si>
  <si>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</si>
  <si>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</si>
  <si>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</si>
  <si>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</si>
  <si>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</si>
  <si>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</si>
  <si>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</si>
  <si>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</si>
  <si>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</si>
  <si>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</si>
  <si>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</si>
  <si>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</si>
  <si>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</si>
  <si>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</si>
  <si>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</si>
  <si>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</si>
  <si>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</si>
  <si>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</si>
  <si>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</si>
  <si>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</si>
  <si>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</si>
  <si>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</si>
  <si>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</si>
  <si>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</si>
  <si>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</si>
  <si>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</si>
  <si>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</si>
  <si>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</si>
  <si>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</si>
  <si>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</si>
  <si>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</si>
  <si>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</si>
  <si>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</si>
  <si>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</si>
  <si>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</si>
  <si>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</si>
  <si>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</si>
  <si>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</si>
  <si>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</si>
  <si>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</si>
  <si>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</si>
  <si>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</si>
  <si>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</si>
  <si>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</si>
  <si>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</si>
  <si>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</si>
  <si>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</si>
  <si>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</si>
  <si>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</si>
  <si>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</si>
  <si>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</si>
  <si>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</si>
  <si>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</si>
  <si>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</si>
  <si>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</si>
  <si>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</si>
  <si>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</si>
  <si>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</si>
  <si>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</si>
  <si>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</si>
  <si>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</si>
  <si>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</si>
  <si>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</si>
  <si>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</si>
  <si>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</si>
  <si>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</si>
  <si>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</si>
  <si>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</si>
  <si>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</si>
  <si>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</si>
  <si>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</si>
  <si>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</si>
  <si>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</si>
  <si>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</si>
  <si>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</si>
  <si>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</si>
  <si>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</si>
  <si>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</si>
  <si>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</si>
  <si>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</si>
  <si>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</si>
  <si>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</si>
  <si>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</si>
  <si>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</si>
  <si>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</si>
  <si>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</si>
  <si>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</si>
  <si>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</si>
  <si>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</si>
  <si>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</si>
  <si>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</si>
  <si>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</si>
  <si>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</si>
  <si>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</si>
  <si>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</si>
  <si>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</si>
  <si>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</si>
  <si>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</si>
  <si>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</si>
  <si>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</si>
  <si>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</si>
  <si>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</si>
  <si>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</si>
  <si>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</si>
  <si>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</si>
  <si>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</si>
  <si>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</si>
  <si>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</si>
  <si>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</si>
  <si>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</si>
  <si>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</si>
  <si>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</si>
  <si>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</si>
  <si>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</si>
  <si>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</si>
  <si>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</si>
  <si>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</si>
  <si>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</si>
  <si>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</si>
  <si>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</si>
  <si>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</si>
  <si>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</si>
  <si>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</si>
  <si>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</si>
  <si>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</si>
  <si>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</si>
  <si>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</si>
  <si>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</si>
  <si>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</si>
  <si>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</si>
  <si>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</si>
  <si>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</si>
  <si>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</si>
  <si>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</si>
  <si>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</si>
  <si>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</si>
  <si>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</si>
  <si>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</si>
  <si>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</si>
  <si>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</si>
  <si>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</si>
  <si>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</si>
  <si>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</si>
  <si>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</si>
  <si>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</si>
  <si>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</si>
  <si>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</si>
  <si>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</si>
  <si>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</si>
  <si>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</si>
  <si>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</si>
  <si>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</si>
  <si>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</si>
  <si>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</si>
  <si>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</si>
  <si>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</si>
  <si>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</si>
  <si>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</si>
  <si>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</si>
  <si>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</si>
  <si>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</si>
  <si>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</si>
  <si>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</si>
  <si>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</si>
  <si>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</si>
  <si>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</si>
  <si>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</si>
  <si>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</si>
  <si>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</si>
  <si>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</si>
  <si>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</si>
  <si>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</si>
  <si>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</si>
  <si>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</si>
  <si>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</si>
  <si>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</si>
  <si>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</si>
  <si>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</si>
  <si>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</si>
  <si>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</si>
  <si>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</si>
  <si>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</si>
  <si>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</si>
  <si>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</si>
  <si>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</si>
  <si>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</si>
  <si>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</si>
  <si>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</si>
  <si>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</si>
  <si>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</si>
  <si>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</si>
  <si>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</si>
  <si>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</si>
  <si>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</si>
  <si>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</si>
  <si>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</si>
  <si>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</si>
  <si>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</si>
  <si>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</si>
  <si>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</si>
  <si>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</si>
  <si>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</si>
  <si>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</si>
  <si>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</si>
  <si>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</si>
  <si>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</si>
  <si>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</si>
  <si>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</si>
  <si>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</si>
  <si>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</si>
  <si>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</si>
  <si>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</si>
  <si>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</si>
  <si>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</si>
  <si>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</si>
  <si>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</si>
  <si>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</si>
  <si>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</si>
  <si>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</si>
  <si>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</si>
  <si>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</si>
  <si>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</si>
  <si>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</si>
  <si>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</si>
  <si>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</si>
  <si>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</si>
  <si>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</si>
  <si>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</si>
  <si>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</si>
  <si>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</si>
  <si>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</si>
  <si>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</si>
  <si>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</si>
  <si>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</si>
  <si>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</si>
  <si>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</si>
  <si>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</si>
  <si>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</si>
  <si>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</si>
  <si>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</si>
  <si>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</si>
  <si>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</si>
  <si>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</si>
  <si>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</si>
  <si>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</si>
  <si>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</si>
  <si>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</si>
  <si>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</si>
  <si>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</si>
  <si>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</si>
  <si>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</si>
  <si>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</si>
  <si>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</si>
  <si>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</si>
  <si>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</si>
  <si>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</si>
  <si>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</si>
  <si>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</si>
  <si>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</si>
  <si>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</si>
  <si>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</si>
  <si>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</si>
  <si>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</si>
  <si>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</si>
  <si>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</si>
  <si>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</si>
  <si>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</si>
  <si>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</si>
  <si>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</si>
  <si>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</si>
  <si>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</si>
  <si>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</si>
  <si>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</si>
  <si>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</si>
  <si>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</si>
  <si>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</si>
  <si>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</si>
  <si>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</si>
  <si>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</si>
  <si>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</si>
  <si>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</si>
  <si>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</si>
  <si>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</si>
  <si>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</si>
  <si>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</si>
  <si>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</si>
  <si>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</si>
  <si>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</si>
  <si>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</si>
  <si>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</si>
  <si>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</si>
  <si>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</si>
  <si>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</si>
  <si>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</si>
  <si>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</si>
  <si>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</si>
  <si>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</si>
  <si>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</si>
  <si>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</si>
  <si>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</si>
  <si>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</si>
  <si>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</si>
  <si>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</si>
  <si>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</si>
  <si>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</si>
  <si>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</si>
  <si>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</si>
  <si>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</si>
  <si>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</si>
  <si>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</si>
  <si>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</si>
  <si>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</si>
  <si>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</si>
  <si>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</si>
  <si>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</si>
  <si>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</si>
  <si>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</si>
  <si>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</si>
  <si>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</si>
  <si>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</si>
  <si>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</si>
  <si>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</si>
  <si>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</si>
  <si>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</si>
  <si>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</si>
  <si>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</si>
  <si>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</si>
  <si>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</si>
  <si>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</si>
  <si>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</si>
  <si>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</si>
  <si>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</si>
  <si>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</si>
  <si>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</si>
  <si>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</si>
  <si>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</si>
  <si>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</si>
  <si>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</si>
  <si>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</si>
  <si>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</si>
  <si>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</si>
  <si>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</si>
  <si>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</si>
  <si>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</si>
  <si>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</si>
  <si>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</si>
  <si>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</si>
  <si>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</si>
  <si>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</si>
  <si>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</si>
  <si>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</si>
  <si>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</si>
  <si>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</si>
  <si>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</si>
  <si>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</si>
  <si>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</si>
  <si>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</si>
  <si>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</si>
  <si>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</si>
  <si>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</si>
  <si>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</si>
  <si>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</si>
  <si>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</si>
  <si>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</si>
  <si>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</si>
  <si>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</si>
  <si>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</si>
  <si>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</si>
  <si>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</si>
  <si>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</si>
  <si>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</si>
  <si>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</si>
  <si>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</si>
  <si>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</si>
  <si>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</si>
  <si>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</si>
  <si>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</si>
  <si>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</si>
  <si>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</si>
  <si>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</si>
  <si>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</si>
  <si>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</si>
  <si>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</si>
  <si>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</si>
  <si>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</si>
  <si>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</si>
  <si>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</si>
  <si>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</si>
  <si>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</si>
  <si>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</si>
  <si>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</si>
  <si>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</si>
  <si>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</si>
  <si>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</si>
  <si>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</si>
  <si>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</si>
  <si>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</si>
  <si>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</si>
  <si>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</si>
  <si>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</si>
  <si>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</si>
  <si>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</si>
  <si>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</si>
  <si>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</si>
  <si>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</si>
  <si>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</si>
  <si>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</si>
  <si>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</si>
  <si>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</si>
  <si>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</si>
  <si>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</si>
  <si>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</si>
  <si>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</si>
  <si>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</si>
  <si>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</si>
  <si>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</si>
  <si>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</si>
  <si>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</si>
  <si>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</si>
  <si>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</si>
  <si>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</si>
  <si>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</si>
  <si>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</si>
  <si>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</si>
  <si>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</si>
  <si>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</si>
  <si>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</si>
  <si>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</si>
  <si>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</si>
  <si>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</si>
  <si>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</si>
  <si>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</si>
  <si>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</si>
  <si>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</si>
  <si>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</si>
  <si>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</si>
  <si>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</si>
  <si>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</si>
  <si>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</si>
  <si>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</si>
  <si>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</si>
  <si>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</si>
  <si>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</si>
  <si>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</si>
  <si>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</si>
  <si>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</si>
  <si>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</si>
  <si>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</si>
  <si>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</si>
  <si>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</si>
  <si>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</si>
  <si>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</si>
  <si>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</si>
  <si>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</si>
  <si>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</si>
  <si>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</si>
  <si>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</si>
  <si>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</si>
  <si>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</si>
  <si>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</si>
  <si>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</si>
  <si>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</si>
  <si>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</si>
  <si>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</si>
  <si>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</si>
  <si>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</si>
  <si>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</si>
  <si>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</si>
  <si>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</si>
  <si>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</si>
  <si>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</si>
  <si>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</si>
  <si>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</si>
  <si>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</si>
  <si>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</si>
  <si>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</si>
  <si>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</si>
  <si>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</si>
  <si>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</si>
  <si>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</si>
  <si>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</si>
  <si>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</si>
  <si>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</si>
  <si>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</si>
  <si>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</si>
  <si>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</si>
  <si>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</si>
  <si>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</si>
  <si>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</si>
  <si>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</si>
  <si>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</si>
  <si>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48" type="noConversion"/>
  </si>
  <si>
    <t>Organisms</t>
    <phoneticPr fontId="48" type="noConversion"/>
  </si>
  <si>
    <t>Software</t>
    <phoneticPr fontId="48" type="noConversion"/>
  </si>
  <si>
    <t>Pre Pilot</t>
    <phoneticPr fontId="48" type="noConversion"/>
  </si>
  <si>
    <t>Post Pilot</t>
    <phoneticPr fontId="48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</si>
  <si>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</si>
  <si>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</si>
  <si>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</si>
  <si>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</si>
  <si>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</si>
  <si>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</si>
  <si>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</si>
  <si>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</si>
  <si>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</si>
  <si>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</si>
  <si>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</si>
  <si>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</si>
  <si>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</si>
  <si>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</si>
  <si>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</si>
  <si>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</si>
  <si>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</si>
  <si>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t xml:space="preserve">custom-made software written in C </t>
  </si>
  <si>
    <t xml:space="preserve">Millipore (Calbiochem), OP80-100UG, AB_10683347, mouse, monoclonal </t>
  </si>
  <si>
    <t xml:space="preserve">ImageJ 1.46r software (RRID:nif-0000-30467) </t>
  </si>
  <si>
    <t>Count FP</t>
  </si>
  <si>
    <t>Count FN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</si>
  <si>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</si>
  <si>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</si>
  <si>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</si>
  <si>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</si>
  <si>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</si>
  <si>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</si>
  <si>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</si>
  <si>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</si>
  <si>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</si>
  <si>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</si>
  <si>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</si>
  <si>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</si>
  <si>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</si>
  <si>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</si>
  <si>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</si>
  <si>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</si>
  <si>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</si>
  <si>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</si>
  <si>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</si>
  <si>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</si>
  <si>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</si>
  <si>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</si>
  <si>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</si>
  <si>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</si>
  <si>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</si>
  <si>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</si>
  <si>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</si>
  <si>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</si>
  <si>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</si>
  <si>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</si>
  <si>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</si>
  <si>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</si>
  <si>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</si>
  <si>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</si>
  <si>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</si>
  <si>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</si>
  <si>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</si>
  <si>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</si>
  <si>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</si>
  <si>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</si>
  <si>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</si>
  <si>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</si>
  <si>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</si>
  <si>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</si>
  <si>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</si>
  <si>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</si>
  <si>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</si>
  <si>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</si>
  <si>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Correct usage</t>
  </si>
  <si>
    <t>Total correct</t>
  </si>
  <si>
    <t>Number incorrect</t>
  </si>
  <si>
    <t>Total number</t>
  </si>
  <si>
    <t>Total</t>
  </si>
  <si>
    <t>Minor correction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</si>
  <si>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</si>
  <si>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</si>
  <si>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</si>
  <si>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</si>
  <si>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</si>
  <si>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</si>
  <si>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</si>
  <si>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</si>
  <si>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</si>
  <si>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 xml:space="preserve">mouse monoclonal antibody was used for glutamic acid decarboxylase 67 (GAD67; antiserum MAB5406, Millipore, Billerica, MA, RRID: AB_2278725) 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</si>
  <si>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</si>
  <si>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</si>
  <si>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</si>
  <si>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</si>
  <si>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</si>
  <si>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</si>
  <si>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</si>
  <si>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</si>
  <si>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</si>
  <si>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</si>
  <si>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</si>
  <si>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</si>
  <si>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</si>
  <si>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</si>
  <si>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</si>
  <si>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</si>
  <si>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</si>
  <si>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</si>
  <si>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</si>
  <si>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</si>
  <si>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</si>
  <si>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</si>
  <si>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</si>
  <si>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</si>
  <si>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</si>
  <si>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</si>
  <si>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</si>
  <si>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</si>
  <si>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</si>
  <si>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</si>
  <si>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</si>
  <si>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</si>
  <si>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</si>
  <si>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ID reported</t>
  </si>
  <si>
    <t>ID corrected</t>
  </si>
  <si>
    <t>Resolver</t>
  </si>
  <si>
    <t>AB_10689780</t>
  </si>
  <si>
    <t>AB_10807410</t>
  </si>
  <si>
    <t>AB_10844002</t>
  </si>
  <si>
    <t>AB_11210778</t>
  </si>
  <si>
    <t>AB_11213204</t>
  </si>
  <si>
    <t>AB_1142710</t>
  </si>
  <si>
    <t>AB_1586992</t>
  </si>
  <si>
    <t>AB_177646</t>
  </si>
  <si>
    <t>AB_2082593</t>
  </si>
  <si>
    <t>AB_2195374</t>
  </si>
  <si>
    <t>AB_302459</t>
  </si>
  <si>
    <t>AB_305869</t>
  </si>
  <si>
    <t>AB_570666</t>
  </si>
  <si>
    <t>AB_609566</t>
  </si>
  <si>
    <t>AB_631064</t>
  </si>
  <si>
    <t>AB_778824</t>
  </si>
  <si>
    <t>AB_10683347</t>
  </si>
  <si>
    <t>AB_10013220</t>
  </si>
  <si>
    <t>RRID:AB_10683347</t>
  </si>
  <si>
    <t>RRID:AB_10689780</t>
  </si>
  <si>
    <t>RRID:AB_10807410</t>
  </si>
  <si>
    <t>RRID:AB_10844002</t>
  </si>
  <si>
    <t>RRID:AB_11210778</t>
  </si>
  <si>
    <t>RRID:AB_11213204</t>
  </si>
  <si>
    <t>RRID:AB_1142710</t>
  </si>
  <si>
    <t>RRID:AB_1586992</t>
  </si>
  <si>
    <t>RRID:AB_177646</t>
  </si>
  <si>
    <t>RRID:AB_2082593</t>
  </si>
  <si>
    <t>RRID:AB_2195374</t>
  </si>
  <si>
    <t>RRID:AB_302459</t>
  </si>
  <si>
    <t>RRID:AB_305869</t>
  </si>
  <si>
    <t>RRID:AB_570666</t>
  </si>
  <si>
    <t>RRID:AB_609566</t>
  </si>
  <si>
    <t>RRID:AB_631064</t>
  </si>
  <si>
    <t>RRID:AB_778824</t>
  </si>
  <si>
    <t>RRID:AB_10013220</t>
  </si>
  <si>
    <t xml:space="preserve">AB_2227288 </t>
  </si>
  <si>
    <t xml:space="preserve">AB_324622 </t>
  </si>
  <si>
    <t xml:space="preserve">AB_2161024 </t>
  </si>
  <si>
    <t xml:space="preserve">AB_10077936 </t>
  </si>
  <si>
    <t xml:space="preserve">AB_631307 </t>
  </si>
  <si>
    <t xml:space="preserve">AB_10013382 </t>
  </si>
  <si>
    <t xml:space="preserve">AB_839504 </t>
  </si>
  <si>
    <t xml:space="preserve">AB_2298772 </t>
  </si>
  <si>
    <t xml:space="preserve">AB_2162633 </t>
  </si>
  <si>
    <t xml:space="preserve">AB_467492 </t>
  </si>
  <si>
    <t xml:space="preserve">AB_262054 </t>
  </si>
  <si>
    <t xml:space="preserve">AB_305689 </t>
  </si>
  <si>
    <t xml:space="preserve">http://scicrunch.com/resolver/RRID:AB_2227288 </t>
  </si>
  <si>
    <t>RRID:AB_2307314</t>
  </si>
  <si>
    <t>RRID:AB_2307315</t>
  </si>
  <si>
    <t>RRID:AB_2307316</t>
  </si>
  <si>
    <t>RRID:AB_2307317</t>
  </si>
  <si>
    <t>http://scicrunch.com/resolver/RRID:AB_2307314</t>
  </si>
  <si>
    <t>http://scicrunch.com/resolver/RRID:AB_2307315</t>
  </si>
  <si>
    <t>http://scicrunch.com/resolver/RRID:AB_2307316</t>
  </si>
  <si>
    <t>http://scicrunch.com/resolver/RRID:AB_2307317</t>
  </si>
  <si>
    <t>RRID:AB_2311776</t>
  </si>
  <si>
    <t>RRID:AB_2314220</t>
  </si>
  <si>
    <t>RRID:AB_2312342</t>
  </si>
  <si>
    <t>RRID:AB_2314688</t>
  </si>
  <si>
    <t>RRID:AB_2312343</t>
  </si>
  <si>
    <t>RRID:AB_2314689</t>
  </si>
  <si>
    <t>RRID:AB_2312366</t>
  </si>
  <si>
    <t>RRID:AB_2314713</t>
  </si>
  <si>
    <t>RRID:AB_210806</t>
  </si>
  <si>
    <t>RRID:AB_477552</t>
  </si>
  <si>
    <t>http://scicrunch.com/resolver/RRID:AB_2314220</t>
  </si>
  <si>
    <t>http://scicrunch.com/resolver/RRID:AB_2314688</t>
  </si>
  <si>
    <t>http://scicrunch.com/resolver/RRID:AB_2314689</t>
  </si>
  <si>
    <t>http://scicrunch.com/resolver/RRID:AB_2314713</t>
  </si>
  <si>
    <t>http://scicrunch.com/resolver/RRID:AB_210806</t>
  </si>
  <si>
    <t>http://scicrunch.com/resolver/RRID:AB_477552</t>
  </si>
  <si>
    <t>RRID:AB_10804296</t>
  </si>
  <si>
    <t>RRID:AB_2201528</t>
  </si>
  <si>
    <t>RRID:AB_90755</t>
  </si>
  <si>
    <t>http://scicrunch.com/resolver/RRID:AB_10804296</t>
  </si>
  <si>
    <t>http://scicrunch.com/resolver/RRID:AB_2201528</t>
  </si>
  <si>
    <t>http://scicrunch.com/resolver/RRID:AB_90755</t>
  </si>
  <si>
    <t>RRID:AB_2311977</t>
  </si>
  <si>
    <t>RRID:AB_10013483</t>
  </si>
  <si>
    <t>RRID:AB_10807945</t>
  </si>
  <si>
    <t>RRID:AB_1091086</t>
  </si>
  <si>
    <t>RRID:AB_1640532</t>
  </si>
  <si>
    <t>RRID:AB_2079751</t>
  </si>
  <si>
    <t>RRID:AB_300798</t>
  </si>
  <si>
    <t>RRID:AB_390204</t>
  </si>
  <si>
    <t>RRID:AB_2301998</t>
  </si>
  <si>
    <t>RRID: AB_90755</t>
  </si>
  <si>
    <t>http://scicrunch.com/resolver/RRID:AB_10013220</t>
  </si>
  <si>
    <t>http://scicrunch.com/resolver/RRID:AB_10683347</t>
  </si>
  <si>
    <t>http://scicrunch.com/resolver/RRID:AB_10689780</t>
  </si>
  <si>
    <t>http://scicrunch.com/resolver/RRID:AB_10807410</t>
  </si>
  <si>
    <t>http://scicrunch.com/resolver/RRID:AB_10844002</t>
  </si>
  <si>
    <t>http://scicrunch.com/resolver/RRID:AB_11210778</t>
  </si>
  <si>
    <t>http://scicrunch.com/resolver/RRID:AB_11213204</t>
  </si>
  <si>
    <t>http://scicrunch.com/resolver/RRID:AB_1142710</t>
  </si>
  <si>
    <t>http://scicrunch.com/resolver/RRID:AB_1586992</t>
  </si>
  <si>
    <t>http://scicrunch.com/resolver/RRID:AB_177646</t>
  </si>
  <si>
    <t>http://scicrunch.com/resolver/RRID:AB_2082593</t>
  </si>
  <si>
    <t>http://scicrunch.com/resolver/RRID:AB_2195374</t>
  </si>
  <si>
    <t>http://scicrunch.com/resolver/RRID:AB_302459</t>
  </si>
  <si>
    <t>http://scicrunch.com/resolver/RRID:AB_305869</t>
  </si>
  <si>
    <t>http://scicrunch.com/resolver/RRID:AB_570666</t>
  </si>
  <si>
    <t>http://scicrunch.com/resolver/RRID:AB_609566</t>
  </si>
  <si>
    <t>http://scicrunch.com/resolver/RRID:AB_631064</t>
  </si>
  <si>
    <t>http://scicrunch.com/resolver/RRID:AB_778824</t>
  </si>
  <si>
    <t xml:space="preserve">http://scicrunch.com/resolver/RRID:AB_324622 </t>
  </si>
  <si>
    <t xml:space="preserve">http://scicrunch.com/resolver/RRID:AB_2161024 </t>
  </si>
  <si>
    <t xml:space="preserve">http://scicrunch.com/resolver/RRID:AB_10077936 </t>
  </si>
  <si>
    <t xml:space="preserve">http://scicrunch.com/resolver/RRID:AB_631307 </t>
  </si>
  <si>
    <t xml:space="preserve">http://scicrunch.com/resolver/RRID:AB_10013382 </t>
  </si>
  <si>
    <t xml:space="preserve">http://scicrunch.com/resolver/RRID:AB_839504 </t>
  </si>
  <si>
    <t xml:space="preserve">http://scicrunch.com/resolver/RRID:AB_2298772 </t>
  </si>
  <si>
    <t xml:space="preserve">http://scicrunch.com/resolver/RRID:AB_2162633 </t>
  </si>
  <si>
    <t xml:space="preserve">http://scicrunch.com/resolver/RRID:AB_467492 </t>
  </si>
  <si>
    <t xml:space="preserve">http://scicrunch.com/resolver/RRID:AB_262054 </t>
  </si>
  <si>
    <t xml:space="preserve">http://scicrunch.com/resolver/RRID:AB_305689 </t>
  </si>
  <si>
    <t>http://scicrunch.com/resolver/RRID:AB_2311977</t>
  </si>
  <si>
    <t>http://scicrunch.com/resolver/RRID:AB_10013483</t>
  </si>
  <si>
    <t>http://scicrunch.com/resolver/RRID:AB_10807945</t>
  </si>
  <si>
    <t>http://scicrunch.com/resolver/RRID:AB_1091086</t>
  </si>
  <si>
    <t>http://scicrunch.com/resolver/RRID:AB_1640532</t>
  </si>
  <si>
    <t>http://scicrunch.com/resolver/RRID:AB_2079751</t>
  </si>
  <si>
    <t>http://scicrunch.com/resolver/RRID:AB_2301998</t>
  </si>
  <si>
    <t>http://scicrunch.com/resolver/RRID:AB_300798</t>
  </si>
  <si>
    <t>http://scicrunch.com/resolver/RRID: AB_90755</t>
  </si>
  <si>
    <t xml:space="preserve">RRID:AB_2227288 </t>
  </si>
  <si>
    <t xml:space="preserve">RRID:AB_324622 </t>
  </si>
  <si>
    <t xml:space="preserve">RRID:AB_2161024 </t>
  </si>
  <si>
    <t xml:space="preserve">RRID:AB_10077936 </t>
  </si>
  <si>
    <t xml:space="preserve">RRID:AB_631307 </t>
  </si>
  <si>
    <t xml:space="preserve">RRID:AB_10013382 </t>
  </si>
  <si>
    <t xml:space="preserve">RRID:AB_839504 </t>
  </si>
  <si>
    <t xml:space="preserve">RRID:AB_2298772 </t>
  </si>
  <si>
    <t xml:space="preserve">RRID:AB_2162633 </t>
  </si>
  <si>
    <t xml:space="preserve">RRID:AB_467492 </t>
  </si>
  <si>
    <t xml:space="preserve">RRID:AB_262054 </t>
  </si>
  <si>
    <t xml:space="preserve">RRID:AB_305689 </t>
  </si>
  <si>
    <t>RRID:AB_10063408</t>
  </si>
  <si>
    <t>RRID:AB_2109952</t>
  </si>
  <si>
    <t>RRID:AB_2251134</t>
  </si>
  <si>
    <t>RRID:AB_445175</t>
  </si>
  <si>
    <t>RRID:AB_664169</t>
  </si>
  <si>
    <t>RRID:AB_778073</t>
  </si>
  <si>
    <t>RRID:AB_94857</t>
  </si>
  <si>
    <t>RRID:AB_94872</t>
  </si>
  <si>
    <t>http://scicrunch.com/resolver/RRID:AB_10063408</t>
  </si>
  <si>
    <t>http://scicrunch.com/resolver/RRID:AB_2109952</t>
  </si>
  <si>
    <t>http://scicrunch.com/resolver/RRID:AB_2251134</t>
  </si>
  <si>
    <t>http://scicrunch.com/resolver/RRID:AB_445175</t>
  </si>
  <si>
    <t>http://scicrunch.com/resolver/RRID:AB_664169</t>
  </si>
  <si>
    <t>http://scicrunch.com/resolver/RRID:AB_778073</t>
  </si>
  <si>
    <t>http://scicrunch.com/resolver/RRID:AB_94857</t>
  </si>
  <si>
    <t>http://scicrunch.com/resolver/RRID:AB_94872</t>
  </si>
  <si>
    <t xml:space="preserve">RRID:AB_306380 </t>
  </si>
  <si>
    <t xml:space="preserve">RRID:AB_398872 </t>
  </si>
  <si>
    <t xml:space="preserve">RRID:AB_443307 </t>
  </si>
  <si>
    <t xml:space="preserve">RRID:AB_1106771 </t>
  </si>
  <si>
    <t xml:space="preserve">RRID:AB_887869 </t>
  </si>
  <si>
    <t>RRID:AB_306380</t>
  </si>
  <si>
    <t>RRID:AB_398872</t>
  </si>
  <si>
    <t>RRID:AB_443307</t>
  </si>
  <si>
    <t>RRID:AB_1106771</t>
  </si>
  <si>
    <t>RRID:AB_887869</t>
  </si>
  <si>
    <t>http://scicrunch.com/resolver/RRID:AB_887869</t>
  </si>
  <si>
    <t>RRID:AB_10058149</t>
  </si>
  <si>
    <t>http://scicrunch.com/resolver/RRID:AB_10058149</t>
  </si>
  <si>
    <t>RRID:AB_2313039</t>
  </si>
  <si>
    <t>RRID:AB_2313107</t>
  </si>
  <si>
    <t>RRID:AB_177456</t>
  </si>
  <si>
    <t>RRID:AB_177457</t>
  </si>
  <si>
    <t>RRID:AB_2313597</t>
  </si>
  <si>
    <t>RRID:AB_10013701</t>
  </si>
  <si>
    <t>http://scicrunch.com/resolver/RRID:AB_10013701</t>
  </si>
  <si>
    <t>RRID AB 887877</t>
  </si>
  <si>
    <t>RRID:AB_887877</t>
  </si>
  <si>
    <t>RRID:AB_10000324</t>
  </si>
  <si>
    <t>RRID:AB_11214092</t>
  </si>
  <si>
    <t>RRID:AB_11214110</t>
  </si>
  <si>
    <t>RRID:AB_2080068</t>
  </si>
  <si>
    <t>RRID:AB_887878</t>
  </si>
  <si>
    <t>RRID:AB_2099883</t>
  </si>
  <si>
    <t>RRID:AB_2140110</t>
  </si>
  <si>
    <t>RRID:AB_2292909</t>
  </si>
  <si>
    <t>RRID:AB_325403</t>
  </si>
  <si>
    <t>RRID:AB_94235</t>
  </si>
  <si>
    <t xml:space="preserve">AB_90432 </t>
  </si>
  <si>
    <t xml:space="preserve">RRID: AB_221570 </t>
  </si>
  <si>
    <t xml:space="preserve">anti-GFP, A6455; Molecular Probes, Eugene, OR; 1:1,000; RRID: AB_221570 </t>
  </si>
  <si>
    <t xml:space="preserve">RRID:AB_221570 </t>
  </si>
  <si>
    <t xml:space="preserve">anti-ChAT, ChAT4B1, anticholinea- cetyltransferase; DSHB, Iowa City, IA; 1:100; RRID: AB_528122 </t>
  </si>
  <si>
    <t xml:space="preserve">RRID: AB_528122 </t>
  </si>
  <si>
    <t xml:space="preserve">RRID:AB_528122 </t>
  </si>
  <si>
    <t xml:space="preserve">anti-FasII, 1d4, antifasciclin II; DSHB; 1:55, RRID: AB_528235 </t>
  </si>
  <si>
    <t xml:space="preserve">RRID: AB_528235 </t>
  </si>
  <si>
    <t xml:space="preserve">RRID:AB_528235 </t>
  </si>
  <si>
    <t>Anti-p-tyramine, AB124, Chemicon, (Temecula, CA) [AB_90432]</t>
  </si>
  <si>
    <t xml:space="preserve">RRID:AB_90432 </t>
  </si>
  <si>
    <t xml:space="preserve">anti-GFPch, AB16901; Chemicon; 1:150 and 1:170; RRID: AB_90432; </t>
  </si>
  <si>
    <t>RRID: AB_90432</t>
  </si>
  <si>
    <t>RRID:AB_90432</t>
  </si>
  <si>
    <t>RRID:AB_2118091</t>
  </si>
  <si>
    <t xml:space="preserve"> RRID: AB_261977</t>
  </si>
  <si>
    <t>RRID:AB_2313583</t>
  </si>
  <si>
    <t>Pax3 (1:100, mouse monoclonal; Developmental Studies Hybridoma Bank, RRID:AB_528426)</t>
  </si>
  <si>
    <t>RRID:AB_528426</t>
  </si>
  <si>
    <t>RRID:AB_630922</t>
  </si>
  <si>
    <t>Islet1 (1:200, 39.4D5, mouse monoclonal; Developmental Studies Hybridoma Bank, RRID:AB_528173)</t>
  </si>
  <si>
    <t>RRID:AB_528173</t>
  </si>
  <si>
    <t>Sox10 (N-20, sc-17342, goat polyclonal, Santa Cruz Biotechnology, or mouse monoclonal, R&amp;D Systems, RRID:AB_2195180, both at 1:500)</t>
  </si>
  <si>
    <t>RRID:AB_2195180</t>
  </si>
  <si>
    <t>RRID:AB_880078</t>
  </si>
  <si>
    <t>RRID:AB_1616722</t>
  </si>
  <si>
    <t>RRID:AB_2313639</t>
  </si>
  <si>
    <t xml:space="preserve"> RRID: AB_2315629</t>
  </si>
  <si>
    <t>RRID: AB_477585</t>
  </si>
  <si>
    <t>RRID: AB_94671</t>
  </si>
  <si>
    <t>RRID:AB_2307294</t>
  </si>
  <si>
    <t>mouse 4F3 anti-Discs large (DLG) monoclonal antibody for neuropil counterstaining, 1:500 rabbit anti-HA (Abcam, Cambridge, MA; catalog No. ab9110, RRID:AB_307019)</t>
  </si>
  <si>
    <t>RRID:AB_307019</t>
  </si>
  <si>
    <t>RRID:AB_477522</t>
  </si>
  <si>
    <t>Anti-g-aminobutyric acid (GABA; Sigma) antibody against GABA–BSA conjugate was produced in rabbit, affinity immunopurified, and characterized by dot blot immunoassay (Sigma-Aldrich; catalog No. A2052, RRID:AB_477652)</t>
  </si>
  <si>
    <t>RRID:AB_477652</t>
  </si>
  <si>
    <t>Anti-Dscs large (Developmental Studies Hybridoma Bank; catalog No. 4F3 anti-discs large, RRID:AB_528203)</t>
  </si>
  <si>
    <t>RRID:AB_528203</t>
  </si>
  <si>
    <t>RIID:AB_2113602</t>
  </si>
  <si>
    <t>RIID:AB_396353</t>
  </si>
  <si>
    <t>RIID:AB_1977218</t>
  </si>
  <si>
    <t>RIID: AB_1977219</t>
  </si>
  <si>
    <t>RIID:AB_2252832</t>
  </si>
  <si>
    <t>RIID:AB_731843</t>
  </si>
  <si>
    <t>RIID:AB_10674739</t>
  </si>
  <si>
    <t>RIID: AB_2107445</t>
  </si>
  <si>
    <t>RRID:AB_2278725</t>
  </si>
  <si>
    <t>http://scicrunch.com/resolver/RRID:AB_2278725</t>
  </si>
  <si>
    <t>RRID: AB_94856</t>
  </si>
  <si>
    <t>RRID:AB_94856</t>
  </si>
  <si>
    <t>http://scicrunch.com/resolver/RRID:AB_94856</t>
  </si>
  <si>
    <t xml:space="preserve">RRID:AB_10013626 </t>
  </si>
  <si>
    <t xml:space="preserve">RRID: AB_10015251 </t>
  </si>
  <si>
    <t xml:space="preserve">RRID: AB_2282417 </t>
  </si>
  <si>
    <t xml:space="preserve">RRID: AB_399431 </t>
  </si>
  <si>
    <t xml:space="preserve">RRID: AB_2286684 </t>
  </si>
  <si>
    <t xml:space="preserve">RRID: AB_2068506 </t>
  </si>
  <si>
    <t xml:space="preserve">RRID: AB_2068336 </t>
  </si>
  <si>
    <t xml:space="preserve">RRID: AB_477329 </t>
  </si>
  <si>
    <t xml:space="preserve">RRID: AB_177520 </t>
  </si>
  <si>
    <t xml:space="preserve">RRID: AB_10175616 </t>
  </si>
  <si>
    <t xml:space="preserve">RRID: AB_2113875 </t>
  </si>
  <si>
    <t xml:space="preserve">RRID: AB_2079751 </t>
  </si>
  <si>
    <t xml:space="preserve">RRID:AB_10015251 </t>
  </si>
  <si>
    <t xml:space="preserve">RRID:AB_2282417 </t>
  </si>
  <si>
    <t xml:space="preserve">RRID:AB_2068506 </t>
  </si>
  <si>
    <t xml:space="preserve">RRID:AB_2068336 </t>
  </si>
  <si>
    <t xml:space="preserve">RRID:AB_477329 </t>
  </si>
  <si>
    <t xml:space="preserve">RRID:AB_177520 </t>
  </si>
  <si>
    <t xml:space="preserve">RRID:AB_10175616 </t>
  </si>
  <si>
    <t xml:space="preserve">RRID:AB_2113875 </t>
  </si>
  <si>
    <t xml:space="preserve">RRID:AB_399431 </t>
  </si>
  <si>
    <t xml:space="preserve">RRID:AB_2286684 </t>
  </si>
  <si>
    <t xml:space="preserve">RRID:AB_2079751 </t>
  </si>
  <si>
    <t>RRID:AB_10013580</t>
  </si>
  <si>
    <t>http://scicrunch.com/resolver/RRID:AB_10013580</t>
  </si>
  <si>
    <t>RRID: AB_10000240</t>
  </si>
  <si>
    <t>RRID:AB_10000240</t>
  </si>
  <si>
    <t>http://scicrunch.com/resolver/RRID:AB_10000240</t>
  </si>
  <si>
    <t>RRID: AB_1502299</t>
  </si>
  <si>
    <t>RRID:AB_1502299</t>
  </si>
  <si>
    <t>RRID: AB_2307446</t>
  </si>
  <si>
    <t>RRID:AB_2307446</t>
  </si>
  <si>
    <t>http://scicrunch.com/resolver/RRID:AB_1502299</t>
  </si>
  <si>
    <t>http://scicrunch.com/resolver/RRID:AB_2307446</t>
  </si>
  <si>
    <t>RRID:AB_221569</t>
  </si>
  <si>
    <t>RRID:AB_476730</t>
  </si>
  <si>
    <t>RRID:AB_477523</t>
  </si>
  <si>
    <t>RRID:AB_778198</t>
  </si>
  <si>
    <t>RRID:AB_887805</t>
  </si>
  <si>
    <t>RRID:AB_887810</t>
  </si>
  <si>
    <t>RRID:AB_2307319</t>
  </si>
  <si>
    <t>(RRID):AB_887805</t>
  </si>
  <si>
    <t>RRID:AB_477585</t>
  </si>
  <si>
    <t>RRID: AB_2315773</t>
  </si>
  <si>
    <t>RRID:AB_2315773</t>
  </si>
  <si>
    <t>RRID:AB_887719</t>
  </si>
  <si>
    <t>RRID:AB_630935</t>
  </si>
  <si>
    <t>RRID:AB_260785</t>
  </si>
  <si>
    <t>AB_641123</t>
  </si>
  <si>
    <t>RRID:AB_641123</t>
  </si>
  <si>
    <t>RRID:AB_2266850</t>
  </si>
  <si>
    <t>RRID:AB_2109419</t>
  </si>
  <si>
    <t>RRID:AB_2263066</t>
  </si>
  <si>
    <t>RRID:AB_2152485</t>
  </si>
  <si>
    <t>AB_887871</t>
  </si>
  <si>
    <t>RRID:AB_887871</t>
  </si>
  <si>
    <t>Minor correction because of space?</t>
  </si>
  <si>
    <t>AB_396415</t>
  </si>
  <si>
    <t>AB_397636</t>
  </si>
  <si>
    <t>AB_591792</t>
  </si>
  <si>
    <t>AB_91789</t>
  </si>
  <si>
    <t>AB_609568</t>
  </si>
  <si>
    <t>AB_510039</t>
  </si>
  <si>
    <t>AB_510037</t>
  </si>
  <si>
    <t>AB_2282105</t>
  </si>
  <si>
    <t>AB_1660532</t>
  </si>
  <si>
    <t>AB_631216</t>
  </si>
  <si>
    <t>AB_627268</t>
  </si>
  <si>
    <t>AB_2255105</t>
  </si>
  <si>
    <t>AB_2255136</t>
  </si>
  <si>
    <t>AB_442102</t>
  </si>
  <si>
    <t>AB_213434</t>
  </si>
  <si>
    <t>AB_1196615</t>
  </si>
  <si>
    <t>AB_2193178</t>
  </si>
  <si>
    <t>AB_2193207</t>
  </si>
  <si>
    <t>AB_10831514</t>
  </si>
  <si>
    <t>AB_880201</t>
  </si>
  <si>
    <t>AB_778826</t>
  </si>
  <si>
    <t>AB_1566756</t>
  </si>
  <si>
    <t>AB_367251</t>
  </si>
  <si>
    <t>RRID:AB_367251</t>
  </si>
  <si>
    <t>RRID: AB_2299835</t>
  </si>
  <si>
    <t>RRID:AB_2299835</t>
  </si>
  <si>
    <t>http://scicrunch.com/resolver/RRID:AB_2299835</t>
  </si>
  <si>
    <t>RRID:AB_592783</t>
  </si>
  <si>
    <t>http://scicrunch.com/resolver/RRID:AB_592783</t>
  </si>
  <si>
    <t>RRID:AB_2313514</t>
  </si>
  <si>
    <t>http://scicrunch.com/resolver/RRID:AB_2313514</t>
  </si>
  <si>
    <t>RRID:AB_571049</t>
  </si>
  <si>
    <t>http://scicrunch.com/resolver/RRID:AB_571049</t>
  </si>
  <si>
    <t>RRID:AB_2107448</t>
  </si>
  <si>
    <t>http://scicrunch.com/resolver/RRID:AB_2107448</t>
  </si>
  <si>
    <t>RRID: AB_592783</t>
  </si>
  <si>
    <t>RRID: AB_2313514</t>
  </si>
  <si>
    <t>RRID: AB_571049</t>
  </si>
  <si>
    <t>AB_2107448</t>
  </si>
  <si>
    <t>RRID: AB_92140</t>
  </si>
  <si>
    <t>RRID: AB_2040256</t>
  </si>
  <si>
    <t>RRID: AB_2110307</t>
  </si>
  <si>
    <t>RRID:AB_735758</t>
  </si>
  <si>
    <t xml:space="preserve">RRID: AB_735758 </t>
  </si>
  <si>
    <t>RRID:AB_92140</t>
  </si>
  <si>
    <t>RRID:AB_2040256</t>
  </si>
  <si>
    <t>RRID:AB_2110307</t>
  </si>
  <si>
    <t>RRID: AB_1000032</t>
  </si>
  <si>
    <t>RRID:AB_10000320</t>
  </si>
  <si>
    <t>RRID: AB_221561</t>
  </si>
  <si>
    <t>RRID:AB_221561</t>
  </si>
  <si>
    <t>RRID: AB_11181009</t>
  </si>
  <si>
    <t>RRID:AB_11181009</t>
  </si>
  <si>
    <t>RRID:AB_1501344</t>
  </si>
  <si>
    <t>RRID: AB_10000347</t>
  </si>
  <si>
    <t>RRID:AB_10000347</t>
  </si>
  <si>
    <t>RRID: AB_10000343</t>
  </si>
  <si>
    <t>RRID:AB_10000343</t>
  </si>
  <si>
    <t>RRID: AB_10073917</t>
  </si>
  <si>
    <t>RRID:AB_10073917</t>
  </si>
  <si>
    <t>RRID: AB_322219</t>
  </si>
  <si>
    <t>RRID:AB_322219</t>
  </si>
  <si>
    <t>RRID: AB_177456</t>
  </si>
  <si>
    <t>RRID: AB_396679</t>
  </si>
  <si>
    <t>RRID:AB_396679</t>
  </si>
  <si>
    <t>RRID: AB_398672</t>
  </si>
  <si>
    <t>RRID:AB_398672</t>
  </si>
  <si>
    <t>http://scicrunch.com/resolver/RRID:AB_10073917</t>
  </si>
  <si>
    <t>http://scicrunch.com/resolver/RRID:AB_322219</t>
  </si>
  <si>
    <t>http://scicrunch.com/resolver/RRID:AB_177456</t>
  </si>
  <si>
    <t>http://scicrunch.com/resolver/RRID:AB_396679</t>
  </si>
  <si>
    <t>http://scicrunch.com/resolver/RRID:AB_398672</t>
  </si>
  <si>
    <t>RRID:AB_11182018</t>
  </si>
  <si>
    <t>RRID:AB_570435</t>
  </si>
  <si>
    <t>RRID:AB_2109564</t>
  </si>
  <si>
    <t>RRID:AB_2113602</t>
  </si>
  <si>
    <t>RRID:AB_564636</t>
  </si>
  <si>
    <t>RRID:AB_1106810</t>
  </si>
  <si>
    <t>RRID:AB_2301751</t>
  </si>
  <si>
    <t>RRID:AB_2108811</t>
  </si>
  <si>
    <t>RRID:AB_2109406</t>
  </si>
  <si>
    <t>RRID:AB_397554</t>
  </si>
  <si>
    <t>RRID:AB_1279448</t>
  </si>
  <si>
    <t>RRID:AB_2092361</t>
  </si>
  <si>
    <t>RRID:AB_398236</t>
  </si>
  <si>
    <t>http://scicrunch.com/resolver/RRID:AB_11182018</t>
  </si>
  <si>
    <t>http://scicrunch.com/resolver/RRID:AB_570435</t>
  </si>
  <si>
    <t>http://scicrunch.com/resolver/RRID:AB_2109564</t>
  </si>
  <si>
    <t>http://scicrunch.com/resolver/RRID:AB_2263066</t>
  </si>
  <si>
    <t>http://scicrunch.com/resolver/RRID:AB_2113602</t>
  </si>
  <si>
    <t>http://scicrunch.com/resolver/RRID:AB_564636</t>
  </si>
  <si>
    <t>http://scicrunch.com/resolver/RRID:AB_1106810</t>
  </si>
  <si>
    <t>http://scicrunch.com/resolver/RRID:AB_2301751</t>
  </si>
  <si>
    <t>http://scicrunch.com/resolver/RRID:AB_2108811</t>
  </si>
  <si>
    <t>http://scicrunch.com/resolver/RRID:AB_2109406</t>
  </si>
  <si>
    <t>http://scicrunch.com/resolver/RRID:AB_2109419</t>
  </si>
  <si>
    <t>http://scicrunch.com/resolver/RRID:AB_397554</t>
  </si>
  <si>
    <t>http://scicrunch.com/resolver/RRID:AB_1279448</t>
  </si>
  <si>
    <t>http://scicrunch.com/resolver/RRID:AB_2092361</t>
  </si>
  <si>
    <t>http://scicrunch.com/resolver/RRID:AB_398236</t>
  </si>
  <si>
    <t>RRID: AB_10866456</t>
  </si>
  <si>
    <t>RRID:AB_10866456</t>
  </si>
  <si>
    <t>http://scicrunch.com/resolver/RRID:AB_477585</t>
  </si>
  <si>
    <t>http://scicrunch.com/resolver/RRID:AB_10866456</t>
  </si>
  <si>
    <t>RRID:AB_90984</t>
  </si>
  <si>
    <t>RRID:AB_393575</t>
  </si>
  <si>
    <t>RRID:AB_11028865</t>
  </si>
  <si>
    <t>RRID:AB_10119994</t>
  </si>
  <si>
    <t>RRID:AB_2070877</t>
  </si>
  <si>
    <t>RRID:AB_394657</t>
  </si>
  <si>
    <t>RRID:AB_11125575</t>
  </si>
  <si>
    <t>RRID:AB_312979</t>
  </si>
  <si>
    <t>RRID:AB_1186132</t>
  </si>
  <si>
    <t>RRID:AB_1659252</t>
  </si>
  <si>
    <t>RRID:AB_2298577</t>
  </si>
  <si>
    <t>RRID:AB_10896421</t>
  </si>
  <si>
    <t>RRID:AB_2260451</t>
  </si>
  <si>
    <t>RRID:AB_397030</t>
  </si>
  <si>
    <t>RRID:AB_398551</t>
  </si>
  <si>
    <t>RRID:AB_2313566</t>
  </si>
  <si>
    <t>RRID:AB_2314536</t>
  </si>
  <si>
    <t>RRID:nlx_152445</t>
  </si>
  <si>
    <t>RRID:AB_514497</t>
  </si>
  <si>
    <t>http://scicrunch.com/resolver/RRID:AB_514497</t>
  </si>
  <si>
    <t>RRID: AB_572268</t>
  </si>
  <si>
    <t>RRID: AB_2313636</t>
  </si>
  <si>
    <t>RRID: AB_10013220</t>
  </si>
  <si>
    <t>RRID: AB_477522</t>
  </si>
  <si>
    <t xml:space="preserve">RRID: AB_572262 </t>
  </si>
  <si>
    <t>RRID: AB_261875</t>
  </si>
  <si>
    <t>RRID: AB_397184</t>
  </si>
  <si>
    <t>RRID:AB_572268</t>
  </si>
  <si>
    <t>RRID:AB_2313636</t>
  </si>
  <si>
    <t xml:space="preserve">RRID:AB_572262 </t>
  </si>
  <si>
    <t>RRID:AB_261875</t>
  </si>
  <si>
    <t>RRID:AB_397184</t>
  </si>
  <si>
    <t>RIID): AB_2259218</t>
  </si>
  <si>
    <t>RRID:AB_2259218</t>
  </si>
  <si>
    <t>RIID: AB_477010</t>
  </si>
  <si>
    <t>RRID:AB_477010</t>
  </si>
  <si>
    <t>RIID: AB_2224402</t>
  </si>
  <si>
    <t>RRID:AB_2224402</t>
  </si>
  <si>
    <t>RIID: AB_306831</t>
  </si>
  <si>
    <t>RRID:AB_306831</t>
  </si>
  <si>
    <t>RIID: AB_2250101</t>
  </si>
  <si>
    <t>RRID:AB_2250101</t>
  </si>
  <si>
    <t>RIID: AB_2291699</t>
  </si>
  <si>
    <t>RRID:AB_2291699</t>
  </si>
  <si>
    <t>RIID: AB_675667</t>
  </si>
  <si>
    <t>RRID:AB_675667</t>
  </si>
  <si>
    <t>RIID: AB_2160739</t>
  </si>
  <si>
    <t>RRID:AB_2160739</t>
  </si>
  <si>
    <t>RIID: AB_10694681</t>
  </si>
  <si>
    <t>RRID:AB_10694681</t>
  </si>
  <si>
    <t>RIID: AB_477583</t>
  </si>
  <si>
    <t>RRID:AB_477583</t>
  </si>
  <si>
    <t>RIID: AB_262137</t>
  </si>
  <si>
    <t>RRID:AB_262137</t>
  </si>
  <si>
    <t>RRID: AB_331284</t>
  </si>
  <si>
    <t>RRID:AB_331284</t>
  </si>
  <si>
    <t>RRID: AB_10859369</t>
  </si>
  <si>
    <t>RRID:AB_10859369</t>
  </si>
  <si>
    <t>RIID: AB_2065622</t>
  </si>
  <si>
    <t>RRID:AB_2065622</t>
  </si>
  <si>
    <t>RIID: AB_156633</t>
  </si>
  <si>
    <t>RRID:AB_156633</t>
  </si>
  <si>
    <t>RIID: AB_10719742</t>
  </si>
  <si>
    <t>RIID:AB_10719742</t>
  </si>
  <si>
    <t>http://scicrunch.com/resolver/RRID:AB_2259218</t>
  </si>
  <si>
    <t>http://scicrunch.com/resolver/RRID:AB_477010</t>
  </si>
  <si>
    <t>http://scicrunch.com/resolver/RRID:AB_2224402</t>
  </si>
  <si>
    <t>http://scicrunch.com/resolver/RRID:AB_306831</t>
  </si>
  <si>
    <t>http://scicrunch.com/resolver/RRID:AB_2250101</t>
  </si>
  <si>
    <t>http://scicrunch.com/resolver/RRID:AB_2291699</t>
  </si>
  <si>
    <t>http://scicrunch.com/resolver/RRID:AB_675667</t>
  </si>
  <si>
    <t>http://scicrunch.com/resolver/RRID:AB_2160739</t>
  </si>
  <si>
    <t>http://scicrunch.com/resolver/RRID:AB_10694681</t>
  </si>
  <si>
    <t>http://scicrunch.com/resolver/RRID:AB_477583</t>
  </si>
  <si>
    <t>http://scicrunch.com/resolver/RRID:AB_262137</t>
  </si>
  <si>
    <t>http://scicrunch.com/resolver/RRID:AB_331284</t>
  </si>
  <si>
    <t>http://scicrunch.com/resolver/RRID:AB_10859369</t>
  </si>
  <si>
    <t>http://scicrunch.com/resolver/RRID:AB_2065622</t>
  </si>
  <si>
    <t>http://scicrunch.com/resolver/RRID:AB_156633</t>
  </si>
  <si>
    <t>RRID:AB_1977459</t>
  </si>
  <si>
    <t>RRID:AB_2200400</t>
  </si>
  <si>
    <t>RRID:AB_2083179</t>
  </si>
  <si>
    <t>RRID:AB_2092365</t>
  </si>
  <si>
    <t>http://scicrunch.com/resolver/RRID:AB_1977459</t>
  </si>
  <si>
    <t>http://scicrunch.com/resolver/RRID:AB_2200400</t>
  </si>
  <si>
    <t>http://scicrunch.com/resolver/RRID:AB_2083179</t>
  </si>
  <si>
    <t>http://scicrunch.com/resolver/RRID:AB_2092365</t>
  </si>
  <si>
    <t>RRID: AB_444360</t>
  </si>
  <si>
    <t>RRID:AB_444360</t>
  </si>
  <si>
    <t>http://scicrunch.com/resolver/RRID:AB_444360</t>
  </si>
  <si>
    <t>RRID:AB_2132595</t>
  </si>
  <si>
    <t>http://scicrunch.com/resolver/RRID:AB_2132595</t>
  </si>
  <si>
    <t>RRID:AB_10175291</t>
  </si>
  <si>
    <t>RRID:AB_630940</t>
  </si>
  <si>
    <t>RRID:AB_2172922</t>
  </si>
  <si>
    <t>RRID:AB_528499</t>
  </si>
  <si>
    <t>RRID:AB_634551</t>
  </si>
  <si>
    <t>RRID:AB_2290672</t>
  </si>
  <si>
    <t>RRID:AB_10683116</t>
  </si>
  <si>
    <t>RRID:AB_10690211</t>
  </si>
  <si>
    <t>RRID:AB_1966443</t>
  </si>
  <si>
    <t>RRID:AB_10013382</t>
  </si>
  <si>
    <t>RRID:AB_2315772</t>
  </si>
  <si>
    <t>RRID:AB_1000024</t>
  </si>
  <si>
    <t>RRID:AB_10015246</t>
  </si>
  <si>
    <t>RRID:AB_2315181</t>
  </si>
  <si>
    <t>RRID: AB_310611</t>
  </si>
  <si>
    <t>RRID:AB_310611</t>
  </si>
  <si>
    <t>RRID: AB_630940</t>
  </si>
  <si>
    <t>RRID: AB_2155274</t>
  </si>
  <si>
    <t>RRID:AB_2155274</t>
  </si>
  <si>
    <t>RRID: AB_528406</t>
  </si>
  <si>
    <t>RRID:AB_528406</t>
  </si>
  <si>
    <t>RRID: AB_476744</t>
  </si>
  <si>
    <t>RRID:AB_476744</t>
  </si>
  <si>
    <t>RRID: AB_2079751</t>
  </si>
  <si>
    <t>RRID:AB_309787</t>
  </si>
  <si>
    <t>RRID:AB_444362</t>
  </si>
  <si>
    <t>RRID:AB_776808</t>
  </si>
  <si>
    <t>RRID:AB_1977519</t>
  </si>
  <si>
    <t>RRID:AB_10615768</t>
  </si>
  <si>
    <t>RRID:AB_10174824</t>
  </si>
  <si>
    <t>http://scicrunch.com/resolver/RRID:AB_10174824</t>
  </si>
  <si>
    <t>RRID:AB_439685</t>
  </si>
  <si>
    <t>RRID:AB_2289239</t>
  </si>
  <si>
    <t>RRID:AB_647588</t>
  </si>
  <si>
    <t>RRID:AB_2168668</t>
  </si>
  <si>
    <t>RRID:AB_2168968</t>
  </si>
  <si>
    <t>RRID:AB_2252825</t>
  </si>
  <si>
    <t>RRID:AB_632234</t>
  </si>
  <si>
    <t>RRID:AB_330310</t>
  </si>
  <si>
    <t>RRID:AB_2274365</t>
  </si>
  <si>
    <t>RRID:AB_10695259</t>
  </si>
  <si>
    <t>RRID:AB_2123255</t>
  </si>
  <si>
    <t>RRID:AB_1850029</t>
  </si>
  <si>
    <t>RRID:AB_2209751</t>
  </si>
  <si>
    <t>RRID:AB_398980</t>
  </si>
  <si>
    <t>RRID:AB_839504</t>
  </si>
  <si>
    <t>AB_732196</t>
  </si>
  <si>
    <t>RRID:AB_732196</t>
  </si>
  <si>
    <t>RRID:AB_2044003</t>
  </si>
  <si>
    <t>RRID:AB_2298772</t>
  </si>
  <si>
    <t>RRID:AB_2314091</t>
  </si>
  <si>
    <t>RRID:AB_1587626</t>
  </si>
  <si>
    <t>RRID:AB_87705</t>
  </si>
  <si>
    <t>RRID: AB_213663</t>
  </si>
  <si>
    <t>RRID:AB_213663</t>
  </si>
  <si>
    <t>RRID:AB_2083496</t>
  </si>
  <si>
    <t>RRID:AB_2040146</t>
  </si>
  <si>
    <t>RRID:AB_91201</t>
  </si>
  <si>
    <t>RRID:AB_2245770</t>
  </si>
  <si>
    <t>RRID:AB_395314</t>
  </si>
  <si>
    <t>RRID:AB_2069013</t>
  </si>
  <si>
    <t>RRID:AB_94975</t>
  </si>
  <si>
    <t>RRID:AB_641106</t>
  </si>
  <si>
    <t>RRID:AB_2260805</t>
  </si>
  <si>
    <t>RRID:AB_1640746</t>
  </si>
  <si>
    <t>RRID:AB_443473</t>
  </si>
  <si>
    <t>RRID: AB_94946</t>
  </si>
  <si>
    <t>RRID:AB_94946</t>
  </si>
  <si>
    <t>RRID:AB_11211640</t>
  </si>
  <si>
    <t>RRID: AB_2113447</t>
  </si>
  <si>
    <t>RRID:AB_2113447</t>
  </si>
  <si>
    <t>RRID:AB_477627</t>
  </si>
  <si>
    <t>RRID:AB_2290729</t>
  </si>
  <si>
    <t>RRID:AB_2068655</t>
  </si>
  <si>
    <t>RRID:AB_2110295</t>
  </si>
  <si>
    <t>RRID:AB_477257</t>
  </si>
  <si>
    <t>RRID:AB_572253</t>
  </si>
  <si>
    <t>RRID:AB_2313734</t>
  </si>
  <si>
    <t>RRID:AB_571112</t>
  </si>
  <si>
    <t>RRID:AB_262054</t>
  </si>
  <si>
    <t>RRID:AB_840257</t>
  </si>
  <si>
    <t>RRID:AB_572263</t>
  </si>
  <si>
    <t>RRID:AB_609894</t>
  </si>
  <si>
    <t>RRID: AB_10013481</t>
  </si>
  <si>
    <t>RRID:AB_10013481</t>
  </si>
  <si>
    <t>RRID: AB_307210</t>
  </si>
  <si>
    <t>RRID:AB_307210</t>
  </si>
  <si>
    <t>RRID: AB_395993</t>
  </si>
  <si>
    <t>RRID:AB_395993</t>
  </si>
  <si>
    <t>RRID: AB_10829442</t>
  </si>
  <si>
    <t>RRID:AB_10829442</t>
  </si>
  <si>
    <t>RRID: AB_631032</t>
  </si>
  <si>
    <t>RRID:AB_631032</t>
  </si>
  <si>
    <t>RRID: AB_736394</t>
  </si>
  <si>
    <t>RRID:AB_736394</t>
  </si>
  <si>
    <t>RRID: AB_448212</t>
  </si>
  <si>
    <t>RRID:AB_448212</t>
  </si>
  <si>
    <t>RRID: AB_1310252</t>
  </si>
  <si>
    <t>RRID:AB_1310252</t>
  </si>
  <si>
    <t>RRID: AB_664696</t>
  </si>
  <si>
    <t>RRID:AB_664696</t>
  </si>
  <si>
    <t>RRID: AB_303062</t>
  </si>
  <si>
    <t>RRID:AB_303062</t>
  </si>
  <si>
    <t>RRID: AB_1587367</t>
  </si>
  <si>
    <t>RRID:AB_1587367</t>
  </si>
  <si>
    <t>RRID: AB_10855650</t>
  </si>
  <si>
    <t>RRID:AB_10855650</t>
  </si>
  <si>
    <t>RRID: AB_628238</t>
  </si>
  <si>
    <t>RRID:AB_628238</t>
  </si>
  <si>
    <t>RRID: AB_10063408</t>
  </si>
  <si>
    <t>RRID: AB_221569</t>
  </si>
  <si>
    <t>RRID: AB_2298772</t>
  </si>
  <si>
    <t>RRID: AB_531793</t>
  </si>
  <si>
    <t>RRID:AB_531793</t>
  </si>
  <si>
    <t>RRID: AB_2315782</t>
  </si>
  <si>
    <t>RRID:AB_2315782</t>
  </si>
  <si>
    <t>RRID: AB_2314862</t>
  </si>
  <si>
    <t>RRID:AB_2314862</t>
  </si>
  <si>
    <t>RRID: AB_2315789</t>
  </si>
  <si>
    <t>RRID:AB_2315789</t>
  </si>
  <si>
    <t>RRID: AB_2314859</t>
  </si>
  <si>
    <t>RRID:AB_2314859</t>
  </si>
  <si>
    <t>RRID: AB_2314218</t>
  </si>
  <si>
    <t>RRID:AB_2314218</t>
  </si>
  <si>
    <t>RRID:AB_670118</t>
  </si>
  <si>
    <t>RRID:AB_528480</t>
  </si>
  <si>
    <t>RRID:AB_260473</t>
  </si>
  <si>
    <t>RRID: AB_477329</t>
  </si>
  <si>
    <t>RRID:AB_477329</t>
  </si>
  <si>
    <t>RRID: AB_476894</t>
  </si>
  <si>
    <t>RRID:AB_476894</t>
  </si>
  <si>
    <t>RRID: AB_11129033</t>
  </si>
  <si>
    <t>RRID:AB_11129033</t>
  </si>
  <si>
    <t xml:space="preserve"> </t>
  </si>
  <si>
    <t>RRID:AB_10611357</t>
  </si>
  <si>
    <t>RRID:AB_2111823</t>
  </si>
  <si>
    <t>RRID:AB_10609764</t>
  </si>
  <si>
    <t>RRID:AB_2295578</t>
  </si>
  <si>
    <t>RRID:AB_398140</t>
  </si>
  <si>
    <t>RRID:AB_397471</t>
  </si>
  <si>
    <t>RRID:AB_398108</t>
  </si>
  <si>
    <t>RRID:AB_309699</t>
  </si>
  <si>
    <t>RRID:AB_258910</t>
  </si>
  <si>
    <t>RRID:AB_887824</t>
  </si>
  <si>
    <t>RRID:AB_785887</t>
  </si>
  <si>
    <t>RRID:AB_10562415</t>
  </si>
  <si>
    <t>RRID: AB_2181035</t>
  </si>
  <si>
    <t>RRID:AB_2181035</t>
  </si>
  <si>
    <t>RRID: AB_561305</t>
  </si>
  <si>
    <t>RRID:AB_561305</t>
  </si>
  <si>
    <t>RRID:AB_395242</t>
  </si>
  <si>
    <t>RRID:AB_330914</t>
  </si>
  <si>
    <t>RRID:AB_10795239</t>
  </si>
  <si>
    <t>RRID:AB_2242334</t>
  </si>
  <si>
    <t>RRID:AB_2223172</t>
  </si>
  <si>
    <t>RRID:AB_90650</t>
  </si>
  <si>
    <t xml:space="preserve">RRID:AB_528173 </t>
  </si>
  <si>
    <t>RRID:AB_331453</t>
  </si>
  <si>
    <t xml:space="preserve">RRID:AB_2130162 </t>
  </si>
  <si>
    <t>RRID:AB_477272</t>
  </si>
  <si>
    <t>RRID:AB_2139899</t>
  </si>
  <si>
    <t>RRID:AB_383445</t>
  </si>
  <si>
    <t>RRID:AB_10604580</t>
  </si>
  <si>
    <t>RRID:AB_138690</t>
  </si>
  <si>
    <t>RRID:AB_1500227</t>
  </si>
  <si>
    <t>RRID:AB_1977041</t>
  </si>
  <si>
    <t>RRID:AB_262044</t>
  </si>
  <si>
    <t>RRID:AB_367103</t>
  </si>
  <si>
    <t>RRID:AB_396433</t>
  </si>
  <si>
    <t>RRID:AB_562270</t>
  </si>
  <si>
    <t>RRID:AB_650285</t>
  </si>
  <si>
    <t>RRID:AB_823586</t>
  </si>
  <si>
    <t>RRID:AB_10013427</t>
  </si>
  <si>
    <t>RRID:AB_323427</t>
  </si>
  <si>
    <t>RRID:AB_2088494</t>
  </si>
  <si>
    <t>RRID:AB_430855</t>
  </si>
  <si>
    <t>RRID:AB_149707</t>
  </si>
  <si>
    <t>RRID:AB_331440</t>
  </si>
  <si>
    <t>http://scicrunch.com/resolver/RRID:AB_306380</t>
  </si>
  <si>
    <t>http://scicrunch.com/resolver/RRID:AB_398872</t>
  </si>
  <si>
    <t>http://scicrunch.com/resolver/RRID:AB_443307</t>
  </si>
  <si>
    <t>http://scicrunch.com/resolver/RRID:AB_1106771</t>
  </si>
  <si>
    <t>http://scicrunch.com/resolver/RRID:AB_2313107</t>
  </si>
  <si>
    <t>http://scicrunch.com/resolver/RRID:AB_2313039</t>
  </si>
  <si>
    <t>http://scicrunch.com/resolver/RRID:AB_2313597</t>
  </si>
  <si>
    <t>http://scicrunch.com/resolver/RRID:AB_177457</t>
  </si>
  <si>
    <t>http://scicrunch.com/resolver/RRID:AB_11214092</t>
  </si>
  <si>
    <t>http://scicrunch.com/resolver/RRID:AB_11214110</t>
  </si>
  <si>
    <t>http://scicrunch.com/resolver/RRID:AB_10000324</t>
  </si>
  <si>
    <t>http://scicrunch.com/resolver/RRID:AB_2080068</t>
  </si>
  <si>
    <t>http://scicrunch.com/resolver/RRID:AB_887877</t>
  </si>
  <si>
    <t>http://scicrunch.com/resolver/RRID:AB_887878</t>
  </si>
  <si>
    <t>http://scicrunch.com/resolver/RRID:AB_2099883</t>
  </si>
  <si>
    <t>http://scicrunch.com/resolver/RRID:AB_94235</t>
  </si>
  <si>
    <t>http://scicrunch.com/resolver/RRID:AB_2140110</t>
  </si>
  <si>
    <t>http://scicrunch.com/resolver/RRID:AB_2292909</t>
  </si>
  <si>
    <t>http://scicrunch.com/resolver/RRID:AB_325403</t>
  </si>
  <si>
    <t>http://scicrunch.com/resolver/RRID:AB_90432</t>
  </si>
  <si>
    <t xml:space="preserve">http://scicrunch.com/resolver/RRID:AB_528122 </t>
  </si>
  <si>
    <t xml:space="preserve">http://scicrunch.com/resolver/RRID:AB_528235 </t>
  </si>
  <si>
    <t xml:space="preserve">http://scicrunch.com/resolver/RRID:AB_90432 </t>
  </si>
  <si>
    <t xml:space="preserve">http://scicrunch.com/resolver/RRID:AB_221570 </t>
  </si>
  <si>
    <t>http://scicrunch.com/resolver/RRID:AB_2118091</t>
  </si>
  <si>
    <t>http://scicrunch.com/resolver/ RRID: AB_261977</t>
  </si>
  <si>
    <t>http://scicrunch.com/resolver/RRID:AB_2313583</t>
  </si>
  <si>
    <t>http://scicrunch.com/resolver/RRID:AB_528426</t>
  </si>
  <si>
    <t>http://scicrunch.com/resolver/RRID:AB_630922</t>
  </si>
  <si>
    <t>http://scicrunch.com/resolver/RRID:AB_528173</t>
  </si>
  <si>
    <t>http://scicrunch.com/resolver/RRID:AB_2195180</t>
  </si>
  <si>
    <t>http://scicrunch.com/resolver/RRID:AB_880078</t>
  </si>
  <si>
    <t>http://scicrunch.com/resolver/RRID:AB_1616722</t>
  </si>
  <si>
    <t>http://scicrunch.com/resolver/RRID:AB_2313639</t>
  </si>
  <si>
    <t>http://scicrunch.com/resolver/ RRID: AB_2315629</t>
  </si>
  <si>
    <t>http://scicrunch.com/resolver/RRID: AB_477585</t>
  </si>
  <si>
    <t>http://scicrunch.com/resolver/RRID: AB_94671</t>
  </si>
  <si>
    <t>http://scicrunch.com/resolver/RRID:AB_2307294</t>
  </si>
  <si>
    <t>http://scicrunch.com/resolver/RRID:AB_307019</t>
  </si>
  <si>
    <t>http://scicrunch.com/resolver/RRID:AB_477522</t>
  </si>
  <si>
    <t>http://scicrunch.com/resolver/RRID:AB_477652</t>
  </si>
  <si>
    <t>http://scicrunch.com/resolver/RRID:AB_528203</t>
  </si>
  <si>
    <t>http://scicrunch.com/resolver/RIID:AB_2113602</t>
  </si>
  <si>
    <t>http://scicrunch.com/resolver/RIID:AB_396353</t>
  </si>
  <si>
    <t>http://scicrunch.com/resolver/RIID:AB_1977218</t>
  </si>
  <si>
    <t>http://scicrunch.com/resolver/RIID: AB_1977219</t>
  </si>
  <si>
    <t>http://scicrunch.com/resolver/RIID:AB_2252832</t>
  </si>
  <si>
    <t>http://scicrunch.com/resolver/RIID:AB_731843</t>
  </si>
  <si>
    <t>http://scicrunch.com/resolver/RIID:AB_10674739</t>
  </si>
  <si>
    <t>http://scicrunch.com/resolver/RIID: AB_2107445</t>
  </si>
  <si>
    <t>http://scicrunch.com/resolver/RRID:AB_778198</t>
  </si>
  <si>
    <t>http://scicrunch.com/resolver/RRID:AB_221569</t>
  </si>
  <si>
    <t>http://scicrunch.com/resolver/RRID:AB_887810</t>
  </si>
  <si>
    <t>http://scicrunch.com/resolver/RRID:AB_476730</t>
  </si>
  <si>
    <t>http://scicrunch.com/resolver/RRID:AB_477523</t>
  </si>
  <si>
    <t>http://scicrunch.com/resolver/RRID:AB_2307319</t>
  </si>
  <si>
    <t>http://scicrunch.com/resolver/RRID:AB_887805</t>
  </si>
  <si>
    <t>http://scicrunch.com/resolver/RRID:AB_2315773</t>
  </si>
  <si>
    <t>http://scicrunch.com/resolver/RRID:AB_887719</t>
  </si>
  <si>
    <t>http://scicrunch.com/resolver/RRID:AB_2266850</t>
  </si>
  <si>
    <t>http://scicrunch.com/resolver/RRID:AB_630935</t>
  </si>
  <si>
    <t>http://scicrunch.com/resolver/RRID:AB_260785</t>
  </si>
  <si>
    <t>http://scicrunch.com/resolver/RRID:AB_2152485</t>
  </si>
  <si>
    <t>http://scicrunch.com/resolver/RRID:AB_887871</t>
  </si>
  <si>
    <t>http://scicrunch.com/resolver/RRID:AB_641123</t>
  </si>
  <si>
    <t>http://scicrunch.com/resolver/RRID:AB_396415</t>
  </si>
  <si>
    <t>http://scicrunch.com/resolver/RRID:AB_397636</t>
  </si>
  <si>
    <t>http://scicrunch.com/resolver/RRID:AB_591792</t>
  </si>
  <si>
    <t>http://scicrunch.com/resolver/RRID:AB_91789</t>
  </si>
  <si>
    <t>http://scicrunch.com/resolver/RRID:AB_609568</t>
  </si>
  <si>
    <t>http://scicrunch.com/resolver/RRID:AB_510039</t>
  </si>
  <si>
    <t>http://scicrunch.com/resolver/RRID:AB_510037</t>
  </si>
  <si>
    <t>http://scicrunch.com/resolver/RRID:AB_2282105</t>
  </si>
  <si>
    <t>http://scicrunch.com/resolver/RRID:AB_1660532</t>
  </si>
  <si>
    <t>http://scicrunch.com/resolver/RRID:AB_631216</t>
  </si>
  <si>
    <t>http://scicrunch.com/resolver/RRID:AB_627268</t>
  </si>
  <si>
    <t>http://scicrunch.com/resolver/RRID:AB_2255105</t>
  </si>
  <si>
    <t>http://scicrunch.com/resolver/RRID:AB_2255136</t>
  </si>
  <si>
    <t>http://scicrunch.com/resolver/RRID:AB_442102</t>
  </si>
  <si>
    <t>http://scicrunch.com/resolver/RRID:AB_213434</t>
  </si>
  <si>
    <t>http://scicrunch.com/resolver/RRID:AB_1196615</t>
  </si>
  <si>
    <t>http://scicrunch.com/resolver/RRID:AB_2193178</t>
  </si>
  <si>
    <t>http://scicrunch.com/resolver/RRID:AB_2193207</t>
  </si>
  <si>
    <t>http://scicrunch.com/resolver/RRID:AB_10831514</t>
  </si>
  <si>
    <t>http://scicrunch.com/resolver/RRID:AB_880201</t>
  </si>
  <si>
    <t>http://scicrunch.com/resolver/RRID:AB_778826</t>
  </si>
  <si>
    <t>http://scicrunch.com/resolver/RRID:AB_1566756</t>
  </si>
  <si>
    <t>http://scicrunch.com/resolver/RRID:AB_367251</t>
  </si>
  <si>
    <t>http://scicrunch.com/resolver/RRID:AB_92140</t>
  </si>
  <si>
    <t>http://scicrunch.com/resolver/RRID:AB_2040256</t>
  </si>
  <si>
    <t>http://scicrunch.com/resolver/RRID:AB_2110307</t>
  </si>
  <si>
    <t>http://scicrunch.com/resolver/RRID:AB_735758</t>
  </si>
  <si>
    <t>http://scicrunch.com/resolver/RRID:AB_10000320</t>
  </si>
  <si>
    <t>http://scicrunch.com/resolver/RRID:AB_1501344</t>
  </si>
  <si>
    <t>http://scicrunch.com/resolver/RRID:AB_221561</t>
  </si>
  <si>
    <t>http://scicrunch.com/resolver/RRID:AB_11181009</t>
  </si>
  <si>
    <t>http://scicrunch.com/resolver/RRID:AB_10000347</t>
  </si>
  <si>
    <t>http://scicrunch.com/resolver/RRID:AB_10000343</t>
  </si>
  <si>
    <t>http://scicrunch.com/resolver/RRID:AB_90984</t>
  </si>
  <si>
    <t>http://scicrunch.com/resolver/RRID:AB_393575</t>
  </si>
  <si>
    <t>http://scicrunch.com/resolver/RRID:AB_2313566</t>
  </si>
  <si>
    <t>http://scicrunch.com/resolver/RRID:AB_2314536</t>
  </si>
  <si>
    <t>http://scicrunch.com/resolver/RRID:AB_11028865</t>
  </si>
  <si>
    <t>http://scicrunch.com/resolver/RRID:AB_10119994</t>
  </si>
  <si>
    <t>http://scicrunch.com/resolver/RRID:AB_2070877</t>
  </si>
  <si>
    <t>http://scicrunch.com/resolver/RRID:AB_11125575</t>
  </si>
  <si>
    <t>http://scicrunch.com/resolver/RRID:AB_1186132</t>
  </si>
  <si>
    <t>http://scicrunch.com/resolver/RRID:AB_1659252</t>
  </si>
  <si>
    <t>http://scicrunch.com/resolver/RRID:AB_2298577</t>
  </si>
  <si>
    <t>http://scicrunch.com/resolver/RRID:AB_10896421</t>
  </si>
  <si>
    <t>http://scicrunch.com/resolver/RRID:nlx_152445</t>
  </si>
  <si>
    <t>http://scicrunch.com/resolver/RRID:AB_2260451</t>
  </si>
  <si>
    <t>http://scicrunch.com/resolver/RRID:AB_397030</t>
  </si>
  <si>
    <t>http://scicrunch.com/resolver/RRID:AB_398551</t>
  </si>
  <si>
    <t>http://scicrunch.com/resolver/RRID:AB_312979</t>
  </si>
  <si>
    <t>http://scicrunch.com/resolver/RRID:AB_394657</t>
  </si>
  <si>
    <t>http://scicrunch.com/resolver/RRID:AB_572268</t>
  </si>
  <si>
    <t>http://scicrunch.com/resolver/RRID:AB_2313636</t>
  </si>
  <si>
    <t xml:space="preserve">http://scicrunch.com/resolver/RRID:AB_572262 </t>
  </si>
  <si>
    <t>http://scicrunch.com/resolver/RRID:AB_261875</t>
  </si>
  <si>
    <t>http://scicrunch.com/resolver/RRID:AB_397184</t>
  </si>
  <si>
    <t>http://scicrunch.com/resolver/RIID:AB_10719742</t>
  </si>
  <si>
    <t>http://scicrunch.com/resolver/RRID:AB_10175291</t>
  </si>
  <si>
    <t>http://scicrunch.com/resolver/RRID:AB_630940</t>
  </si>
  <si>
    <t>http://scicrunch.com/resolver/RRID:AB_2172922</t>
  </si>
  <si>
    <t>http://scicrunch.com/resolver/RRID:AB_528499</t>
  </si>
  <si>
    <t>http://scicrunch.com/resolver/RRID:AB_634551</t>
  </si>
  <si>
    <t>http://scicrunch.com/resolver/RRID:AB_2290672</t>
  </si>
  <si>
    <t>http://scicrunch.com/resolver/RRID:AB_10683116</t>
  </si>
  <si>
    <t>http://scicrunch.com/resolver/RRID:AB_10690211</t>
  </si>
  <si>
    <t>http://scicrunch.com/resolver/RRID:AB_10013382</t>
  </si>
  <si>
    <t>http://scicrunch.com/resolver/RRID:AB_1966443</t>
  </si>
  <si>
    <t>http://scicrunch.com/resolver/RRID:AB_2315772</t>
  </si>
  <si>
    <t>http://scicrunch.com/resolver/RRID:AB_1000024</t>
  </si>
  <si>
    <t>http://scicrunch.com/resolver/RRID:AB_10015246</t>
  </si>
  <si>
    <t>http://scicrunch.com/resolver/RRID:AB_2315181</t>
  </si>
  <si>
    <t>http://scicrunch.com/resolver/RRID:AB_310611</t>
  </si>
  <si>
    <t>http://scicrunch.com/resolver/RRID:AB_2155274</t>
  </si>
  <si>
    <t>http://scicrunch.com/resolver/RRID:AB_528406</t>
  </si>
  <si>
    <t>http://scicrunch.com/resolver/RRID:AB_476744</t>
  </si>
  <si>
    <t>http://scicrunch.com/resolver/RRID:AB_309787</t>
  </si>
  <si>
    <t>http://scicrunch.com/resolver/RRID:AB_444362</t>
  </si>
  <si>
    <t>http://scicrunch.com/resolver/RRID:AB_776808</t>
  </si>
  <si>
    <t>http://scicrunch.com/resolver/RRID:AB_1977519</t>
  </si>
  <si>
    <t>http://scicrunch.com/resolver/RRID:AB_10615768</t>
  </si>
  <si>
    <t>http://scicrunch.com/resolver/RRID:AB_439685</t>
  </si>
  <si>
    <t>http://scicrunch.com/resolver/RRID:AB_2289239</t>
  </si>
  <si>
    <t>http://scicrunch.com/resolver/RRID:AB_647588</t>
  </si>
  <si>
    <t>http://scicrunch.com/resolver/RRID:AB_2168668</t>
  </si>
  <si>
    <t>http://scicrunch.com/resolver/RRID:AB_2168968</t>
  </si>
  <si>
    <t>http://scicrunch.com/resolver/RRID:AB_2252825</t>
  </si>
  <si>
    <t>http://scicrunch.com/resolver/RRID:AB_632234</t>
  </si>
  <si>
    <t>http://scicrunch.com/resolver/RRID:AB_330310</t>
  </si>
  <si>
    <t>http://scicrunch.com/resolver/RRID:AB_2274365</t>
  </si>
  <si>
    <t>http://scicrunch.com/resolver/RRID:AB_10695259</t>
  </si>
  <si>
    <t>http://scicrunch.com/resolver/RRID:AB_2123255</t>
  </si>
  <si>
    <t>http://scicrunch.com/resolver/RRID:AB_1850029</t>
  </si>
  <si>
    <t>http://scicrunch.com/resolver/RRID:AB_2209751</t>
  </si>
  <si>
    <t>http://scicrunch.com/resolver/RRID:AB_398980</t>
  </si>
  <si>
    <t>http://scicrunch.com/resolver/RRID:AB_839504</t>
  </si>
  <si>
    <t>http://scicrunch.com/resolver/RRID:AB_2044003</t>
  </si>
  <si>
    <t>http://scicrunch.com/resolver/RRID:AB_2298772</t>
  </si>
  <si>
    <t>http://scicrunch.com/resolver/RRID:AB_2314091</t>
  </si>
  <si>
    <t>http://scicrunch.com/resolver/RRID:AB_1587626</t>
  </si>
  <si>
    <t>http://scicrunch.com/resolver/RRID:AB_87705</t>
  </si>
  <si>
    <t>http://scicrunch.com/resolver/RRID:AB_732196</t>
  </si>
  <si>
    <t>http://scicrunch.com/resolver/RRID:AB_390204</t>
  </si>
  <si>
    <t>http://scicrunch.com/resolver/RRID:AB_213663</t>
  </si>
  <si>
    <t>http://scicrunch.com/resolver/RRID:AB_2083496</t>
  </si>
  <si>
    <t>http://scicrunch.com/resolver/RRID:AB_2040146</t>
  </si>
  <si>
    <t>http://scicrunch.com/resolver/RRID:AB_91201</t>
  </si>
  <si>
    <t>http://scicrunch.com/resolver/RRID:AB_2245770</t>
  </si>
  <si>
    <t>http://scicrunch.com/resolver/RRID:AB_395314</t>
  </si>
  <si>
    <t>http://scicrunch.com/resolver/RRID:AB_2069013</t>
  </si>
  <si>
    <t>http://scicrunch.com/resolver/RRID:AB_94975</t>
  </si>
  <si>
    <t>http://scicrunch.com/resolver/RRID:AB_641106</t>
  </si>
  <si>
    <t>http://scicrunch.com/resolver/RRID:AB_2260805</t>
  </si>
  <si>
    <t>http://scicrunch.com/resolver/RRID:AB_1640746</t>
  </si>
  <si>
    <t>http://scicrunch.com/resolver/RRID:AB_443473</t>
  </si>
  <si>
    <t>http://scicrunch.com/resolver/RRID:AB_94946</t>
  </si>
  <si>
    <t>http://scicrunch.com/resolver/RRID:AB_11211640</t>
  </si>
  <si>
    <t>http://scicrunch.com/resolver/RRID:AB_2113447</t>
  </si>
  <si>
    <t>http://scicrunch.com/resolver/RRID:AB_477627</t>
  </si>
  <si>
    <t>http://scicrunch.com/resolver/RRID:AB_2290729</t>
  </si>
  <si>
    <t>http://scicrunch.com/resolver/RRID:AB_2068655</t>
  </si>
  <si>
    <t>http://scicrunch.com/resolver/RRID:AB_2110295</t>
  </si>
  <si>
    <t>http://scicrunch.com/resolver/RRID:AB_477257</t>
  </si>
  <si>
    <t>http://scicrunch.com/resolver/RRID:AB_572253</t>
  </si>
  <si>
    <t>http://scicrunch.com/resolver/RRID:AB_2313734</t>
  </si>
  <si>
    <t>http://scicrunch.com/resolver/RRID:AB_571112</t>
  </si>
  <si>
    <t>http://scicrunch.com/resolver/RRID:AB_262054</t>
  </si>
  <si>
    <t>http://scicrunch.com/resolver/RRID:AB_840257</t>
  </si>
  <si>
    <t>http://scicrunch.com/resolver/RRID:AB_572263</t>
  </si>
  <si>
    <t>http://scicrunch.com/resolver/RRID:AB_609894</t>
  </si>
  <si>
    <t>http://scicrunch.com/resolver/RRID:AB_10013481</t>
  </si>
  <si>
    <t>http://scicrunch.com/resolver/RRID:AB_307210</t>
  </si>
  <si>
    <t>http://scicrunch.com/resolver/RRID:AB_395993</t>
  </si>
  <si>
    <t>http://scicrunch.com/resolver/RRID:AB_10829442</t>
  </si>
  <si>
    <t>http://scicrunch.com/resolver/RRID:AB_631032</t>
  </si>
  <si>
    <t>http://scicrunch.com/resolver/RRID:AB_736394</t>
  </si>
  <si>
    <t>http://scicrunch.com/resolver/RRID:AB_448212</t>
  </si>
  <si>
    <t>http://scicrunch.com/resolver/RRID:AB_1310252</t>
  </si>
  <si>
    <t>http://scicrunch.com/resolver/RRID:AB_664696</t>
  </si>
  <si>
    <t>http://scicrunch.com/resolver/RRID:AB_303062</t>
  </si>
  <si>
    <t>http://scicrunch.com/resolver/RRID:AB_1587367</t>
  </si>
  <si>
    <t>http://scicrunch.com/resolver/RRID:AB_10855650</t>
  </si>
  <si>
    <t>http://scicrunch.com/resolver/RRID:AB_628238</t>
  </si>
  <si>
    <t>http://scicrunch.com/resolver/RRID:AB_531793</t>
  </si>
  <si>
    <t>http://scicrunch.com/resolver/RRID:AB_2315782</t>
  </si>
  <si>
    <t>http://scicrunch.com/resolver/RRID:AB_2314862</t>
  </si>
  <si>
    <t>http://scicrunch.com/resolver/RRID:AB_2315789</t>
  </si>
  <si>
    <t>http://scicrunch.com/resolver/RRID:AB_2314859</t>
  </si>
  <si>
    <t>http://scicrunch.com/resolver/RRID:AB_2314218</t>
  </si>
  <si>
    <t>http://scicrunch.com/resolver/RRID:AB_670118</t>
  </si>
  <si>
    <t>http://scicrunch.com/resolver/RRID:AB_528480</t>
  </si>
  <si>
    <t>http://scicrunch.com/resolver/RRID:AB_260473</t>
  </si>
  <si>
    <t>http://scicrunch.com/resolver/RRID:AB_477329</t>
  </si>
  <si>
    <t>http://scicrunch.com/resolver/RRID:AB_476894</t>
  </si>
  <si>
    <t>http://scicrunch.com/resolver/RRID:AB_11129033</t>
  </si>
  <si>
    <t>http://scicrunch.com/resolver/RRID:AB_10611357</t>
  </si>
  <si>
    <t>http://scicrunch.com/resolver/RRID:AB_2111823</t>
  </si>
  <si>
    <t>http://scicrunch.com/resolver/RRID:AB_10609764</t>
  </si>
  <si>
    <t>http://scicrunch.com/resolver/RRID:AB_2295578</t>
  </si>
  <si>
    <t>http://scicrunch.com/resolver/RRID:AB_398140</t>
  </si>
  <si>
    <t>http://scicrunch.com/resolver/RRID:AB_397471</t>
  </si>
  <si>
    <t>http://scicrunch.com/resolver/RRID:AB_398108</t>
  </si>
  <si>
    <t>http://scicrunch.com/resolver/RRID:AB_309699</t>
  </si>
  <si>
    <t>http://scicrunch.com/resolver/RRID:AB_258910</t>
  </si>
  <si>
    <t>http://scicrunch.com/resolver/RRID:AB_887824</t>
  </si>
  <si>
    <t>http://scicrunch.com/resolver/RRID:AB_785887</t>
  </si>
  <si>
    <t>http://scicrunch.com/resolver/RRID:AB_10562415</t>
  </si>
  <si>
    <t>http://scicrunch.com/resolver/RRID:AB_2181035</t>
  </si>
  <si>
    <t>http://scicrunch.com/resolver/RRID:AB_561305</t>
  </si>
  <si>
    <t>http://scicrunch.com/resolver/RRID:AB_395242</t>
  </si>
  <si>
    <t>http://scicrunch.com/resolver/RRID:AB_330914</t>
  </si>
  <si>
    <t>http://scicrunch.com/resolver/RRID:AB_10795239</t>
  </si>
  <si>
    <t>http://scicrunch.com/resolver/RRID:AB_2242334</t>
  </si>
  <si>
    <t>http://scicrunch.com/resolver/RRID:AB_2223172</t>
  </si>
  <si>
    <t>http://scicrunch.com/resolver/RRID:AB_90650</t>
  </si>
  <si>
    <t xml:space="preserve">http://scicrunch.com/resolver/RRID:AB_528173 </t>
  </si>
  <si>
    <t>http://scicrunch.com/resolver/RRID:AB_331453</t>
  </si>
  <si>
    <t xml:space="preserve">http://scicrunch.com/resolver/RRID:AB_2130162 </t>
  </si>
  <si>
    <t>http://scicrunch.com/resolver/RRID:AB_477272</t>
  </si>
  <si>
    <t>http://scicrunch.com/resolver/RRID:AB_2139899</t>
  </si>
  <si>
    <t>http://scicrunch.com/resolver/RRID:AB_262044</t>
  </si>
  <si>
    <t>http://scicrunch.com/resolver/RRID:AB_138690</t>
  </si>
  <si>
    <t>http://scicrunch.com/resolver/RRID:AB_650285</t>
  </si>
  <si>
    <t>http://scicrunch.com/resolver/RRID:AB_10013427</t>
  </si>
  <si>
    <t>http://scicrunch.com/resolver/RRID:AB_1977041</t>
  </si>
  <si>
    <t>http://scicrunch.com/resolver/RRID:AB_367103</t>
  </si>
  <si>
    <t>http://scicrunch.com/resolver/RRID:AB_383445</t>
  </si>
  <si>
    <t>http://scicrunch.com/resolver/RRID:AB_562270</t>
  </si>
  <si>
    <t>http://scicrunch.com/resolver/RRID:AB_823586</t>
  </si>
  <si>
    <t>http://scicrunch.com/resolver/RRID:AB_10604580</t>
  </si>
  <si>
    <t>http://scicrunch.com/resolver/RRID:AB_396433</t>
  </si>
  <si>
    <t>http://scicrunch.com/resolver/RRID:AB_1500227</t>
  </si>
  <si>
    <t>http://scicrunch.com/resolver/RRID:AB_323427</t>
  </si>
  <si>
    <t>http://scicrunch.com/resolver/RRID:AB_2088494</t>
  </si>
  <si>
    <t>http://scicrunch.com/resolver/RRID:AB_430855</t>
  </si>
  <si>
    <t>http://scicrunch.com/resolver/RRID:AB_149707</t>
  </si>
  <si>
    <t>http://scicrunch.com/resolver/RRID:AB_331440</t>
  </si>
  <si>
    <t>RRID:AB_396415</t>
  </si>
  <si>
    <t>RRID:AB_397636</t>
  </si>
  <si>
    <t>RRID:AB_591792</t>
  </si>
  <si>
    <t>RRID:AB_91789</t>
  </si>
  <si>
    <t>RRID:AB_609568</t>
  </si>
  <si>
    <t>RRID:AB_510039</t>
  </si>
  <si>
    <t>RRID:AB_510037</t>
  </si>
  <si>
    <t>RRID:AB_2282105</t>
  </si>
  <si>
    <t>RRID:AB_1660532</t>
  </si>
  <si>
    <t>RRID:AB_631216</t>
  </si>
  <si>
    <t>RRID:AB_627268</t>
  </si>
  <si>
    <t>RRID:AB_2255105</t>
  </si>
  <si>
    <t>RRID:AB_2255136</t>
  </si>
  <si>
    <t>RRID:AB_442102</t>
  </si>
  <si>
    <t>RRID:AB_213434</t>
  </si>
  <si>
    <t>RRID:AB_1196615</t>
  </si>
  <si>
    <t>RRID:AB_2193178</t>
  </si>
  <si>
    <t>RRID:AB_2193207</t>
  </si>
  <si>
    <t>RRID:AB_10831514</t>
  </si>
  <si>
    <t>RRID:AB_880201</t>
  </si>
  <si>
    <t>RRID:AB_778826</t>
  </si>
  <si>
    <t>RRID:AB_1566756</t>
  </si>
  <si>
    <t>RRID:nif-0000-30467</t>
  </si>
  <si>
    <t>RRID:nif-0000-00018</t>
  </si>
  <si>
    <t>RRID:nif-0000-30404</t>
  </si>
  <si>
    <t>RRID:nlx_143548</t>
  </si>
  <si>
    <t>RRID:nlx_146201</t>
  </si>
  <si>
    <t>RRID:nif-0000-00135</t>
  </si>
  <si>
    <t>RRID:nif-0000-21058</t>
  </si>
  <si>
    <t>RRID:nif-0000-30238</t>
  </si>
  <si>
    <t>RRID:nif-0000-23420</t>
  </si>
  <si>
    <t>RRID: nif-0000–30467</t>
  </si>
  <si>
    <t>RRID:nif-0000-10474</t>
  </si>
  <si>
    <t>RRID:nlx_153890</t>
  </si>
  <si>
    <t>RRID:nif-0000-00280</t>
  </si>
  <si>
    <t>RRID:nif-0000-00304</t>
  </si>
  <si>
    <t>RRID:nif-0000-00259</t>
  </si>
  <si>
    <t>RRID:nlx_75959</t>
  </si>
  <si>
    <t>RRID:nif-0000-00256</t>
  </si>
  <si>
    <t>RRID: nif-0000-30467</t>
  </si>
  <si>
    <t>RRID:nif-0000-00343</t>
  </si>
  <si>
    <t>(RRID):rid_000041</t>
  </si>
  <si>
    <t>RRID:rid_000041</t>
  </si>
  <si>
    <t>RRID:nlx_151344</t>
  </si>
  <si>
    <t>RRID: nif-0000-23420</t>
  </si>
  <si>
    <t>RRID:nlx_157700</t>
  </si>
  <si>
    <t>RRID: nif-0000-10474</t>
  </si>
  <si>
    <t xml:space="preserve"> RRID:nif-0000-30467</t>
  </si>
  <si>
    <t>RRID:nlx 157716</t>
  </si>
  <si>
    <t>RRID:nlx_157716</t>
  </si>
  <si>
    <t>RRID: nif-0000 –30467</t>
  </si>
  <si>
    <t>RRID: nif-0000-00082</t>
  </si>
  <si>
    <t>RRID:nif-0000-00082</t>
  </si>
  <si>
    <t>RRID:nif-0000 –30467</t>
  </si>
  <si>
    <t>RRID: nlx_157659</t>
  </si>
  <si>
    <t>RRID:nlx_157659</t>
  </si>
  <si>
    <t>RRID: nif-0000-31686</t>
  </si>
  <si>
    <t>RRID:nif-0000-31686</t>
  </si>
  <si>
    <t>RRID:nlx_153932</t>
  </si>
  <si>
    <t>RRID:OMICS_00999</t>
  </si>
  <si>
    <t>RRID: nif- 0000-30609</t>
  </si>
  <si>
    <t>RRID:nif-0000-30609</t>
  </si>
  <si>
    <t>RRID: nlx_153933</t>
  </si>
  <si>
    <t>RRID:nlx_153933</t>
  </si>
  <si>
    <t>RRID: nif-0000-02873</t>
  </si>
  <si>
    <t>RRID:nif-0000-02873</t>
  </si>
  <si>
    <t>RRID: nlx_156838</t>
  </si>
  <si>
    <t>RRID:nlx_156838</t>
  </si>
  <si>
    <t>RRID:nif-0000-00516</t>
  </si>
  <si>
    <t>RRID:nif-0000-00387</t>
  </si>
  <si>
    <t>RRID:nlx_157761</t>
  </si>
  <si>
    <t>RRID:nlx_144426</t>
  </si>
  <si>
    <t>RRID:nlx_157762</t>
  </si>
  <si>
    <t>RRID:nlx_155657</t>
  </si>
  <si>
    <t>RRID:nlx_157763</t>
  </si>
  <si>
    <t>RRID:SciRes_000134</t>
  </si>
  <si>
    <t>RRID:SciRes_000135</t>
  </si>
  <si>
    <t>RRID: nif-0000â€“00343</t>
  </si>
  <si>
    <t>RRID: nif-0000-00342</t>
  </si>
  <si>
    <t>RRID:nif-0000-00342</t>
  </si>
  <si>
    <t>RRID:OMICS_01521</t>
  </si>
  <si>
    <t>RRID:nlx_84530</t>
  </si>
  <si>
    <t>RRID:nif-0000-00003</t>
  </si>
  <si>
    <t>RRID:nif-0000-10227</t>
  </si>
  <si>
    <t>RRID:nif-0000-00006</t>
  </si>
  <si>
    <t>RRID: nlx_151666</t>
  </si>
  <si>
    <t>RRID:nlx_151666</t>
  </si>
  <si>
    <t>RRID:nif-0000-00305</t>
  </si>
  <si>
    <t>RRID:SciRes_000110</t>
  </si>
  <si>
    <t>RRID: nif-0000-00343</t>
  </si>
  <si>
    <t>RRID: nif-0000– 00018</t>
  </si>
  <si>
    <t>RRID: nif-0000–30404</t>
  </si>
  <si>
    <t>RRID:IMSR_JAX:006182</t>
  </si>
  <si>
    <t>RRID:RGD:737929</t>
  </si>
  <si>
    <t>RRID:IMSR_JAX:003504</t>
  </si>
  <si>
    <t>RRID:IMSR_JAX:003946</t>
  </si>
  <si>
    <t>RRID:IMSR_JAX:005549</t>
  </si>
  <si>
    <t>RRID:IMSR_JAX:003782</t>
  </si>
  <si>
    <t>RRID:RGD_737903</t>
  </si>
  <si>
    <t>RRID:IMSR_JAX:007788</t>
  </si>
  <si>
    <t>RRID:IMSR_MMRRC:010439</t>
  </si>
  <si>
    <t>RRID:MGI_MGI:3840982</t>
  </si>
  <si>
    <t>RRID:MGI_MGI:4429427</t>
  </si>
  <si>
    <t>RRID:BDSC_6901</t>
  </si>
  <si>
    <t>RRID:BDSC_9313</t>
  </si>
  <si>
    <t>RRID:MGI:1861932</t>
  </si>
  <si>
    <t>RRID:MGI:2386570</t>
  </si>
  <si>
    <t>RRID:MGI:4440556</t>
  </si>
  <si>
    <t>RRID:MGI:4440559</t>
  </si>
  <si>
    <t>RRID:IMSR_JAX:005540</t>
  </si>
  <si>
    <t>RGD ID: 1566430</t>
  </si>
  <si>
    <t>RRID:RGD_1566430</t>
  </si>
  <si>
    <t>RRID: JAX:000654</t>
  </si>
  <si>
    <t>RRID:IMSR_JAX:000654</t>
  </si>
  <si>
    <t xml:space="preserve">RRID: JAX:000664 </t>
  </si>
  <si>
    <t>RRID:IMSR_MMRRC:030942</t>
  </si>
  <si>
    <t>RRID:MGI_MGI:3850679</t>
  </si>
  <si>
    <t>RRID:IMSR_JAX:008241</t>
  </si>
  <si>
    <t>RRID:IMSR_JAX:008533</t>
  </si>
  <si>
    <t>RRID:IMSR_JAX:018280</t>
  </si>
  <si>
    <t>RRID: RGD_737891</t>
  </si>
  <si>
    <t>RRID:RGD_737891</t>
  </si>
  <si>
    <t>RRID:MGI_MGI:3710766</t>
  </si>
  <si>
    <t>RRID:IMSR_JAX:006417</t>
  </si>
  <si>
    <t>RRID:MGI_ MGI:2177755</t>
  </si>
  <si>
    <t>RRID:MGI_ MGI:5305341</t>
  </si>
  <si>
    <t>RRID:MGI_ MGI:2675580</t>
  </si>
  <si>
    <t>RRID:IMSR_JAX:005628</t>
  </si>
  <si>
    <t>RRID:IMSR_JAX:000664</t>
  </si>
  <si>
    <t>RRID:IMSR_JAX:009613</t>
  </si>
  <si>
    <t>RRID:IMSR_JAX:014548</t>
  </si>
  <si>
    <t>RRID:IMSR_MMRRC:017266</t>
  </si>
  <si>
    <t>RRID:IMSR_JAX:012569</t>
  </si>
  <si>
    <t>RRID:IMSR_JAX:007905</t>
  </si>
  <si>
    <t>RRID:IMSR_JAX:007908</t>
  </si>
  <si>
    <t>RRID:IMSR_JAX:012570</t>
  </si>
  <si>
    <t>RRID:IMSR_RBRC03674</t>
  </si>
  <si>
    <t>RRID:IMSR_JAX:007677</t>
  </si>
  <si>
    <t>RRID:IMSR_JAX:003718</t>
  </si>
  <si>
    <t>RRID: ZDB-GENO-030619-2</t>
  </si>
  <si>
    <t>RRID:ZDB-GENO-030619-2</t>
  </si>
  <si>
    <t>RRID:ZFIN_ZDB-GENO-090918-6</t>
  </si>
  <si>
    <t>RRID:ZIRC_ZL1438</t>
  </si>
  <si>
    <t>RRID:Jax 000659</t>
  </si>
  <si>
    <t>RRID:IMSR_JAX:000659</t>
  </si>
  <si>
    <t>RRID:IMSR_JAX:006421</t>
  </si>
  <si>
    <t>RRID:MGI_MGI:3769121</t>
  </si>
  <si>
    <t>RRID:IMSR_MMRRC:030151</t>
  </si>
  <si>
    <t>RRID:MGI_MGI:4948959</t>
  </si>
  <si>
    <t>RRID:IMSR_JAX:003771</t>
  </si>
  <si>
    <t>RRID:IMSR_JAX:012687</t>
  </si>
  <si>
    <t>http://scicrunch.com/resolver/RRID:IMSR_JAX:006182</t>
  </si>
  <si>
    <t>http://scicrunch.com/resolver/RRID:RGD:737929</t>
  </si>
  <si>
    <t>http://scicrunch.com/resolver/RRID:IMSR_JAX:003946</t>
  </si>
  <si>
    <t>http://scicrunch.com/resolver/RRID:IMSR_JAX:005549</t>
  </si>
  <si>
    <t>http://scicrunch.com/resolver/RRID:IMSR_JAX:003504</t>
  </si>
  <si>
    <t>http://scicrunch.com/resolver/RRID:IMSR_JAX:003782</t>
  </si>
  <si>
    <t>http://scicrunch.com/resolver/RRID:RGD_737903</t>
  </si>
  <si>
    <t>http://scicrunch.com/resolver/RRID:IMSR_MMRRC:010439</t>
  </si>
  <si>
    <t>http://scicrunch.com/resolver/RRID:IMSR_JAX:007788</t>
  </si>
  <si>
    <t>http://scicrunch.com/resolver/RRID:MGI_MGI:3840982</t>
  </si>
  <si>
    <t>http://scicrunch.com/resolver/RRID:MGI_MGI:4429427</t>
  </si>
  <si>
    <t>http://scicrunch.com/resolver/RRID:BDSC_6901</t>
  </si>
  <si>
    <t>http://scicrunch.com/resolver/RRID:BDSC_9313</t>
  </si>
  <si>
    <t>http://scicrunch.com/resolver/RRID:MGI:4440556</t>
  </si>
  <si>
    <t>http://scicrunch.com/resolver/RRID:MGI:4440559</t>
  </si>
  <si>
    <t>http://scicrunch.com/resolver/RRID:MGI:2386570</t>
  </si>
  <si>
    <t>http://scicrunch.com/resolver/RRID:MGI:1861932</t>
  </si>
  <si>
    <t>http://scicrunch.com/resolver/RRID:IMSR_JAX:005540</t>
  </si>
  <si>
    <t>http://scicrunch.com/resolver/RRID:RGD_1566430</t>
  </si>
  <si>
    <t>http://scicrunch.com/resolver/RRID:IMSR_JAX:000654</t>
  </si>
  <si>
    <t xml:space="preserve">http://scicrunch.com/resolver/RRID: JAX:000664 </t>
  </si>
  <si>
    <t>http://scicrunch.com/resolver/RRID:IMSR_MMRRC:030942</t>
  </si>
  <si>
    <t>http://scicrunch.com/resolver/RRID:MGI_MGI:3850679</t>
  </si>
  <si>
    <t>http://scicrunch.com/resolver/RRID:IMSR_JAX:008241</t>
  </si>
  <si>
    <t>http://scicrunch.com/resolver/RRID:IMSR_JAX:008533</t>
  </si>
  <si>
    <t>http://scicrunch.com/resolver/RRID:IMSR_JAX:018280</t>
  </si>
  <si>
    <t>http://scicrunch.com/resolver/RRID:RGD_737891</t>
  </si>
  <si>
    <t>http://scicrunch.com/resolver/RRID:MGI_MGI:3710766</t>
  </si>
  <si>
    <t>http://scicrunch.com/resolver/RRID:IMSR_JAX:006417</t>
  </si>
  <si>
    <t>http://scicrunch.com/resolver/RRID:MGI_ MGI:2177755</t>
  </si>
  <si>
    <t>http://scicrunch.com/resolver/RRID:IMSR_JAX:005628</t>
  </si>
  <si>
    <t>http://scicrunch.com/resolver/RRID:MGI_ MGI:2675580</t>
  </si>
  <si>
    <t>http://scicrunch.com/resolver/RRID:MGI_ MGI:5305341</t>
  </si>
  <si>
    <t>http://scicrunch.com/resolver/RRID:IMSR_JAX:014548</t>
  </si>
  <si>
    <t>http://scicrunch.com/resolver/RRID:IMSR_JAX:000664</t>
  </si>
  <si>
    <t>http://scicrunch.com/resolver/RRID:IMSR_JAX:009613</t>
  </si>
  <si>
    <t>http://scicrunch.com/resolver/RRID:IMSR_MMRRC:017266</t>
  </si>
  <si>
    <t>http://scicrunch.com/resolver/RRID:IMSR_JAX:012569</t>
  </si>
  <si>
    <t>http://scicrunch.com/resolver/RRID:IMSR_JAX:007905</t>
  </si>
  <si>
    <t>http://scicrunch.com/resolver/RRID:IMSR_JAX:012570</t>
  </si>
  <si>
    <t>http://scicrunch.com/resolver/RRID:IMSR_RBRC03674</t>
  </si>
  <si>
    <t>http://scicrunch.com/resolver/RRID:IMSR_JAX:007677</t>
  </si>
  <si>
    <t>http://scicrunch.com/resolver/RRID:IMSR_JAX:003718</t>
  </si>
  <si>
    <t>http://scicrunch.com/resolver/RRID:IMSR_JAX:007908</t>
  </si>
  <si>
    <t>http://scicrunch.com/resolver/RRID:ZDB-GENO-030619-2</t>
  </si>
  <si>
    <t>http://scicrunch.com/resolver/RRID:ZFIN_ZDB-GENO-090918-6</t>
  </si>
  <si>
    <t>http://scicrunch.com/resolver/RRID:ZIRC_ZL1438</t>
  </si>
  <si>
    <t>http://scicrunch.com/resolver/RRID:IMSR_JAX:000659</t>
  </si>
  <si>
    <t>http://scicrunch.com/resolver/RRID:IMSR_JAX:006421</t>
  </si>
  <si>
    <t>http://scicrunch.com/resolver/RRID:IMSR_MMRRC:030151</t>
  </si>
  <si>
    <t>http://scicrunch.com/resolver/RRID:MGI_MGI:3769121</t>
  </si>
  <si>
    <t>http://scicrunch.com/resolver/RRID:MGI_MGI:4948959</t>
  </si>
  <si>
    <t>http://scicrunch.com/resolver/RRID:IMSR_JAX:003771</t>
  </si>
  <si>
    <t>http://scicrunch.com/resolver/RRID:IMSR_JAX:012687</t>
  </si>
  <si>
    <t>http://scicrunch.com/resolver/ RRID:nif-0000-30467</t>
  </si>
  <si>
    <t>http://scicrunch.com/resolver/RRID:nif-0000-30467</t>
  </si>
  <si>
    <t>http://scicrunch.com/resolver/RRID:nif-0000-00003</t>
  </si>
  <si>
    <t>http://scicrunch.com/resolver/RRID:nif-0000-00006</t>
  </si>
  <si>
    <t>http://scicrunch.com/resolver/RRID:nif-0000-00135</t>
  </si>
  <si>
    <t>http://scicrunch.com/resolver/RRID:nif-0000-00256</t>
  </si>
  <si>
    <t>http://scicrunch.com/resolver/RRID:nif-0000-00259</t>
  </si>
  <si>
    <t>http://scicrunch.com/resolver/RRID:nif-0000-00280</t>
  </si>
  <si>
    <t>http://scicrunch.com/resolver/RRID:nif-0000-00304</t>
  </si>
  <si>
    <t>http://scicrunch.com/resolver/RRID:nif-0000-00305</t>
  </si>
  <si>
    <t>http://scicrunch.com/resolver/RRID:nif-0000-00343</t>
  </si>
  <si>
    <t>http://scicrunch.com/resolver/RRID:nif-0000-00387</t>
  </si>
  <si>
    <t>http://scicrunch.com/resolver/RRID:nif-0000-00516</t>
  </si>
  <si>
    <t>http://scicrunch.com/resolver/RRID:nif-0000-10227</t>
  </si>
  <si>
    <t>http://scicrunch.com/resolver/RRID:nif-0000-10474</t>
  </si>
  <si>
    <t>http://scicrunch.com/resolver/RRID:nif-0000-21058</t>
  </si>
  <si>
    <t>http://scicrunch.com/resolver/RRID:nif-0000-23420</t>
  </si>
  <si>
    <t>http://scicrunch.com/resolver/RRID:nif-0000-30238</t>
  </si>
  <si>
    <t>http://scicrunch.com/resolver/RRID:nlx_143548</t>
  </si>
  <si>
    <t>http://scicrunch.com/resolver/RRID:nlx_144426</t>
  </si>
  <si>
    <t>http://scicrunch.com/resolver/RRID:nlx_146201</t>
  </si>
  <si>
    <t>http://scicrunch.com/resolver/RRID:nlx_151344</t>
  </si>
  <si>
    <t>http://scicrunch.com/resolver/RRID:nlx_153890</t>
  </si>
  <si>
    <t>http://scicrunch.com/resolver/RRID:nlx_153932</t>
  </si>
  <si>
    <t>http://scicrunch.com/resolver/RRID:nlx_155657</t>
  </si>
  <si>
    <t>http://scicrunch.com/resolver/RRID:nlx_157700</t>
  </si>
  <si>
    <t>http://scicrunch.com/resolver/RRID:nlx_157761</t>
  </si>
  <si>
    <t>http://scicrunch.com/resolver/RRID:nlx_157762</t>
  </si>
  <si>
    <t>http://scicrunch.com/resolver/RRID:nlx_157763</t>
  </si>
  <si>
    <t>http://scicrunch.com/resolver/RRID:nlx_75959</t>
  </si>
  <si>
    <t>http://scicrunch.com/resolver/RRID:nlx_84530</t>
  </si>
  <si>
    <t>http://scicrunch.com/resolver/RRID:OMICS_00999</t>
  </si>
  <si>
    <t>http://scicrunch.com/resolver/RRID:OMICS_01521</t>
  </si>
  <si>
    <t>http://scicrunch.com/resolver/RRID:SciRes_000110</t>
  </si>
  <si>
    <t>http://scicrunch.com/resolver/RRID:SciRes_000134</t>
  </si>
  <si>
    <t>http://scicrunch.com/resolver/RRID:SciRes_000135</t>
  </si>
  <si>
    <t>http://scicrunch.com/resolver/RRID:rid_000041</t>
  </si>
  <si>
    <t>http://scicrunch.com/resolver/RRID:nif-0000-30609</t>
  </si>
  <si>
    <t>http://scicrunch.com/resolver/RRID:nif-0000-00082</t>
  </si>
  <si>
    <t>http://scicrunch.com/resolver/RRID:nif-0000-00342</t>
  </si>
  <si>
    <t>http://scicrunch.com/resolver/RRID:nif-0000-02873</t>
  </si>
  <si>
    <t>http://scicrunch.com/resolver/RRID:nif-0000-31686</t>
  </si>
  <si>
    <t>http://scicrunch.com/resolver/RRID:nlx_151666</t>
  </si>
  <si>
    <t>http://scicrunch.com/resolver/RRID:nlx_153933</t>
  </si>
  <si>
    <t>http://scicrunch.com/resolver/RRID:nlx_156838</t>
  </si>
  <si>
    <t>http://scicrunch.com/resolver/RRID:nlx_157659</t>
  </si>
  <si>
    <t>http://scicrunch.com/resolver/RRID:nif-0000-00018</t>
  </si>
  <si>
    <t>http://scicrunch.com/resolver/RRID:nif-0000-30404</t>
  </si>
  <si>
    <t>http://scicrunch.com/resolver/RRID:nlx_157716</t>
  </si>
  <si>
    <t>(RRID): IMSR_JAX:006421</t>
  </si>
  <si>
    <t xml:space="preserve">JIST platform (RRID:nlx_151344) through the Neuroimaging Informatics Tools and Resources Clearinghouse (NITRC) project “JIST.” </t>
  </si>
  <si>
    <t>Psychophysics Toolbox (Brainard, 1997; Research Resource ID (RRID):rid_000041)</t>
  </si>
  <si>
    <r>
      <t>http://openwiki.janelia.org/wiki/display/ MyersLab/Whisker</t>
    </r>
    <r>
      <rPr>
        <sz val="10"/>
        <rFont val="Arial"/>
      </rPr>
      <t xml:space="preserve">􏰈Tracking) </t>
    </r>
  </si>
  <si>
    <t>note- the three tables below are the same as the table to the right</t>
  </si>
  <si>
    <t>This is the summary data:</t>
  </si>
  <si>
    <t>Resources with RRID</t>
  </si>
  <si>
    <t>Resources- total</t>
  </si>
  <si>
    <t xml:space="preserve">FN </t>
  </si>
  <si>
    <t>FN rate</t>
  </si>
  <si>
    <t># correct (semantic correctness)</t>
  </si>
  <si>
    <t># incorrect (semantic correctness)</t>
  </si>
  <si>
    <t>minor correction (syntactic correctness)</t>
  </si>
  <si>
    <t>Correct synatx</t>
  </si>
  <si>
    <t>minor correction PERCENT</t>
  </si>
  <si>
    <t>total incorrect</t>
  </si>
  <si>
    <t>perent incorrect</t>
  </si>
  <si>
    <t>Antibodies with RRID</t>
  </si>
  <si>
    <t>Antibodies- total</t>
  </si>
  <si>
    <t>FN antibodies</t>
  </si>
  <si>
    <t># correct</t>
  </si>
  <si>
    <t># incorrect</t>
  </si>
  <si>
    <t xml:space="preserve">minor correction </t>
  </si>
  <si>
    <t>Summary data for figure</t>
  </si>
  <si>
    <t>Correct resource (percent)</t>
  </si>
  <si>
    <t>Correct syntax PERCENT</t>
  </si>
  <si>
    <t>Overall percent incorrect</t>
  </si>
  <si>
    <t>Organisms with RRID</t>
  </si>
  <si>
    <t>Organisms- total</t>
  </si>
  <si>
    <t>FN organisms</t>
  </si>
  <si>
    <t>Tools</t>
  </si>
  <si>
    <t>Summary Table</t>
  </si>
  <si>
    <t>Number of Resources with Correct RRID</t>
  </si>
  <si>
    <t>Number of Resource with Correct Syntax</t>
  </si>
  <si>
    <t>Total number of Correct Resources - Overall</t>
  </si>
  <si>
    <t>Total number of Resources with RRID</t>
  </si>
  <si>
    <t>Software with RRID</t>
  </si>
  <si>
    <t>Software- total</t>
  </si>
  <si>
    <t>FN software</t>
  </si>
  <si>
    <t>Minor correction due to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</si>
</sst>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7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color rgb="FF13141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color rgb="FF111111"/>
      <name val="Arial"/>
    </font>
    <font>
      <sz val="9"/>
      <color rgb="FF211E1E"/>
      <name val="Arial"/>
    </font>
    <font>
      <sz val="12"/>
      <color theme="1"/>
      <name val="Arial"/>
    </font>
    <font>
      <sz val="10"/>
      <color rgb="FF0D0D0D"/>
      <name val="Arial"/>
    </font>
    <font>
      <b/>
      <sz val="16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0" tint="-4.9989318521683403E-2"/>
        <bgColor rgb="FFEFEFE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96">
    <xf numFmtId="0" fontId="0" fillId="0" borderId="0"/>
    <xf numFmtId="9" fontId="2" fillId="2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0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5" fillId="2" borderId="1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" fillId="2" borderId="1"/>
    <xf numFmtId="9" fontId="1" fillId="2" borderId="1" applyFon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322">
    <xf numFmtId="0" fontId="0" fillId="0" borderId="0" xfId="0"/>
    <xf numFmtId="0" fontId="4" fillId="2" borderId="1" xfId="0" applyFont="1" applyFill="1" applyBorder="1" applyAlignment="1">
      <alignment wrapText="1"/>
    </xf>
    <xf numFmtId="0" fontId="22" fillId="3" borderId="1" xfId="0" applyFont="1" applyFill="1" applyBorder="1" applyAlignment="1"/>
    <xf numFmtId="10" fontId="24" fillId="3" borderId="1" xfId="0" applyNumberFormat="1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26" fillId="0" borderId="1" xfId="0" applyFont="1" applyFill="1" applyBorder="1" applyAlignment="1"/>
    <xf numFmtId="0" fontId="2" fillId="0" borderId="1" xfId="0" applyFont="1" applyFill="1" applyBorder="1" applyAlignment="1"/>
    <xf numFmtId="2" fontId="0" fillId="0" borderId="0" xfId="0" applyNumberFormat="1"/>
    <xf numFmtId="0" fontId="3" fillId="4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36" fillId="0" borderId="0" xfId="0" applyFont="1"/>
    <xf numFmtId="0" fontId="7" fillId="0" borderId="0" xfId="0" applyFont="1"/>
    <xf numFmtId="2" fontId="3" fillId="4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7" fillId="5" borderId="0" xfId="0" applyFont="1" applyFill="1" applyAlignment="1">
      <alignment wrapText="1"/>
    </xf>
    <xf numFmtId="0" fontId="7" fillId="4" borderId="0" xfId="0" applyFont="1" applyFill="1"/>
    <xf numFmtId="0" fontId="38" fillId="0" borderId="0" xfId="0" applyFont="1"/>
    <xf numFmtId="0" fontId="7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0" fillId="6" borderId="1" xfId="0" applyFill="1" applyBorder="1"/>
    <xf numFmtId="0" fontId="3" fillId="0" borderId="0" xfId="0" applyFont="1"/>
    <xf numFmtId="0" fontId="40" fillId="2" borderId="1" xfId="150"/>
    <xf numFmtId="0" fontId="41" fillId="2" borderId="1" xfId="150" applyFont="1"/>
    <xf numFmtId="0" fontId="42" fillId="2" borderId="1" xfId="150" applyFont="1"/>
    <xf numFmtId="0" fontId="43" fillId="2" borderId="1" xfId="150" applyFont="1"/>
    <xf numFmtId="0" fontId="40" fillId="7" borderId="2" xfId="150" applyFill="1" applyBorder="1"/>
    <xf numFmtId="0" fontId="40" fillId="2" borderId="1" xfId="150" applyBorder="1"/>
    <xf numFmtId="0" fontId="40" fillId="2" borderId="2" xfId="150" applyFill="1" applyBorder="1"/>
    <xf numFmtId="164" fontId="40" fillId="2" borderId="2" xfId="150" applyNumberFormat="1" applyFill="1" applyBorder="1"/>
    <xf numFmtId="0" fontId="3" fillId="0" borderId="0" xfId="0" applyFont="1" applyAlignment="1">
      <alignment wrapText="1"/>
    </xf>
    <xf numFmtId="0" fontId="2" fillId="2" borderId="1" xfId="159" applyFont="1" applyAlignment="1">
      <alignment horizontal="left" wrapText="1"/>
    </xf>
    <xf numFmtId="0" fontId="28" fillId="2" borderId="1" xfId="159" applyFont="1" applyAlignment="1">
      <alignment horizontal="center" vertical="center" wrapText="1"/>
    </xf>
    <xf numFmtId="0" fontId="2" fillId="2" borderId="1" xfId="159" applyFont="1" applyAlignment="1"/>
    <xf numFmtId="0" fontId="2" fillId="2" borderId="1" xfId="159" applyFont="1" applyAlignment="1">
      <alignment horizontal="left"/>
    </xf>
    <xf numFmtId="0" fontId="2" fillId="2" borderId="1" xfId="159" applyFont="1" applyAlignment="1">
      <alignment horizontal="left" vertical="center" wrapText="1"/>
    </xf>
    <xf numFmtId="0" fontId="47" fillId="4" borderId="0" xfId="0" applyFont="1" applyFill="1"/>
    <xf numFmtId="2" fontId="0" fillId="0" borderId="6" xfId="0" applyNumberFormat="1" applyFill="1" applyBorder="1"/>
    <xf numFmtId="0" fontId="45" fillId="2" borderId="1" xfId="159" applyFont="1" applyAlignment="1"/>
    <xf numFmtId="0" fontId="2" fillId="0" borderId="1" xfId="159" applyFont="1" applyFill="1" applyAlignment="1"/>
    <xf numFmtId="0" fontId="2" fillId="0" borderId="1" xfId="159" applyFont="1" applyFill="1" applyAlignment="1">
      <alignment wrapText="1"/>
    </xf>
    <xf numFmtId="0" fontId="28" fillId="9" borderId="1" xfId="159" applyFont="1" applyFill="1" applyAlignment="1">
      <alignment horizontal="left" vertical="center" wrapText="1"/>
    </xf>
    <xf numFmtId="0" fontId="46" fillId="9" borderId="1" xfId="159" applyFont="1" applyFill="1" applyAlignment="1">
      <alignment horizontal="center" vertical="center" wrapText="1"/>
    </xf>
    <xf numFmtId="10" fontId="46" fillId="9" borderId="1" xfId="159" applyNumberFormat="1" applyFont="1" applyFill="1" applyAlignment="1">
      <alignment horizontal="center" vertical="center" wrapText="1"/>
    </xf>
    <xf numFmtId="9" fontId="2" fillId="4" borderId="1" xfId="159" applyNumberFormat="1" applyFont="1" applyFill="1" applyAlignment="1">
      <alignment horizontal="left" wrapText="1"/>
    </xf>
    <xf numFmtId="0" fontId="28" fillId="10" borderId="1" xfId="159" applyFont="1" applyFill="1" applyAlignment="1">
      <alignment horizontal="left" vertical="center" wrapText="1"/>
    </xf>
    <xf numFmtId="0" fontId="3" fillId="11" borderId="1" xfId="159" applyFont="1" applyFill="1" applyAlignment="1"/>
    <xf numFmtId="0" fontId="3" fillId="11" borderId="1" xfId="159" applyFont="1" applyFill="1" applyAlignment="1">
      <alignment wrapText="1"/>
    </xf>
    <xf numFmtId="0" fontId="3" fillId="12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18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wrapText="1"/>
    </xf>
    <xf numFmtId="0" fontId="31" fillId="0" borderId="1" xfId="0" applyFont="1" applyFill="1" applyBorder="1" applyAlignment="1">
      <alignment wrapText="1"/>
    </xf>
    <xf numFmtId="0" fontId="45" fillId="2" borderId="1" xfId="159" applyFont="1" applyAlignment="1">
      <alignment wrapText="1"/>
    </xf>
    <xf numFmtId="0" fontId="46" fillId="0" borderId="0" xfId="0" applyFont="1"/>
    <xf numFmtId="9" fontId="46" fillId="2" borderId="0" xfId="1" applyFont="1" applyFill="1"/>
    <xf numFmtId="0" fontId="49" fillId="4" borderId="0" xfId="0" applyFont="1" applyFill="1"/>
    <xf numFmtId="0" fontId="46" fillId="0" borderId="5" xfId="0" applyFont="1" applyBorder="1"/>
    <xf numFmtId="2" fontId="46" fillId="0" borderId="6" xfId="0" applyNumberFormat="1" applyFont="1" applyBorder="1"/>
    <xf numFmtId="1" fontId="46" fillId="0" borderId="6" xfId="0" applyNumberFormat="1" applyFont="1" applyBorder="1"/>
    <xf numFmtId="0" fontId="46" fillId="0" borderId="8" xfId="0" applyFont="1" applyBorder="1"/>
    <xf numFmtId="1" fontId="46" fillId="0" borderId="9" xfId="0" applyNumberFormat="1" applyFont="1" applyFill="1" applyBorder="1"/>
    <xf numFmtId="0" fontId="46" fillId="0" borderId="6" xfId="0" applyFont="1" applyBorder="1"/>
    <xf numFmtId="2" fontId="46" fillId="0" borderId="9" xfId="0" applyNumberFormat="1" applyFont="1" applyBorder="1"/>
    <xf numFmtId="1" fontId="46" fillId="0" borderId="9" xfId="0" applyNumberFormat="1" applyFont="1" applyBorder="1"/>
    <xf numFmtId="2" fontId="49" fillId="4" borderId="0" xfId="0" applyNumberFormat="1" applyFont="1" applyFill="1"/>
    <xf numFmtId="0" fontId="8" fillId="5" borderId="0" xfId="0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" fontId="46" fillId="2" borderId="6" xfId="0" applyNumberFormat="1" applyFont="1" applyFill="1" applyBorder="1"/>
    <xf numFmtId="0" fontId="2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wrapText="1"/>
    </xf>
    <xf numFmtId="0" fontId="28" fillId="5" borderId="1" xfId="159" applyFont="1" applyFill="1" applyAlignment="1">
      <alignment horizontal="center" vertical="center" wrapText="1"/>
    </xf>
    <xf numFmtId="0" fontId="45" fillId="4" borderId="1" xfId="159" applyFont="1" applyFill="1" applyAlignment="1"/>
    <xf numFmtId="2" fontId="0" fillId="0" borderId="9" xfId="0" applyNumberFormat="1" applyFill="1" applyBorder="1"/>
    <xf numFmtId="0" fontId="3" fillId="4" borderId="9" xfId="0" applyFont="1" applyFill="1" applyBorder="1"/>
    <xf numFmtId="0" fontId="0" fillId="0" borderId="0" xfId="0" applyFont="1" applyFill="1"/>
    <xf numFmtId="0" fontId="3" fillId="4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3" borderId="1" xfId="0" applyNumberFormat="1" applyFont="1" applyFill="1" applyBorder="1"/>
    <xf numFmtId="0" fontId="19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10" fontId="24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wrapText="1"/>
    </xf>
    <xf numFmtId="0" fontId="32" fillId="0" borderId="1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28" fillId="0" borderId="1" xfId="159" applyFont="1" applyFill="1" applyAlignment="1">
      <alignment horizontal="left" vertical="center" wrapText="1"/>
    </xf>
    <xf numFmtId="0" fontId="46" fillId="0" borderId="1" xfId="159" applyFont="1" applyFill="1" applyAlignment="1">
      <alignment horizontal="center" vertical="center" wrapText="1"/>
    </xf>
    <xf numFmtId="9" fontId="2" fillId="0" borderId="1" xfId="159" applyNumberFormat="1" applyFont="1" applyFill="1" applyAlignment="1">
      <alignment horizontal="left" wrapText="1"/>
    </xf>
    <xf numFmtId="0" fontId="45" fillId="0" borderId="1" xfId="159" applyFont="1" applyFill="1" applyAlignment="1"/>
    <xf numFmtId="0" fontId="28" fillId="0" borderId="1" xfId="159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9" fontId="0" fillId="0" borderId="0" xfId="1" applyFont="1" applyFill="1"/>
    <xf numFmtId="0" fontId="7" fillId="0" borderId="9" xfId="0" applyFont="1" applyBorder="1"/>
    <xf numFmtId="0" fontId="2" fillId="0" borderId="1" xfId="159" applyFont="1" applyFill="1" applyAlignment="1">
      <alignment horizontal="left"/>
    </xf>
    <xf numFmtId="0" fontId="17" fillId="0" borderId="1" xfId="159" applyFont="1" applyFill="1" applyAlignment="1">
      <alignment wrapText="1"/>
    </xf>
    <xf numFmtId="0" fontId="0" fillId="2" borderId="1" xfId="159" applyFont="1" applyAlignment="1">
      <alignment horizontal="left"/>
    </xf>
    <xf numFmtId="0" fontId="3" fillId="11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wrapText="1"/>
    </xf>
    <xf numFmtId="0" fontId="45" fillId="2" borderId="1" xfId="159" applyFont="1" applyAlignment="1">
      <alignment horizontal="left"/>
    </xf>
    <xf numFmtId="0" fontId="45" fillId="0" borderId="1" xfId="159" applyFont="1" applyFill="1" applyAlignment="1">
      <alignment horizontal="left"/>
    </xf>
    <xf numFmtId="0" fontId="19" fillId="0" borderId="1" xfId="159" applyFont="1" applyFill="1" applyAlignment="1">
      <alignment horizontal="left"/>
    </xf>
    <xf numFmtId="0" fontId="16" fillId="0" borderId="1" xfId="159" applyFont="1" applyFill="1" applyAlignment="1">
      <alignment wrapText="1"/>
    </xf>
    <xf numFmtId="0" fontId="19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2" fillId="0" borderId="1" xfId="159" applyFont="1" applyFill="1" applyAlignment="1">
      <alignment horizontal="left" vertical="center"/>
    </xf>
    <xf numFmtId="0" fontId="2" fillId="0" borderId="1" xfId="159" applyFont="1" applyFill="1" applyAlignment="1">
      <alignment horizontal="left" vertical="center" wrapText="1"/>
    </xf>
    <xf numFmtId="10" fontId="46" fillId="9" borderId="1" xfId="159" applyNumberFormat="1" applyFont="1" applyFill="1" applyAlignment="1">
      <alignment vertical="center" wrapText="1"/>
    </xf>
    <xf numFmtId="10" fontId="46" fillId="0" borderId="1" xfId="159" applyNumberFormat="1" applyFont="1" applyFill="1" applyAlignment="1">
      <alignment vertical="center" wrapText="1"/>
    </xf>
    <xf numFmtId="0" fontId="2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2" fillId="0" borderId="0" xfId="159" applyFont="1" applyFill="1" applyBorder="1" applyAlignment="1"/>
    <xf numFmtId="0" fontId="2" fillId="0" borderId="0" xfId="159" applyFont="1" applyFill="1" applyBorder="1" applyAlignment="1">
      <alignment wrapText="1"/>
    </xf>
    <xf numFmtId="0" fontId="2" fillId="0" borderId="1" xfId="159" applyFont="1" applyFill="1" applyAlignment="1">
      <alignment horizontal="right" wrapText="1"/>
    </xf>
    <xf numFmtId="0" fontId="19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6" fillId="0" borderId="1" xfId="159" applyFont="1" applyFill="1" applyAlignment="1"/>
    <xf numFmtId="0" fontId="2" fillId="0" borderId="1" xfId="159" applyFont="1" applyFill="1" applyBorder="1" applyAlignment="1"/>
    <xf numFmtId="0" fontId="23" fillId="3" borderId="1" xfId="0" applyFont="1" applyFill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7" fillId="0" borderId="0" xfId="0" applyFont="1" applyFill="1" applyAlignment="1">
      <alignment wrapText="1"/>
    </xf>
    <xf numFmtId="10" fontId="0" fillId="3" borderId="1" xfId="0" applyNumberFormat="1" applyFont="1" applyFill="1" applyBorder="1" applyAlignment="1">
      <alignment horizontal="left" wrapText="1"/>
    </xf>
    <xf numFmtId="0" fontId="22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1" fontId="0" fillId="0" borderId="1" xfId="1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3" fillId="5" borderId="1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0" fontId="7" fillId="6" borderId="0" xfId="0" applyFont="1" applyFill="1"/>
    <xf numFmtId="10" fontId="0" fillId="13" borderId="1" xfId="0" applyNumberFormat="1" applyFont="1" applyFill="1" applyBorder="1" applyAlignment="1">
      <alignment wrapText="1"/>
    </xf>
    <xf numFmtId="0" fontId="7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37" fillId="0" borderId="0" xfId="0" applyFont="1" applyFill="1"/>
    <xf numFmtId="0" fontId="39" fillId="0" borderId="0" xfId="0" applyFont="1" applyFill="1" applyAlignment="1">
      <alignment wrapText="1"/>
    </xf>
    <xf numFmtId="0" fontId="38" fillId="0" borderId="0" xfId="0" applyFont="1" applyFill="1" applyAlignment="1">
      <alignment wrapText="1"/>
    </xf>
    <xf numFmtId="0" fontId="17" fillId="0" borderId="1" xfId="159" applyFont="1" applyFill="1" applyAlignment="1">
      <alignment horizontal="left"/>
    </xf>
    <xf numFmtId="0" fontId="50" fillId="0" borderId="1" xfId="0" applyFont="1" applyFill="1" applyBorder="1"/>
    <xf numFmtId="0" fontId="25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58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29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7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/>
    </xf>
    <xf numFmtId="0" fontId="55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1" fontId="46" fillId="0" borderId="1" xfId="159" applyNumberFormat="1" applyFont="1" applyFill="1" applyAlignment="1">
      <alignment horizontal="center" vertical="center" wrapText="1"/>
    </xf>
    <xf numFmtId="1" fontId="24" fillId="0" borderId="1" xfId="0" applyNumberFormat="1" applyFont="1" applyFill="1" applyBorder="1"/>
    <xf numFmtId="0" fontId="3" fillId="2" borderId="1" xfId="159" applyFont="1" applyAlignment="1">
      <alignment horizontal="left"/>
    </xf>
    <xf numFmtId="0" fontId="3" fillId="0" borderId="0" xfId="0" applyFont="1" applyFill="1"/>
    <xf numFmtId="0" fontId="0" fillId="2" borderId="1" xfId="159" applyFont="1" applyAlignment="1">
      <alignment horizontal="right"/>
    </xf>
    <xf numFmtId="1" fontId="45" fillId="2" borderId="1" xfId="1" applyNumberFormat="1" applyFont="1" applyBorder="1" applyAlignment="1">
      <alignment horizontal="left"/>
    </xf>
    <xf numFmtId="0" fontId="54" fillId="0" borderId="0" xfId="0" applyFont="1" applyFill="1" applyBorder="1" applyAlignment="1">
      <alignment wrapText="1"/>
    </xf>
    <xf numFmtId="0" fontId="0" fillId="2" borderId="1" xfId="159" applyFont="1" applyAlignment="1">
      <alignment horizontal="left" wrapText="1"/>
    </xf>
    <xf numFmtId="0" fontId="45" fillId="2" borderId="1" xfId="159" applyFont="1" applyAlignment="1">
      <alignment horizontal="left" wrapText="1"/>
    </xf>
    <xf numFmtId="0" fontId="0" fillId="2" borderId="0" xfId="0" applyFill="1"/>
    <xf numFmtId="0" fontId="19" fillId="0" borderId="1" xfId="159" applyFont="1" applyFill="1" applyBorder="1" applyAlignment="1">
      <alignment wrapText="1"/>
    </xf>
    <xf numFmtId="0" fontId="17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 wrapText="1"/>
    </xf>
    <xf numFmtId="0" fontId="11" fillId="0" borderId="1" xfId="159" applyFont="1" applyFill="1" applyAlignment="1">
      <alignment horizontal="left" vertical="center" wrapText="1"/>
    </xf>
    <xf numFmtId="0" fontId="7" fillId="0" borderId="1" xfId="159" applyFont="1" applyFill="1" applyAlignment="1">
      <alignment horizontal="left" vertical="center" wrapText="1"/>
    </xf>
    <xf numFmtId="0" fontId="17" fillId="0" borderId="1" xfId="159" applyFont="1" applyFill="1" applyBorder="1" applyAlignment="1">
      <alignment wrapText="1"/>
    </xf>
    <xf numFmtId="0" fontId="19" fillId="0" borderId="0" xfId="159" applyFont="1" applyFill="1" applyBorder="1" applyAlignment="1">
      <alignment wrapText="1"/>
    </xf>
    <xf numFmtId="0" fontId="60" fillId="0" borderId="1" xfId="0" applyFont="1" applyFill="1" applyBorder="1" applyAlignment="1">
      <alignment wrapText="1"/>
    </xf>
    <xf numFmtId="0" fontId="16" fillId="0" borderId="1" xfId="159" applyFont="1" applyFill="1" applyBorder="1" applyAlignment="1">
      <alignment wrapText="1"/>
    </xf>
    <xf numFmtId="0" fontId="2" fillId="0" borderId="1" xfId="159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2" fillId="0" borderId="0" xfId="159" applyFont="1" applyFill="1" applyBorder="1" applyAlignment="1">
      <alignment horizontal="left" vertical="center"/>
    </xf>
    <xf numFmtId="0" fontId="45" fillId="5" borderId="1" xfId="159" applyFont="1" applyFill="1" applyAlignment="1"/>
    <xf numFmtId="0" fontId="3" fillId="11" borderId="1" xfId="0" applyFont="1" applyFill="1" applyBorder="1" applyAlignment="1">
      <alignment horizontal="left" wrapText="1"/>
    </xf>
    <xf numFmtId="0" fontId="3" fillId="5" borderId="1" xfId="159" applyFont="1" applyFill="1"/>
    <xf numFmtId="0" fontId="3" fillId="5" borderId="0" xfId="0" applyFont="1" applyFill="1" applyAlignment="1">
      <alignment wrapText="1"/>
    </xf>
    <xf numFmtId="0" fontId="17" fillId="0" borderId="1" xfId="159" applyFont="1" applyFill="1" applyAlignment="1"/>
    <xf numFmtId="0" fontId="0" fillId="2" borderId="0" xfId="0" applyFont="1" applyFill="1"/>
    <xf numFmtId="0" fontId="0" fillId="5" borderId="0" xfId="0" applyFont="1" applyFill="1"/>
    <xf numFmtId="1" fontId="0" fillId="3" borderId="1" xfId="0" applyNumberFormat="1" applyFont="1" applyFill="1" applyBorder="1" applyAlignment="1">
      <alignment horizontal="left" wrapText="1"/>
    </xf>
    <xf numFmtId="0" fontId="19" fillId="0" borderId="1" xfId="159" applyFont="1" applyFill="1" applyAlignment="1">
      <alignment horizontal="left" wrapText="1"/>
    </xf>
    <xf numFmtId="0" fontId="16" fillId="0" borderId="0" xfId="159" applyFont="1" applyFill="1" applyBorder="1" applyAlignment="1">
      <alignment wrapText="1"/>
    </xf>
    <xf numFmtId="0" fontId="2" fillId="0" borderId="0" xfId="159" applyFont="1" applyFill="1" applyBorder="1" applyAlignment="1">
      <alignment horizontal="left"/>
    </xf>
    <xf numFmtId="0" fontId="19" fillId="0" borderId="0" xfId="159" applyFont="1" applyFill="1" applyBorder="1" applyAlignment="1"/>
    <xf numFmtId="0" fontId="16" fillId="0" borderId="0" xfId="159" applyFont="1" applyFill="1" applyBorder="1" applyAlignment="1"/>
    <xf numFmtId="0" fontId="45" fillId="0" borderId="0" xfId="159" applyFont="1" applyFill="1" applyBorder="1" applyAlignment="1"/>
    <xf numFmtId="0" fontId="9" fillId="0" borderId="0" xfId="159" applyFont="1" applyFill="1" applyBorder="1" applyAlignment="1">
      <alignment horizontal="left"/>
    </xf>
    <xf numFmtId="0" fontId="0" fillId="0" borderId="1" xfId="0" applyFont="1" applyFill="1" applyBorder="1"/>
    <xf numFmtId="0" fontId="19" fillId="0" borderId="0" xfId="159" applyFont="1" applyFill="1" applyBorder="1" applyAlignment="1">
      <alignment horizontal="left"/>
    </xf>
    <xf numFmtId="0" fontId="17" fillId="0" borderId="0" xfId="159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0" fontId="0" fillId="0" borderId="1" xfId="0" applyNumberFormat="1" applyFill="1" applyBorder="1"/>
    <xf numFmtId="0" fontId="32" fillId="0" borderId="0" xfId="0" applyFont="1" applyFill="1" applyBorder="1" applyAlignment="1">
      <alignment vertical="top"/>
    </xf>
    <xf numFmtId="0" fontId="58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57" fillId="0" borderId="1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53" fillId="0" borderId="0" xfId="0" applyFont="1" applyFill="1" applyBorder="1" applyAlignment="1">
      <alignment wrapText="1"/>
    </xf>
    <xf numFmtId="0" fontId="0" fillId="5" borderId="0" xfId="0" applyFill="1"/>
    <xf numFmtId="0" fontId="2" fillId="4" borderId="1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1" fillId="0" borderId="0" xfId="0" applyFont="1" applyFill="1"/>
    <xf numFmtId="0" fontId="52" fillId="0" borderId="0" xfId="0" applyFont="1" applyFill="1"/>
    <xf numFmtId="0" fontId="1" fillId="0" borderId="0" xfId="0" applyFont="1" applyFill="1" applyAlignment="1">
      <alignment wrapText="1"/>
    </xf>
    <xf numFmtId="0" fontId="3" fillId="11" borderId="1" xfId="0" applyFont="1" applyFill="1" applyBorder="1" applyAlignment="1"/>
    <xf numFmtId="0" fontId="15" fillId="11" borderId="1" xfId="0" applyFont="1" applyFill="1" applyBorder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left"/>
    </xf>
    <xf numFmtId="0" fontId="0" fillId="0" borderId="0" xfId="0" applyFont="1" applyFill="1" applyBorder="1"/>
    <xf numFmtId="0" fontId="45" fillId="0" borderId="1" xfId="159" applyFont="1" applyFill="1" applyBorder="1" applyAlignment="1"/>
    <xf numFmtId="0" fontId="17" fillId="0" borderId="0" xfId="159" applyFont="1" applyFill="1" applyBorder="1" applyAlignment="1">
      <alignment horizontal="left"/>
    </xf>
    <xf numFmtId="0" fontId="17" fillId="0" borderId="1" xfId="159" applyFont="1" applyFill="1" applyBorder="1" applyAlignment="1"/>
    <xf numFmtId="0" fontId="3" fillId="5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0" borderId="1" xfId="0" applyNumberFormat="1" applyFont="1" applyFill="1" applyBorder="1"/>
    <xf numFmtId="10" fontId="0" fillId="0" borderId="0" xfId="0" applyNumberFormat="1" applyFont="1" applyFill="1" applyBorder="1"/>
    <xf numFmtId="1" fontId="0" fillId="0" borderId="1" xfId="0" applyNumberFormat="1" applyFont="1" applyFill="1" applyBorder="1"/>
    <xf numFmtId="0" fontId="0" fillId="0" borderId="0" xfId="3" applyFont="1" applyFill="1" applyBorder="1"/>
    <xf numFmtId="0" fontId="58" fillId="0" borderId="0" xfId="0" applyFont="1" applyFill="1" applyBorder="1"/>
    <xf numFmtId="0" fontId="62" fillId="0" borderId="1" xfId="0" applyFont="1" applyFill="1" applyBorder="1" applyAlignment="1">
      <alignment wrapText="1"/>
    </xf>
    <xf numFmtId="0" fontId="58" fillId="0" borderId="1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10" fontId="2" fillId="3" borderId="1" xfId="0" applyNumberFormat="1" applyFont="1" applyFill="1" applyBorder="1" applyAlignment="1">
      <alignment horizontal="left"/>
    </xf>
    <xf numFmtId="10" fontId="2" fillId="3" borderId="1" xfId="0" applyNumberFormat="1" applyFont="1" applyFill="1" applyBorder="1" applyAlignment="1">
      <alignment horizontal="left" wrapText="1"/>
    </xf>
    <xf numFmtId="1" fontId="2" fillId="3" borderId="1" xfId="0" applyNumberFormat="1" applyFont="1" applyFill="1" applyBorder="1" applyAlignment="1">
      <alignment horizontal="left" wrapText="1"/>
    </xf>
    <xf numFmtId="9" fontId="2" fillId="0" borderId="1" xfId="0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left"/>
    </xf>
    <xf numFmtId="0" fontId="2" fillId="0" borderId="1" xfId="0" applyFont="1" applyFill="1" applyBorder="1"/>
    <xf numFmtId="0" fontId="63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63" fillId="0" borderId="1" xfId="0" applyFont="1" applyFill="1" applyBorder="1" applyAlignment="1">
      <alignment wrapText="1"/>
    </xf>
    <xf numFmtId="0" fontId="63" fillId="0" borderId="0" xfId="0" applyFont="1" applyFill="1" applyBorder="1" applyAlignment="1"/>
    <xf numFmtId="0" fontId="63" fillId="0" borderId="0" xfId="0" applyFont="1" applyFill="1"/>
    <xf numFmtId="0" fontId="2" fillId="0" borderId="1" xfId="0" applyFont="1" applyFill="1" applyBorder="1" applyAlignment="1">
      <alignment horizontal="left"/>
    </xf>
    <xf numFmtId="0" fontId="64" fillId="0" borderId="0" xfId="0" applyFont="1" applyFill="1"/>
    <xf numFmtId="0" fontId="63" fillId="0" borderId="0" xfId="0" applyFont="1" applyFill="1" applyBorder="1"/>
    <xf numFmtId="0" fontId="58" fillId="0" borderId="0" xfId="0" applyFont="1" applyFill="1"/>
    <xf numFmtId="0" fontId="2" fillId="2" borderId="1" xfId="0" applyFont="1" applyFill="1" applyBorder="1" applyAlignment="1">
      <alignment wrapText="1"/>
    </xf>
    <xf numFmtId="0" fontId="2" fillId="0" borderId="0" xfId="0" applyFont="1"/>
    <xf numFmtId="9" fontId="2" fillId="4" borderId="0" xfId="1" applyFont="1" applyFill="1"/>
    <xf numFmtId="0" fontId="2" fillId="2" borderId="0" xfId="0" applyFont="1" applyFill="1"/>
    <xf numFmtId="9" fontId="2" fillId="0" borderId="0" xfId="1" applyFont="1" applyFill="1"/>
    <xf numFmtId="0" fontId="0" fillId="0" borderId="0" xfId="0" applyFont="1" applyFill="1" applyAlignment="1">
      <alignment wrapText="1"/>
    </xf>
    <xf numFmtId="0" fontId="65" fillId="0" borderId="0" xfId="0" applyFont="1" applyFill="1" applyBorder="1" applyAlignment="1">
      <alignment horizontal="left" vertical="center" wrapText="1"/>
    </xf>
    <xf numFmtId="0" fontId="1" fillId="2" borderId="1" xfId="1850" applyAlignment="1">
      <alignment wrapText="1"/>
    </xf>
    <xf numFmtId="0" fontId="1" fillId="2" borderId="1" xfId="1850"/>
    <xf numFmtId="0" fontId="66" fillId="2" borderId="1" xfId="1850" applyFont="1"/>
    <xf numFmtId="0" fontId="51" fillId="2" borderId="12" xfId="1850" applyFont="1" applyBorder="1"/>
    <xf numFmtId="0" fontId="1" fillId="2" borderId="13" xfId="1850" applyBorder="1"/>
    <xf numFmtId="0" fontId="1" fillId="4" borderId="1" xfId="1850" applyFill="1"/>
    <xf numFmtId="0" fontId="51" fillId="4" borderId="1" xfId="1850" applyFont="1" applyFill="1" applyBorder="1" applyAlignment="1">
      <alignment wrapText="1"/>
    </xf>
    <xf numFmtId="0" fontId="51" fillId="4" borderId="1" xfId="1850" applyFont="1" applyFill="1" applyAlignment="1">
      <alignment wrapText="1"/>
    </xf>
    <xf numFmtId="0" fontId="51" fillId="2" borderId="14" xfId="1850" applyFont="1" applyBorder="1"/>
    <xf numFmtId="0" fontId="1" fillId="2" borderId="15" xfId="1850" applyFont="1" applyBorder="1"/>
    <xf numFmtId="0" fontId="1" fillId="2" borderId="1" xfId="1850" applyFont="1"/>
    <xf numFmtId="0" fontId="51" fillId="2" borderId="1" xfId="1850" applyFont="1"/>
    <xf numFmtId="9" fontId="0" fillId="2" borderId="1" xfId="1851" applyFont="1"/>
    <xf numFmtId="0" fontId="1" fillId="2" borderId="14" xfId="1850" applyFont="1" applyFill="1" applyBorder="1" applyAlignment="1">
      <alignment wrapText="1"/>
    </xf>
    <xf numFmtId="0" fontId="1" fillId="2" borderId="15" xfId="1850" applyBorder="1"/>
    <xf numFmtId="0" fontId="1" fillId="2" borderId="14" xfId="1850" applyBorder="1"/>
    <xf numFmtId="0" fontId="51" fillId="4" borderId="1" xfId="1850" applyFont="1" applyFill="1"/>
    <xf numFmtId="9" fontId="51" fillId="4" borderId="1" xfId="1851" applyFont="1" applyFill="1"/>
    <xf numFmtId="0" fontId="1" fillId="2" borderId="16" xfId="1850" applyBorder="1"/>
    <xf numFmtId="0" fontId="1" fillId="2" borderId="17" xfId="1850" applyBorder="1"/>
    <xf numFmtId="9" fontId="1" fillId="2" borderId="1" xfId="1850" applyNumberFormat="1"/>
    <xf numFmtId="9" fontId="1" fillId="4" borderId="1" xfId="1850" applyNumberFormat="1" applyFill="1"/>
    <xf numFmtId="0" fontId="51" fillId="2" borderId="1" xfId="1850" applyFont="1" applyAlignment="1">
      <alignment wrapText="1"/>
    </xf>
    <xf numFmtId="9" fontId="3" fillId="4" borderId="1" xfId="1851" applyFont="1" applyFill="1"/>
    <xf numFmtId="1" fontId="1" fillId="2" borderId="1" xfId="1850" applyNumberFormat="1"/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1" fillId="4" borderId="1" xfId="150" applyFont="1" applyFill="1" applyAlignment="1">
      <alignment horizontal="center"/>
    </xf>
    <xf numFmtId="0" fontId="40" fillId="8" borderId="1" xfId="150" applyFill="1" applyAlignment="1">
      <alignment horizontal="left" vertical="top" wrapText="1"/>
    </xf>
  </cellXfs>
  <cellStyles count="189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Normal" xfId="0" builtinId="0"/>
    <cellStyle name="Normal 2" xfId="3"/>
    <cellStyle name="Normal 3" xfId="150"/>
    <cellStyle name="Normal 4" xfId="159"/>
    <cellStyle name="Normal 5" xfId="1850"/>
    <cellStyle name="Percent" xfId="1" builtinId="5"/>
    <cellStyle name="Percent 2" xfId="185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Figure3!$D$12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Figure3!$E$12:$G$12</c:f>
              <c:numCache>
                <c:formatCode>0%</c:formatCode>
                <c:ptCount val="3"/>
                <c:pt idx="0">
                  <c:v>0.962703962703963</c:v>
                </c:pt>
                <c:pt idx="1">
                  <c:v>0.629370629370629</c:v>
                </c:pt>
                <c:pt idx="2">
                  <c:v>0.592074592074592</c:v>
                </c:pt>
              </c:numCache>
            </c:numRef>
          </c:val>
        </c:ser>
        <c:ser>
          <c:idx val="1"/>
          <c:order val="1"/>
          <c:tx>
            <c:strRef>
              <c:f>Figure3!$D$13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Figure3!$E$13:$G$13</c:f>
              <c:numCache>
                <c:formatCode>0%</c:formatCode>
                <c:ptCount val="3"/>
                <c:pt idx="0">
                  <c:v>0.872727272727273</c:v>
                </c:pt>
                <c:pt idx="1">
                  <c:v>0.854545454545454</c:v>
                </c:pt>
                <c:pt idx="2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Figure3!$D$14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val>
            <c:numRef>
              <c:f>Figure3!$E$14:$G$14</c:f>
              <c:numCache>
                <c:formatCode>0%</c:formatCode>
                <c:ptCount val="3"/>
                <c:pt idx="0">
                  <c:v>0.987179487179487</c:v>
                </c:pt>
                <c:pt idx="1">
                  <c:v>0.666666666666667</c:v>
                </c:pt>
                <c:pt idx="2">
                  <c:v>0.653846153846154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34120"/>
        <c:axId val="2027985080"/>
      </c:barChart>
      <c:catAx>
        <c:axId val="-2144534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27985080"/>
        <c:crosses val="autoZero"/>
        <c:auto val="1"/>
        <c:lblAlgn val="ctr"/>
        <c:lblOffset val="100"/>
        <c:noMultiLvlLbl val="0"/>
      </c:catAx>
      <c:valAx>
        <c:axId val="202798508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-214453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Figure4!$A$3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Figure4!$B$29:$B$31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Figure4!$B$3:$D$3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Figure4!$A$4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Figure4!$F$29:$F$31</c:f>
                <c:numCache>
                  <c:formatCode>General</c:formatCode>
                  <c:ptCount val="3"/>
                  <c:pt idx="0">
                    <c:v>0.0183596774193548</c:v>
                  </c:pt>
                  <c:pt idx="1">
                    <c:v>0.0599461151079137</c:v>
                  </c:pt>
                  <c:pt idx="2">
                    <c:v>0.0650658415841584</c:v>
                  </c:pt>
                </c:numCache>
              </c:numRef>
            </c:plus>
            <c:minus>
              <c:numRef>
                <c:f>Figure4!$E$29:$E$31</c:f>
                <c:numCache>
                  <c:formatCode>General</c:formatCode>
                  <c:ptCount val="3"/>
                  <c:pt idx="0">
                    <c:v>0.0216503225806451</c:v>
                  </c:pt>
                  <c:pt idx="1">
                    <c:v>0.0740938848920863</c:v>
                  </c:pt>
                  <c:pt idx="2">
                    <c:v>0.172844158415842</c:v>
                  </c:pt>
                </c:numCache>
              </c:numRef>
            </c:minus>
          </c:errBars>
          <c:val>
            <c:numRef>
              <c:f>Figure4!$B$4:$D$4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0.841584158415842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91304"/>
        <c:axId val="2079253640"/>
      </c:barChart>
      <c:catAx>
        <c:axId val="2129491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79253640"/>
        <c:crosses val="autoZero"/>
        <c:auto val="1"/>
        <c:lblAlgn val="ctr"/>
        <c:lblOffset val="100"/>
        <c:noMultiLvlLbl val="0"/>
      </c:catAx>
      <c:valAx>
        <c:axId val="20792536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29491304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10</xdr:row>
      <xdr:rowOff>215900</xdr:rowOff>
    </xdr:from>
    <xdr:to>
      <xdr:col>17</xdr:col>
      <xdr:colOff>495300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Calculations_RII_Paper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summary"/>
      <sheetName val="Semantic correctness"/>
      <sheetName val="Syntactic correctness"/>
      <sheetName val="Overall correctness"/>
    </sheetNames>
    <sheetDataSet>
      <sheetData sheetId="0">
        <row r="12">
          <cell r="D12" t="str">
            <v>Antibodies</v>
          </cell>
        </row>
      </sheetData>
      <sheetData sheetId="1" refreshError="1"/>
      <sheetData sheetId="2">
        <row r="3">
          <cell r="E3">
            <v>270</v>
          </cell>
        </row>
        <row r="4">
          <cell r="E4">
            <v>47</v>
          </cell>
        </row>
        <row r="5">
          <cell r="E5">
            <v>52</v>
          </cell>
        </row>
        <row r="6">
          <cell r="E6">
            <v>369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C1" workbookViewId="0">
      <pane ySplit="3" topLeftCell="A4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0" bestFit="1" customWidth="1"/>
    <col min="2" max="2" width="17.5" style="32" customWidth="1"/>
    <col min="3" max="3" width="17.6640625" style="32" customWidth="1"/>
    <col min="4" max="4" width="17" style="20" customWidth="1"/>
    <col min="5" max="5" width="10.83203125" style="20" customWidth="1"/>
    <col min="6" max="6" width="13.1640625" style="20" customWidth="1"/>
    <col min="7" max="7" width="18.83203125" style="20" customWidth="1"/>
    <col min="8" max="9" width="10.83203125" style="20" customWidth="1"/>
    <col min="10" max="10" width="14.5" style="20" customWidth="1"/>
    <col min="11" max="12" width="10.83203125" style="20" customWidth="1"/>
    <col min="13" max="13" width="15.5" style="20" customWidth="1"/>
    <col min="14" max="14" width="13.83203125" style="20" customWidth="1"/>
    <col min="15" max="15" width="12" style="20" bestFit="1" customWidth="1"/>
    <col min="17" max="16384" width="10.83203125" style="20"/>
  </cols>
  <sheetData>
    <row r="1" spans="1:18" s="28" customFormat="1" ht="65">
      <c r="A1" s="28" t="s">
        <v>949</v>
      </c>
      <c r="B1" s="28" t="s">
        <v>118</v>
      </c>
      <c r="C1" s="28" t="s">
        <v>950</v>
      </c>
      <c r="D1" s="28" t="s">
        <v>951</v>
      </c>
      <c r="E1" s="28" t="s">
        <v>952</v>
      </c>
      <c r="F1" s="28" t="s">
        <v>953</v>
      </c>
      <c r="G1" s="28" t="s">
        <v>954</v>
      </c>
      <c r="H1" s="28" t="s">
        <v>955</v>
      </c>
      <c r="I1" s="28" t="s">
        <v>956</v>
      </c>
      <c r="J1" s="28" t="s">
        <v>957</v>
      </c>
      <c r="K1" s="28" t="s">
        <v>958</v>
      </c>
      <c r="L1" s="28" t="s">
        <v>959</v>
      </c>
      <c r="M1" s="28" t="s">
        <v>960</v>
      </c>
      <c r="N1" s="28" t="s">
        <v>1164</v>
      </c>
      <c r="O1" s="28" t="s">
        <v>942</v>
      </c>
      <c r="P1" s="28" t="s">
        <v>941</v>
      </c>
      <c r="R1" s="88"/>
    </row>
    <row r="2" spans="1:18" s="31" customFormat="1" ht="109" customHeight="1">
      <c r="A2" s="31" t="s">
        <v>1367</v>
      </c>
      <c r="C2" s="31" t="s">
        <v>961</v>
      </c>
      <c r="D2" s="31" t="s">
        <v>962</v>
      </c>
      <c r="E2" s="31" t="s">
        <v>963</v>
      </c>
      <c r="F2" s="31" t="s">
        <v>964</v>
      </c>
      <c r="G2" s="31" t="s">
        <v>965</v>
      </c>
      <c r="H2" s="31" t="s">
        <v>966</v>
      </c>
      <c r="I2" s="31" t="s">
        <v>967</v>
      </c>
      <c r="J2" s="31" t="s">
        <v>968</v>
      </c>
      <c r="K2" s="31" t="s">
        <v>969</v>
      </c>
      <c r="L2" s="31" t="s">
        <v>970</v>
      </c>
      <c r="M2" s="31" t="s">
        <v>971</v>
      </c>
      <c r="O2" s="89">
        <f>COUNTIF(N4:N143,"y")</f>
        <v>69</v>
      </c>
      <c r="P2" s="31">
        <f>COUNTA(N4:N143)</f>
        <v>140</v>
      </c>
    </row>
    <row r="3" spans="1:18" s="29" customFormat="1">
      <c r="B3" s="31"/>
      <c r="C3" s="31"/>
      <c r="D3" s="29" t="s">
        <v>972</v>
      </c>
      <c r="E3" s="29" t="s">
        <v>972</v>
      </c>
      <c r="F3" s="29" t="s">
        <v>973</v>
      </c>
      <c r="G3" s="29" t="s">
        <v>972</v>
      </c>
      <c r="H3" s="29" t="s">
        <v>974</v>
      </c>
      <c r="I3" s="29" t="s">
        <v>974</v>
      </c>
      <c r="J3" s="29" t="s">
        <v>972</v>
      </c>
      <c r="K3" s="29" t="s">
        <v>975</v>
      </c>
      <c r="L3" s="29" t="s">
        <v>972</v>
      </c>
      <c r="M3" s="29" t="s">
        <v>976</v>
      </c>
    </row>
    <row r="4" spans="1:18" ht="26">
      <c r="A4" s="20">
        <v>24555100</v>
      </c>
      <c r="B4" s="32" t="s">
        <v>74</v>
      </c>
      <c r="C4" s="32" t="s">
        <v>979</v>
      </c>
      <c r="D4" s="20" t="s">
        <v>7</v>
      </c>
      <c r="E4" s="20" t="s">
        <v>7</v>
      </c>
      <c r="H4" s="20" t="s">
        <v>7</v>
      </c>
      <c r="I4" s="20" t="s">
        <v>7</v>
      </c>
      <c r="J4" s="20" t="s">
        <v>3</v>
      </c>
      <c r="K4" s="20" t="s">
        <v>3</v>
      </c>
      <c r="L4" s="20" t="s">
        <v>7</v>
      </c>
      <c r="M4" s="20" t="s">
        <v>977</v>
      </c>
      <c r="N4" s="20" t="s">
        <v>7</v>
      </c>
    </row>
    <row r="5" spans="1:18" ht="26">
      <c r="A5" s="20">
        <v>24555100</v>
      </c>
      <c r="B5" s="32" t="s">
        <v>74</v>
      </c>
      <c r="C5" s="32" t="s">
        <v>980</v>
      </c>
      <c r="E5" s="20" t="s">
        <v>7</v>
      </c>
      <c r="G5" s="20" t="s">
        <v>3</v>
      </c>
      <c r="J5" s="20" t="s">
        <v>3</v>
      </c>
      <c r="K5" s="20" t="s">
        <v>3</v>
      </c>
      <c r="M5" s="20" t="s">
        <v>977</v>
      </c>
      <c r="N5" s="20" t="s">
        <v>3</v>
      </c>
    </row>
    <row r="6" spans="1:18" ht="39">
      <c r="A6" s="20">
        <v>24555100</v>
      </c>
      <c r="B6" s="32" t="s">
        <v>74</v>
      </c>
      <c r="C6" s="32" t="s">
        <v>981</v>
      </c>
      <c r="D6" s="20" t="s">
        <v>3</v>
      </c>
      <c r="E6" s="20" t="s">
        <v>3</v>
      </c>
      <c r="F6" s="20" t="s">
        <v>982</v>
      </c>
      <c r="H6" s="20" t="s">
        <v>3</v>
      </c>
      <c r="I6" s="20" t="s">
        <v>7</v>
      </c>
      <c r="J6" s="20" t="s">
        <v>3</v>
      </c>
      <c r="K6" s="20" t="s">
        <v>3</v>
      </c>
      <c r="L6" s="20" t="s">
        <v>7</v>
      </c>
      <c r="M6" s="20" t="s">
        <v>977</v>
      </c>
      <c r="N6" s="20" t="s">
        <v>3</v>
      </c>
    </row>
    <row r="7" spans="1:18" ht="26">
      <c r="A7" s="20">
        <v>24555100</v>
      </c>
      <c r="B7" s="32" t="s">
        <v>74</v>
      </c>
      <c r="C7" s="32" t="s">
        <v>983</v>
      </c>
      <c r="E7" s="20" t="s">
        <v>7</v>
      </c>
      <c r="G7" s="20" t="s">
        <v>3</v>
      </c>
      <c r="J7" s="20" t="s">
        <v>3</v>
      </c>
      <c r="K7" s="20" t="s">
        <v>3</v>
      </c>
      <c r="M7" s="20" t="s">
        <v>977</v>
      </c>
      <c r="N7" s="20" t="s">
        <v>3</v>
      </c>
    </row>
    <row r="8" spans="1:18" ht="52">
      <c r="A8" s="20">
        <v>24555069</v>
      </c>
      <c r="B8" s="32" t="s">
        <v>74</v>
      </c>
      <c r="C8" s="32" t="s">
        <v>984</v>
      </c>
      <c r="D8" s="20" t="s">
        <v>7</v>
      </c>
      <c r="E8" s="20" t="s">
        <v>7</v>
      </c>
      <c r="H8" s="20" t="s">
        <v>7</v>
      </c>
      <c r="I8" s="20" t="s">
        <v>7</v>
      </c>
      <c r="J8" s="20" t="s">
        <v>7</v>
      </c>
      <c r="K8" s="20" t="s">
        <v>3</v>
      </c>
      <c r="L8" s="20" t="s">
        <v>7</v>
      </c>
      <c r="M8" s="20" t="s">
        <v>977</v>
      </c>
      <c r="N8" s="20" t="s">
        <v>7</v>
      </c>
    </row>
    <row r="9" spans="1:18" ht="78">
      <c r="A9" s="20">
        <v>24555069</v>
      </c>
      <c r="B9" s="32" t="s">
        <v>74</v>
      </c>
      <c r="C9" s="32" t="s">
        <v>985</v>
      </c>
      <c r="D9" s="20" t="s">
        <v>7</v>
      </c>
      <c r="E9" s="20" t="s">
        <v>7</v>
      </c>
      <c r="H9" s="20" t="s">
        <v>7</v>
      </c>
      <c r="I9" s="20" t="s">
        <v>7</v>
      </c>
      <c r="J9" s="20" t="s">
        <v>7</v>
      </c>
      <c r="K9" s="20" t="s">
        <v>3</v>
      </c>
      <c r="L9" s="20" t="s">
        <v>7</v>
      </c>
      <c r="M9" s="20" t="s">
        <v>977</v>
      </c>
      <c r="N9" s="20" t="s">
        <v>7</v>
      </c>
    </row>
    <row r="10" spans="1:18" ht="78">
      <c r="A10" s="20">
        <v>24555068</v>
      </c>
      <c r="B10" s="32" t="s">
        <v>74</v>
      </c>
      <c r="C10" s="32" t="s">
        <v>986</v>
      </c>
      <c r="D10" s="20" t="s">
        <v>3</v>
      </c>
      <c r="E10" s="20" t="s">
        <v>3</v>
      </c>
      <c r="F10" s="20" t="s">
        <v>987</v>
      </c>
      <c r="H10" s="20" t="s">
        <v>7</v>
      </c>
      <c r="I10" s="20" t="s">
        <v>7</v>
      </c>
      <c r="J10" s="20" t="s">
        <v>3</v>
      </c>
      <c r="K10" s="20" t="s">
        <v>3</v>
      </c>
      <c r="L10" s="20" t="s">
        <v>7</v>
      </c>
      <c r="M10" s="20" t="s">
        <v>977</v>
      </c>
      <c r="N10" s="20" t="s">
        <v>3</v>
      </c>
    </row>
    <row r="11" spans="1:18" ht="65">
      <c r="A11" s="20">
        <v>24555064</v>
      </c>
      <c r="B11" s="32" t="s">
        <v>74</v>
      </c>
      <c r="C11" s="32" t="s">
        <v>988</v>
      </c>
      <c r="E11" s="20" t="s">
        <v>7</v>
      </c>
      <c r="G11" s="20" t="s">
        <v>3</v>
      </c>
      <c r="J11" s="20" t="s">
        <v>3</v>
      </c>
      <c r="K11" s="20" t="s">
        <v>3</v>
      </c>
      <c r="M11" s="20" t="s">
        <v>977</v>
      </c>
      <c r="N11" s="20" t="s">
        <v>3</v>
      </c>
    </row>
    <row r="12" spans="1:18" ht="26">
      <c r="A12" s="20">
        <v>23184649</v>
      </c>
      <c r="B12" s="32" t="s">
        <v>89</v>
      </c>
      <c r="C12" s="32" t="s">
        <v>989</v>
      </c>
      <c r="D12" s="20" t="s">
        <v>3</v>
      </c>
      <c r="E12" s="20" t="s">
        <v>3</v>
      </c>
      <c r="F12" s="20" t="s">
        <v>990</v>
      </c>
      <c r="H12" s="20" t="s">
        <v>3</v>
      </c>
      <c r="I12" s="20" t="s">
        <v>7</v>
      </c>
      <c r="J12" s="20" t="s">
        <v>7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8" ht="26">
      <c r="A13" s="20">
        <v>23184649</v>
      </c>
      <c r="B13" s="32" t="s">
        <v>89</v>
      </c>
      <c r="C13" s="32" t="s">
        <v>991</v>
      </c>
      <c r="D13" s="20" t="s">
        <v>3</v>
      </c>
      <c r="E13" s="20" t="s">
        <v>3</v>
      </c>
      <c r="F13" s="20" t="s">
        <v>992</v>
      </c>
      <c r="H13" s="20" t="s">
        <v>3</v>
      </c>
      <c r="I13" s="20" t="s">
        <v>7</v>
      </c>
      <c r="J13" s="20" t="s">
        <v>7</v>
      </c>
      <c r="K13" s="20" t="s">
        <v>3</v>
      </c>
      <c r="L13" s="20" t="s">
        <v>7</v>
      </c>
      <c r="M13" s="20" t="s">
        <v>977</v>
      </c>
      <c r="N13" s="20" t="s">
        <v>3</v>
      </c>
    </row>
    <row r="14" spans="1:18" ht="39">
      <c r="A14" s="20">
        <v>22488162</v>
      </c>
      <c r="B14" s="32" t="s">
        <v>89</v>
      </c>
      <c r="C14" s="32" t="s">
        <v>993</v>
      </c>
      <c r="D14" s="20" t="s">
        <v>7</v>
      </c>
      <c r="E14" s="20" t="s">
        <v>7</v>
      </c>
      <c r="H14" s="20" t="s">
        <v>7</v>
      </c>
      <c r="I14" s="20" t="s">
        <v>7</v>
      </c>
      <c r="J14" s="20" t="s">
        <v>7</v>
      </c>
      <c r="K14" s="20" t="s">
        <v>7</v>
      </c>
      <c r="L14" s="20" t="s">
        <v>7</v>
      </c>
      <c r="M14" s="20" t="s">
        <v>977</v>
      </c>
      <c r="N14" s="20" t="s">
        <v>7</v>
      </c>
    </row>
    <row r="15" spans="1:18" ht="39">
      <c r="A15" s="20">
        <v>22476946</v>
      </c>
      <c r="B15" s="32" t="s">
        <v>89</v>
      </c>
      <c r="C15" s="32" t="s">
        <v>994</v>
      </c>
      <c r="D15" s="20" t="s">
        <v>3</v>
      </c>
      <c r="E15" s="20" t="s">
        <v>3</v>
      </c>
      <c r="F15" s="20" t="s">
        <v>978</v>
      </c>
      <c r="H15" s="20" t="s">
        <v>3</v>
      </c>
      <c r="I15" s="20" t="s">
        <v>7</v>
      </c>
      <c r="J15" s="20" t="s">
        <v>7</v>
      </c>
      <c r="K15" s="20" t="s">
        <v>3</v>
      </c>
      <c r="L15" s="20" t="s">
        <v>7</v>
      </c>
      <c r="M15" s="20" t="s">
        <v>977</v>
      </c>
      <c r="N15" s="20" t="s">
        <v>3</v>
      </c>
    </row>
    <row r="16" spans="1:18" ht="65">
      <c r="A16" s="20">
        <v>22179976</v>
      </c>
      <c r="B16" s="32" t="s">
        <v>89</v>
      </c>
      <c r="C16" s="32" t="s">
        <v>995</v>
      </c>
      <c r="G16" s="20" t="s">
        <v>3</v>
      </c>
      <c r="J16" s="20" t="s">
        <v>3</v>
      </c>
      <c r="K16" s="20" t="s">
        <v>7</v>
      </c>
      <c r="M16" s="20" t="s">
        <v>977</v>
      </c>
      <c r="N16" s="20" t="s">
        <v>7</v>
      </c>
    </row>
    <row r="17" spans="1:14" ht="39">
      <c r="A17" s="20">
        <v>22179976</v>
      </c>
      <c r="B17" s="32" t="s">
        <v>89</v>
      </c>
      <c r="C17" s="32" t="s">
        <v>996</v>
      </c>
      <c r="D17" s="20" t="s">
        <v>7</v>
      </c>
      <c r="E17" s="20" t="s">
        <v>7</v>
      </c>
      <c r="H17" s="20" t="s">
        <v>7</v>
      </c>
      <c r="I17" s="20" t="s">
        <v>7</v>
      </c>
      <c r="J17" s="20" t="s">
        <v>3</v>
      </c>
      <c r="K17" s="20" t="s">
        <v>3</v>
      </c>
      <c r="L17" s="20" t="s">
        <v>7</v>
      </c>
      <c r="M17" s="20" t="s">
        <v>977</v>
      </c>
      <c r="N17" s="20" t="s">
        <v>7</v>
      </c>
    </row>
    <row r="18" spans="1:14" ht="26">
      <c r="A18" s="20">
        <v>21725719</v>
      </c>
      <c r="B18" s="32" t="s">
        <v>89</v>
      </c>
      <c r="C18" s="32" t="s">
        <v>997</v>
      </c>
      <c r="D18" s="20" t="s">
        <v>7</v>
      </c>
      <c r="E18" s="20" t="s">
        <v>7</v>
      </c>
      <c r="H18" s="20" t="s">
        <v>7</v>
      </c>
      <c r="I18" s="20" t="s">
        <v>3</v>
      </c>
      <c r="J18" s="20" t="s">
        <v>3</v>
      </c>
      <c r="K18" s="20" t="s">
        <v>3</v>
      </c>
      <c r="L18" s="20" t="s">
        <v>7</v>
      </c>
      <c r="M18" s="20" t="s">
        <v>977</v>
      </c>
      <c r="N18" s="20" t="s">
        <v>7</v>
      </c>
    </row>
    <row r="19" spans="1:14" ht="26">
      <c r="A19" s="20">
        <v>21725719</v>
      </c>
      <c r="B19" s="32" t="s">
        <v>89</v>
      </c>
      <c r="C19" s="32" t="s">
        <v>998</v>
      </c>
      <c r="D19" s="20" t="s">
        <v>3</v>
      </c>
      <c r="E19" s="20" t="s">
        <v>3</v>
      </c>
      <c r="F19" s="20" t="s">
        <v>999</v>
      </c>
      <c r="H19" s="20" t="s">
        <v>3</v>
      </c>
      <c r="I19" s="20" t="s">
        <v>7</v>
      </c>
      <c r="J19" s="20" t="s">
        <v>3</v>
      </c>
      <c r="K19" s="20" t="s">
        <v>3</v>
      </c>
      <c r="L19" s="20" t="s">
        <v>3</v>
      </c>
      <c r="M19" s="20" t="s">
        <v>977</v>
      </c>
      <c r="N19" s="20" t="s">
        <v>3</v>
      </c>
    </row>
    <row r="20" spans="1:14" ht="26">
      <c r="A20" s="20">
        <v>21725719</v>
      </c>
      <c r="B20" s="32" t="s">
        <v>89</v>
      </c>
      <c r="C20" s="32" t="s">
        <v>1000</v>
      </c>
      <c r="D20" s="20" t="s">
        <v>3</v>
      </c>
      <c r="E20" s="20" t="s">
        <v>3</v>
      </c>
      <c r="F20" s="20" t="s">
        <v>1001</v>
      </c>
      <c r="H20" s="20" t="s">
        <v>3</v>
      </c>
      <c r="I20" s="20" t="s">
        <v>7</v>
      </c>
      <c r="J20" s="20" t="s">
        <v>3</v>
      </c>
      <c r="K20" s="20" t="s">
        <v>3</v>
      </c>
      <c r="L20" s="20" t="s">
        <v>3</v>
      </c>
      <c r="M20" s="20" t="s">
        <v>977</v>
      </c>
      <c r="N20" s="20" t="s">
        <v>3</v>
      </c>
    </row>
    <row r="21" spans="1:14" ht="26">
      <c r="A21" s="20">
        <v>21725719</v>
      </c>
      <c r="B21" s="32" t="s">
        <v>89</v>
      </c>
      <c r="C21" s="32" t="s">
        <v>1002</v>
      </c>
      <c r="G21" s="20" t="s">
        <v>3</v>
      </c>
      <c r="J21" s="20" t="s">
        <v>7</v>
      </c>
      <c r="K21" s="20" t="s">
        <v>3</v>
      </c>
      <c r="L21" s="20" t="s">
        <v>3</v>
      </c>
      <c r="M21" s="20" t="s">
        <v>977</v>
      </c>
      <c r="N21" s="20" t="s">
        <v>7</v>
      </c>
    </row>
    <row r="22" spans="1:14" ht="26">
      <c r="A22" s="20">
        <v>21725719</v>
      </c>
      <c r="B22" s="32" t="s">
        <v>89</v>
      </c>
      <c r="C22" s="32" t="s">
        <v>1003</v>
      </c>
      <c r="G22" s="20" t="s">
        <v>3</v>
      </c>
      <c r="I22" s="20" t="s">
        <v>3</v>
      </c>
      <c r="J22" s="20" t="s">
        <v>3</v>
      </c>
      <c r="K22" s="20" t="s">
        <v>7</v>
      </c>
      <c r="L22" s="20" t="s">
        <v>7</v>
      </c>
      <c r="M22" s="20" t="s">
        <v>977</v>
      </c>
      <c r="N22" s="20" t="s">
        <v>7</v>
      </c>
    </row>
    <row r="23" spans="1:14" ht="26">
      <c r="A23" s="20">
        <v>21725719</v>
      </c>
      <c r="B23" s="32" t="s">
        <v>89</v>
      </c>
      <c r="C23" s="32" t="s">
        <v>1004</v>
      </c>
      <c r="G23" s="20" t="s">
        <v>3</v>
      </c>
      <c r="I23" s="20" t="s">
        <v>3</v>
      </c>
      <c r="J23" s="20" t="s">
        <v>3</v>
      </c>
      <c r="K23" s="20" t="s">
        <v>7</v>
      </c>
      <c r="L23" s="20" t="s">
        <v>7</v>
      </c>
      <c r="M23" s="20" t="s">
        <v>977</v>
      </c>
      <c r="N23" s="20" t="s">
        <v>7</v>
      </c>
    </row>
    <row r="24" spans="1:14" ht="39">
      <c r="A24" s="20">
        <v>21725719</v>
      </c>
      <c r="B24" s="32" t="s">
        <v>89</v>
      </c>
      <c r="C24" s="32" t="s">
        <v>1005</v>
      </c>
      <c r="D24" s="20" t="s">
        <v>3</v>
      </c>
      <c r="E24" s="20" t="s">
        <v>3</v>
      </c>
      <c r="F24" s="20" t="s">
        <v>1006</v>
      </c>
      <c r="H24" s="20" t="s">
        <v>3</v>
      </c>
      <c r="I24" s="20" t="s">
        <v>7</v>
      </c>
      <c r="J24" s="20" t="s">
        <v>3</v>
      </c>
      <c r="K24" s="20" t="s">
        <v>3</v>
      </c>
      <c r="L24" s="20" t="s">
        <v>3</v>
      </c>
      <c r="M24" s="20" t="s">
        <v>977</v>
      </c>
      <c r="N24" s="20" t="s">
        <v>3</v>
      </c>
    </row>
    <row r="25" spans="1:14" ht="39">
      <c r="A25" s="20">
        <v>21725719</v>
      </c>
      <c r="B25" s="32" t="s">
        <v>89</v>
      </c>
      <c r="C25" s="32" t="s">
        <v>1007</v>
      </c>
      <c r="D25" s="20" t="s">
        <v>3</v>
      </c>
      <c r="E25" s="20" t="s">
        <v>3</v>
      </c>
      <c r="F25" s="20" t="s">
        <v>1008</v>
      </c>
      <c r="H25" s="20" t="s">
        <v>3</v>
      </c>
      <c r="I25" s="20" t="s">
        <v>7</v>
      </c>
      <c r="J25" s="20" t="s">
        <v>3</v>
      </c>
      <c r="K25" s="20" t="s">
        <v>3</v>
      </c>
      <c r="L25" s="20" t="s">
        <v>7</v>
      </c>
      <c r="M25" s="20" t="s">
        <v>977</v>
      </c>
      <c r="N25" s="20" t="s">
        <v>3</v>
      </c>
    </row>
    <row r="26" spans="1:14" ht="39">
      <c r="A26" s="20">
        <v>21725719</v>
      </c>
      <c r="B26" s="32" t="s">
        <v>89</v>
      </c>
      <c r="C26" s="32" t="s">
        <v>1007</v>
      </c>
      <c r="G26" s="20" t="s">
        <v>3</v>
      </c>
      <c r="I26" s="20" t="s">
        <v>3</v>
      </c>
      <c r="J26" s="20" t="s">
        <v>3</v>
      </c>
      <c r="K26" s="20" t="s">
        <v>7</v>
      </c>
      <c r="L26" s="20" t="s">
        <v>7</v>
      </c>
      <c r="M26" s="20" t="s">
        <v>977</v>
      </c>
      <c r="N26" s="20" t="s">
        <v>7</v>
      </c>
    </row>
    <row r="27" spans="1:14" ht="39">
      <c r="A27" s="20">
        <v>21725719</v>
      </c>
      <c r="B27" s="32" t="s">
        <v>89</v>
      </c>
      <c r="C27" s="32" t="s">
        <v>1007</v>
      </c>
      <c r="D27" s="20" t="s">
        <v>3</v>
      </c>
      <c r="E27" s="20" t="s">
        <v>3</v>
      </c>
      <c r="F27" s="20" t="s">
        <v>1009</v>
      </c>
      <c r="H27" s="20" t="s">
        <v>3</v>
      </c>
      <c r="I27" s="20" t="s">
        <v>7</v>
      </c>
      <c r="J27" s="20" t="s">
        <v>3</v>
      </c>
      <c r="K27" s="20" t="s">
        <v>3</v>
      </c>
      <c r="L27" s="20" t="s">
        <v>7</v>
      </c>
      <c r="M27" s="20" t="s">
        <v>977</v>
      </c>
      <c r="N27" s="20" t="s">
        <v>3</v>
      </c>
    </row>
    <row r="28" spans="1:14" ht="26">
      <c r="A28" s="20">
        <v>21725719</v>
      </c>
      <c r="B28" s="32" t="s">
        <v>89</v>
      </c>
      <c r="C28" s="32" t="s">
        <v>1010</v>
      </c>
      <c r="G28" s="20" t="s">
        <v>3</v>
      </c>
      <c r="I28" s="20" t="s">
        <v>3</v>
      </c>
      <c r="J28" s="20" t="s">
        <v>3</v>
      </c>
      <c r="K28" s="20" t="s">
        <v>7</v>
      </c>
      <c r="L28" s="20" t="s">
        <v>7</v>
      </c>
      <c r="M28" s="20" t="s">
        <v>977</v>
      </c>
      <c r="N28" s="20" t="s">
        <v>7</v>
      </c>
    </row>
    <row r="29" spans="1:14" ht="26">
      <c r="A29" s="20">
        <v>21725719</v>
      </c>
      <c r="B29" s="32" t="s">
        <v>89</v>
      </c>
      <c r="C29" s="32" t="s">
        <v>1011</v>
      </c>
      <c r="D29" s="20" t="s">
        <v>7</v>
      </c>
      <c r="E29" s="20" t="s">
        <v>7</v>
      </c>
      <c r="H29" s="20" t="s">
        <v>3</v>
      </c>
      <c r="I29" s="20" t="s">
        <v>7</v>
      </c>
      <c r="J29" s="20" t="s">
        <v>3</v>
      </c>
      <c r="K29" s="20" t="s">
        <v>7</v>
      </c>
      <c r="L29" s="20" t="s">
        <v>7</v>
      </c>
      <c r="M29" s="20" t="s">
        <v>977</v>
      </c>
      <c r="N29" s="20" t="s">
        <v>7</v>
      </c>
    </row>
    <row r="30" spans="1:14" ht="39">
      <c r="A30" s="20">
        <v>21725719</v>
      </c>
      <c r="B30" s="32" t="s">
        <v>89</v>
      </c>
      <c r="C30" s="32" t="s">
        <v>1012</v>
      </c>
      <c r="D30" s="20" t="s">
        <v>3</v>
      </c>
      <c r="E30" s="20" t="s">
        <v>3</v>
      </c>
      <c r="F30" s="20" t="s">
        <v>1013</v>
      </c>
      <c r="H30" s="20" t="s">
        <v>3</v>
      </c>
      <c r="I30" s="20" t="s">
        <v>7</v>
      </c>
      <c r="J30" s="20" t="s">
        <v>3</v>
      </c>
      <c r="K30" s="20" t="s">
        <v>3</v>
      </c>
      <c r="L30" s="20" t="s">
        <v>7</v>
      </c>
      <c r="M30" s="20" t="s">
        <v>977</v>
      </c>
      <c r="N30" s="20" t="s">
        <v>3</v>
      </c>
    </row>
    <row r="31" spans="1:14" ht="26">
      <c r="A31" s="20">
        <v>21725719</v>
      </c>
      <c r="B31" s="32" t="s">
        <v>89</v>
      </c>
      <c r="C31" s="32" t="s">
        <v>1014</v>
      </c>
      <c r="D31" s="20" t="s">
        <v>3</v>
      </c>
      <c r="E31" s="20" t="s">
        <v>3</v>
      </c>
      <c r="F31" s="20" t="s">
        <v>1015</v>
      </c>
      <c r="H31" s="20" t="s">
        <v>3</v>
      </c>
      <c r="I31" s="20" t="s">
        <v>7</v>
      </c>
      <c r="J31" s="20" t="s">
        <v>3</v>
      </c>
      <c r="K31" s="20" t="s">
        <v>3</v>
      </c>
      <c r="L31" s="20" t="s">
        <v>7</v>
      </c>
      <c r="M31" s="20" t="s">
        <v>977</v>
      </c>
      <c r="N31" s="20" t="s">
        <v>3</v>
      </c>
    </row>
    <row r="32" spans="1:14" ht="39">
      <c r="A32" s="20">
        <v>21725719</v>
      </c>
      <c r="B32" s="32" t="s">
        <v>89</v>
      </c>
      <c r="C32" s="32" t="s">
        <v>1016</v>
      </c>
      <c r="D32" s="20" t="s">
        <v>7</v>
      </c>
      <c r="E32" s="20" t="s">
        <v>7</v>
      </c>
      <c r="H32" s="20" t="s">
        <v>3</v>
      </c>
      <c r="I32" s="20" t="s">
        <v>7</v>
      </c>
      <c r="J32" s="20" t="s">
        <v>7</v>
      </c>
      <c r="K32" s="20" t="s">
        <v>3</v>
      </c>
      <c r="L32" s="20" t="s">
        <v>7</v>
      </c>
      <c r="M32" s="20" t="s">
        <v>977</v>
      </c>
      <c r="N32" s="20" t="s">
        <v>7</v>
      </c>
    </row>
    <row r="33" spans="1:14" ht="26">
      <c r="A33" s="20">
        <v>21725719</v>
      </c>
      <c r="B33" s="32" t="s">
        <v>89</v>
      </c>
      <c r="C33" s="32" t="s">
        <v>1017</v>
      </c>
      <c r="D33" s="20" t="s">
        <v>3</v>
      </c>
      <c r="E33" s="20" t="s">
        <v>3</v>
      </c>
      <c r="F33" s="20" t="s">
        <v>1018</v>
      </c>
      <c r="H33" s="20" t="s">
        <v>3</v>
      </c>
      <c r="I33" s="20" t="s">
        <v>7</v>
      </c>
      <c r="J33" s="20" t="s">
        <v>3</v>
      </c>
      <c r="K33" s="20" t="s">
        <v>3</v>
      </c>
      <c r="L33" s="20" t="s">
        <v>7</v>
      </c>
      <c r="M33" s="20" t="s">
        <v>977</v>
      </c>
      <c r="N33" s="20" t="s">
        <v>3</v>
      </c>
    </row>
    <row r="34" spans="1:14" ht="52">
      <c r="A34" s="20">
        <v>21725719</v>
      </c>
      <c r="B34" s="32" t="s">
        <v>89</v>
      </c>
      <c r="C34" s="32" t="s">
        <v>1019</v>
      </c>
      <c r="D34" s="20" t="s">
        <v>3</v>
      </c>
      <c r="E34" s="20" t="s">
        <v>3</v>
      </c>
      <c r="F34" s="20" t="s">
        <v>1020</v>
      </c>
      <c r="H34" s="20" t="s">
        <v>3</v>
      </c>
      <c r="I34" s="20" t="s">
        <v>7</v>
      </c>
      <c r="J34" s="20" t="s">
        <v>3</v>
      </c>
      <c r="K34" s="20" t="s">
        <v>3</v>
      </c>
      <c r="L34" s="20" t="s">
        <v>7</v>
      </c>
      <c r="M34" s="20" t="s">
        <v>977</v>
      </c>
      <c r="N34" s="20" t="s">
        <v>3</v>
      </c>
    </row>
    <row r="35" spans="1:14" ht="39">
      <c r="A35" s="20">
        <v>21725719</v>
      </c>
      <c r="B35" s="32" t="s">
        <v>89</v>
      </c>
      <c r="C35" s="32" t="s">
        <v>1021</v>
      </c>
      <c r="D35" s="20" t="s">
        <v>3</v>
      </c>
      <c r="E35" s="20" t="s">
        <v>3</v>
      </c>
      <c r="F35" s="20" t="s">
        <v>1022</v>
      </c>
      <c r="H35" s="20" t="s">
        <v>3</v>
      </c>
      <c r="I35" s="20" t="s">
        <v>7</v>
      </c>
      <c r="J35" s="20" t="s">
        <v>3</v>
      </c>
      <c r="K35" s="20" t="s">
        <v>3</v>
      </c>
      <c r="L35" s="20" t="s">
        <v>7</v>
      </c>
      <c r="M35" s="20" t="s">
        <v>977</v>
      </c>
      <c r="N35" s="20" t="s">
        <v>3</v>
      </c>
    </row>
    <row r="36" spans="1:14" ht="39">
      <c r="A36" s="20">
        <v>21725719</v>
      </c>
      <c r="B36" s="32" t="s">
        <v>89</v>
      </c>
      <c r="C36" s="32" t="s">
        <v>1023</v>
      </c>
      <c r="G36" s="20" t="s">
        <v>3</v>
      </c>
      <c r="I36" s="20" t="s">
        <v>7</v>
      </c>
      <c r="J36" s="20" t="s">
        <v>3</v>
      </c>
      <c r="K36" s="20" t="s">
        <v>7</v>
      </c>
      <c r="L36" s="20" t="s">
        <v>7</v>
      </c>
      <c r="M36" s="20" t="s">
        <v>977</v>
      </c>
      <c r="N36" s="20" t="s">
        <v>7</v>
      </c>
    </row>
    <row r="37" spans="1:14" ht="26">
      <c r="A37" s="20">
        <v>21725719</v>
      </c>
      <c r="B37" s="32" t="s">
        <v>89</v>
      </c>
      <c r="C37" s="32" t="s">
        <v>1024</v>
      </c>
      <c r="D37" s="20" t="s">
        <v>3</v>
      </c>
      <c r="E37" s="20" t="s">
        <v>3</v>
      </c>
      <c r="F37" s="20" t="s">
        <v>1025</v>
      </c>
      <c r="H37" s="20" t="s">
        <v>3</v>
      </c>
      <c r="I37" s="20" t="s">
        <v>7</v>
      </c>
      <c r="J37" s="20" t="s">
        <v>3</v>
      </c>
      <c r="K37" s="20" t="s">
        <v>3</v>
      </c>
      <c r="L37" s="20" t="s">
        <v>7</v>
      </c>
      <c r="M37" s="20" t="s">
        <v>977</v>
      </c>
      <c r="N37" s="20" t="s">
        <v>3</v>
      </c>
    </row>
    <row r="38" spans="1:14" ht="26">
      <c r="A38" s="20">
        <v>21725719</v>
      </c>
      <c r="B38" s="32" t="s">
        <v>89</v>
      </c>
      <c r="C38" s="32" t="s">
        <v>1026</v>
      </c>
      <c r="D38" s="20" t="s">
        <v>3</v>
      </c>
      <c r="E38" s="20" t="s">
        <v>3</v>
      </c>
      <c r="F38" s="20" t="s">
        <v>1027</v>
      </c>
      <c r="H38" s="20" t="s">
        <v>3</v>
      </c>
      <c r="I38" s="20" t="s">
        <v>7</v>
      </c>
      <c r="J38" s="20" t="s">
        <v>3</v>
      </c>
      <c r="K38" s="20" t="s">
        <v>3</v>
      </c>
      <c r="L38" s="20" t="s">
        <v>7</v>
      </c>
      <c r="M38" s="20" t="s">
        <v>977</v>
      </c>
      <c r="N38" s="20" t="s">
        <v>3</v>
      </c>
    </row>
    <row r="39" spans="1:14" ht="26">
      <c r="A39" s="20">
        <v>21725719</v>
      </c>
      <c r="B39" s="32" t="s">
        <v>89</v>
      </c>
      <c r="C39" s="32" t="s">
        <v>1028</v>
      </c>
      <c r="D39" s="20" t="s">
        <v>3</v>
      </c>
      <c r="E39" s="20" t="s">
        <v>3</v>
      </c>
      <c r="F39" s="20" t="s">
        <v>1029</v>
      </c>
      <c r="H39" s="20" t="s">
        <v>3</v>
      </c>
      <c r="I39" s="20" t="s">
        <v>7</v>
      </c>
      <c r="J39" s="20" t="s">
        <v>3</v>
      </c>
      <c r="K39" s="20" t="s">
        <v>3</v>
      </c>
      <c r="L39" s="20" t="s">
        <v>7</v>
      </c>
      <c r="M39" s="20" t="s">
        <v>977</v>
      </c>
      <c r="N39" s="20" t="s">
        <v>3</v>
      </c>
    </row>
    <row r="40" spans="1:14" ht="26">
      <c r="A40" s="20">
        <v>21725719</v>
      </c>
      <c r="B40" s="32" t="s">
        <v>89</v>
      </c>
      <c r="C40" s="32" t="s">
        <v>1030</v>
      </c>
      <c r="D40" s="20" t="s">
        <v>3</v>
      </c>
      <c r="E40" s="20" t="s">
        <v>3</v>
      </c>
      <c r="F40" s="20" t="s">
        <v>1031</v>
      </c>
      <c r="H40" s="20" t="s">
        <v>3</v>
      </c>
      <c r="I40" s="20" t="s">
        <v>7</v>
      </c>
      <c r="J40" s="20" t="s">
        <v>3</v>
      </c>
      <c r="K40" s="20" t="s">
        <v>3</v>
      </c>
      <c r="L40" s="20" t="s">
        <v>7</v>
      </c>
      <c r="M40" s="20" t="s">
        <v>977</v>
      </c>
      <c r="N40" s="20" t="s">
        <v>3</v>
      </c>
    </row>
    <row r="41" spans="1:14" ht="26">
      <c r="A41" s="20">
        <v>21725719</v>
      </c>
      <c r="B41" s="32" t="s">
        <v>89</v>
      </c>
      <c r="C41" s="32" t="s">
        <v>1032</v>
      </c>
      <c r="D41" s="20" t="s">
        <v>3</v>
      </c>
      <c r="E41" s="20" t="s">
        <v>3</v>
      </c>
      <c r="F41" s="20" t="s">
        <v>1033</v>
      </c>
      <c r="H41" s="20" t="s">
        <v>3</v>
      </c>
      <c r="I41" s="20" t="s">
        <v>7</v>
      </c>
      <c r="J41" s="20" t="s">
        <v>3</v>
      </c>
      <c r="K41" s="20" t="s">
        <v>3</v>
      </c>
      <c r="L41" s="20" t="s">
        <v>7</v>
      </c>
      <c r="M41" s="20" t="s">
        <v>977</v>
      </c>
      <c r="N41" s="20" t="s">
        <v>3</v>
      </c>
    </row>
    <row r="42" spans="1:14" ht="39">
      <c r="A42" s="20">
        <v>21725719</v>
      </c>
      <c r="B42" s="32" t="s">
        <v>89</v>
      </c>
      <c r="C42" s="32" t="s">
        <v>1034</v>
      </c>
      <c r="D42" s="20" t="s">
        <v>3</v>
      </c>
      <c r="E42" s="20" t="s">
        <v>3</v>
      </c>
      <c r="F42" s="20" t="s">
        <v>1035</v>
      </c>
      <c r="H42" s="20" t="s">
        <v>3</v>
      </c>
      <c r="I42" s="20" t="s">
        <v>7</v>
      </c>
      <c r="J42" s="20" t="s">
        <v>3</v>
      </c>
      <c r="K42" s="20" t="s">
        <v>3</v>
      </c>
      <c r="L42" s="20" t="s">
        <v>7</v>
      </c>
      <c r="M42" s="20" t="s">
        <v>977</v>
      </c>
      <c r="N42" s="20" t="s">
        <v>3</v>
      </c>
    </row>
    <row r="43" spans="1:14" ht="26">
      <c r="A43" s="20">
        <v>23413915</v>
      </c>
      <c r="B43" s="32" t="s">
        <v>61</v>
      </c>
      <c r="C43" s="32" t="s">
        <v>1038</v>
      </c>
      <c r="D43" s="20" t="s">
        <v>7</v>
      </c>
      <c r="E43" s="20" t="s">
        <v>7</v>
      </c>
      <c r="H43" s="20" t="s">
        <v>7</v>
      </c>
      <c r="I43" s="20" t="s">
        <v>7</v>
      </c>
      <c r="J43" s="20" t="s">
        <v>3</v>
      </c>
      <c r="K43" s="20" t="s">
        <v>7</v>
      </c>
      <c r="L43" s="20" t="s">
        <v>7</v>
      </c>
      <c r="M43" s="20" t="s">
        <v>977</v>
      </c>
      <c r="N43" s="20" t="s">
        <v>7</v>
      </c>
    </row>
    <row r="44" spans="1:14">
      <c r="A44" s="20">
        <v>23413915</v>
      </c>
      <c r="B44" s="32" t="s">
        <v>61</v>
      </c>
      <c r="C44" s="32" t="s">
        <v>1039</v>
      </c>
      <c r="D44" s="20" t="s">
        <v>7</v>
      </c>
      <c r="E44" s="20" t="s">
        <v>7</v>
      </c>
      <c r="H44" s="20" t="s">
        <v>7</v>
      </c>
      <c r="I44" s="20" t="s">
        <v>7</v>
      </c>
      <c r="J44" s="20" t="s">
        <v>3</v>
      </c>
      <c r="K44" s="20" t="s">
        <v>7</v>
      </c>
      <c r="L44" s="20" t="s">
        <v>7</v>
      </c>
      <c r="M44" s="20" t="s">
        <v>977</v>
      </c>
      <c r="N44" s="20" t="s">
        <v>7</v>
      </c>
    </row>
    <row r="45" spans="1:14" ht="39">
      <c r="A45" s="20">
        <v>23413915</v>
      </c>
      <c r="B45" s="32" t="s">
        <v>61</v>
      </c>
      <c r="C45" s="32" t="s">
        <v>1040</v>
      </c>
      <c r="D45" s="20" t="s">
        <v>3</v>
      </c>
      <c r="E45" s="20" t="s">
        <v>7</v>
      </c>
      <c r="H45" s="20" t="s">
        <v>7</v>
      </c>
      <c r="I45" s="20" t="s">
        <v>7</v>
      </c>
      <c r="J45" s="20" t="s">
        <v>3</v>
      </c>
      <c r="K45" s="20" t="s">
        <v>3</v>
      </c>
      <c r="L45" s="20" t="s">
        <v>7</v>
      </c>
      <c r="M45" s="20" t="s">
        <v>977</v>
      </c>
      <c r="N45" s="20" t="s">
        <v>3</v>
      </c>
    </row>
    <row r="46" spans="1:14" ht="91">
      <c r="A46" s="20">
        <v>22233577</v>
      </c>
      <c r="B46" s="32" t="s">
        <v>61</v>
      </c>
      <c r="C46" s="32" t="s">
        <v>1041</v>
      </c>
      <c r="D46" s="20" t="s">
        <v>3</v>
      </c>
      <c r="E46" s="20" t="s">
        <v>3</v>
      </c>
      <c r="F46" s="20" t="s">
        <v>1042</v>
      </c>
      <c r="H46" s="20" t="s">
        <v>3</v>
      </c>
      <c r="I46" s="20" t="s">
        <v>3</v>
      </c>
      <c r="J46" s="20" t="s">
        <v>3</v>
      </c>
      <c r="K46" s="20" t="s">
        <v>3</v>
      </c>
      <c r="L46" s="20" t="s">
        <v>7</v>
      </c>
      <c r="M46" s="20" t="s">
        <v>977</v>
      </c>
      <c r="N46" s="20" t="s">
        <v>3</v>
      </c>
    </row>
    <row r="47" spans="1:14" ht="78">
      <c r="A47" s="20">
        <v>22233577</v>
      </c>
      <c r="B47" s="32" t="s">
        <v>61</v>
      </c>
      <c r="C47" s="32" t="s">
        <v>1043</v>
      </c>
      <c r="E47" s="20" t="s">
        <v>7</v>
      </c>
      <c r="G47" s="20" t="s">
        <v>3</v>
      </c>
      <c r="I47" s="20" t="s">
        <v>7</v>
      </c>
      <c r="J47" s="20" t="s">
        <v>3</v>
      </c>
      <c r="K47" s="20" t="s">
        <v>3</v>
      </c>
      <c r="L47" s="20" t="s">
        <v>3</v>
      </c>
      <c r="M47" s="20" t="s">
        <v>977</v>
      </c>
      <c r="N47" s="20" t="s">
        <v>3</v>
      </c>
    </row>
    <row r="48" spans="1:14" ht="52">
      <c r="A48" s="20">
        <v>22233577</v>
      </c>
      <c r="B48" s="32" t="s">
        <v>61</v>
      </c>
      <c r="C48" s="32" t="s">
        <v>1044</v>
      </c>
      <c r="D48" s="20" t="s">
        <v>3</v>
      </c>
      <c r="E48" s="20" t="s">
        <v>3</v>
      </c>
      <c r="F48" s="20" t="s">
        <v>1045</v>
      </c>
      <c r="H48" s="20" t="s">
        <v>3</v>
      </c>
      <c r="I48" s="20" t="s">
        <v>7</v>
      </c>
      <c r="J48" s="20" t="s">
        <v>3</v>
      </c>
      <c r="K48" s="20" t="s">
        <v>3</v>
      </c>
      <c r="L48" s="20" t="s">
        <v>3</v>
      </c>
      <c r="M48" s="20" t="s">
        <v>977</v>
      </c>
      <c r="N48" s="20" t="s">
        <v>3</v>
      </c>
    </row>
    <row r="49" spans="1:14" ht="52">
      <c r="A49" s="20">
        <v>22233577</v>
      </c>
      <c r="B49" s="32" t="s">
        <v>61</v>
      </c>
      <c r="C49" s="32" t="s">
        <v>1046</v>
      </c>
      <c r="D49" s="20" t="s">
        <v>7</v>
      </c>
      <c r="E49" s="20" t="s">
        <v>7</v>
      </c>
      <c r="H49" s="20" t="s">
        <v>7</v>
      </c>
      <c r="I49" s="20" t="s">
        <v>7</v>
      </c>
      <c r="J49" s="20" t="s">
        <v>3</v>
      </c>
      <c r="K49" s="20" t="s">
        <v>3</v>
      </c>
      <c r="L49" s="20" t="s">
        <v>3</v>
      </c>
      <c r="M49" s="20" t="s">
        <v>977</v>
      </c>
      <c r="N49" s="20" t="s">
        <v>7</v>
      </c>
    </row>
    <row r="50" spans="1:14" ht="39">
      <c r="A50" s="20">
        <v>22233577</v>
      </c>
      <c r="B50" s="32" t="s">
        <v>61</v>
      </c>
      <c r="C50" s="32" t="s">
        <v>1047</v>
      </c>
      <c r="D50" s="20" t="s">
        <v>3</v>
      </c>
      <c r="E50" s="20" t="s">
        <v>3</v>
      </c>
      <c r="F50" s="20" t="s">
        <v>1048</v>
      </c>
      <c r="H50" s="20" t="s">
        <v>3</v>
      </c>
      <c r="I50" s="20" t="s">
        <v>7</v>
      </c>
      <c r="J50" s="20" t="s">
        <v>3</v>
      </c>
      <c r="K50" s="20" t="s">
        <v>3</v>
      </c>
      <c r="L50" s="20" t="s">
        <v>7</v>
      </c>
      <c r="M50" s="20" t="s">
        <v>977</v>
      </c>
      <c r="N50" s="20" t="s">
        <v>3</v>
      </c>
    </row>
    <row r="51" spans="1:14" ht="65">
      <c r="A51" s="20">
        <v>22233577</v>
      </c>
      <c r="B51" s="32" t="s">
        <v>61</v>
      </c>
      <c r="C51" s="32" t="s">
        <v>1049</v>
      </c>
      <c r="D51" s="20" t="s">
        <v>3</v>
      </c>
      <c r="E51" s="20" t="s">
        <v>3</v>
      </c>
      <c r="F51" s="20" t="s">
        <v>1050</v>
      </c>
      <c r="H51" s="20" t="s">
        <v>3</v>
      </c>
      <c r="I51" s="20" t="s">
        <v>7</v>
      </c>
      <c r="J51" s="20" t="s">
        <v>3</v>
      </c>
      <c r="K51" s="20" t="s">
        <v>3</v>
      </c>
      <c r="L51" s="20" t="s">
        <v>7</v>
      </c>
      <c r="M51" s="20" t="s">
        <v>977</v>
      </c>
      <c r="N51" s="20" t="s">
        <v>3</v>
      </c>
    </row>
    <row r="52" spans="1:14" ht="39">
      <c r="A52" s="20">
        <v>22233577</v>
      </c>
      <c r="B52" s="32" t="s">
        <v>61</v>
      </c>
      <c r="C52" s="32" t="s">
        <v>1051</v>
      </c>
      <c r="D52" s="20" t="s">
        <v>3</v>
      </c>
      <c r="E52" s="20" t="s">
        <v>3</v>
      </c>
      <c r="F52" s="20" t="s">
        <v>1052</v>
      </c>
      <c r="H52" s="20" t="s">
        <v>3</v>
      </c>
      <c r="I52" s="20" t="s">
        <v>7</v>
      </c>
      <c r="J52" s="20" t="s">
        <v>3</v>
      </c>
      <c r="K52" s="20" t="s">
        <v>3</v>
      </c>
      <c r="L52" s="20" t="s">
        <v>7</v>
      </c>
      <c r="M52" s="20" t="s">
        <v>977</v>
      </c>
      <c r="N52" s="20" t="s">
        <v>3</v>
      </c>
    </row>
    <row r="53" spans="1:14" ht="65">
      <c r="A53" s="20">
        <v>22236461</v>
      </c>
      <c r="B53" s="32" t="s">
        <v>61</v>
      </c>
      <c r="C53" s="32" t="s">
        <v>1053</v>
      </c>
      <c r="D53" s="20" t="s">
        <v>7</v>
      </c>
      <c r="E53" s="20" t="s">
        <v>7</v>
      </c>
      <c r="H53" s="20" t="s">
        <v>7</v>
      </c>
      <c r="I53" s="20" t="s">
        <v>7</v>
      </c>
      <c r="J53" s="20" t="s">
        <v>7</v>
      </c>
      <c r="K53" s="20" t="s">
        <v>7</v>
      </c>
      <c r="L53" s="20" t="s">
        <v>7</v>
      </c>
      <c r="M53" s="20" t="s">
        <v>977</v>
      </c>
      <c r="N53" s="20" t="s">
        <v>7</v>
      </c>
    </row>
    <row r="54" spans="1:14" ht="104">
      <c r="A54" s="20">
        <v>22236461</v>
      </c>
      <c r="B54" s="32" t="s">
        <v>61</v>
      </c>
      <c r="C54" s="32" t="s">
        <v>1054</v>
      </c>
      <c r="D54" s="20" t="s">
        <v>7</v>
      </c>
      <c r="E54" s="20" t="s">
        <v>7</v>
      </c>
      <c r="H54" s="20" t="s">
        <v>7</v>
      </c>
      <c r="I54" s="20" t="s">
        <v>7</v>
      </c>
      <c r="J54" s="20" t="s">
        <v>7</v>
      </c>
      <c r="K54" s="20" t="s">
        <v>7</v>
      </c>
      <c r="L54" s="20" t="s">
        <v>7</v>
      </c>
      <c r="M54" s="20" t="s">
        <v>977</v>
      </c>
      <c r="N54" s="20" t="s">
        <v>7</v>
      </c>
    </row>
    <row r="55" spans="1:14" ht="78">
      <c r="A55" s="20">
        <v>22236461</v>
      </c>
      <c r="B55" s="32" t="s">
        <v>61</v>
      </c>
      <c r="C55" s="32" t="s">
        <v>1055</v>
      </c>
      <c r="D55" s="20" t="s">
        <v>7</v>
      </c>
      <c r="E55" s="20" t="s">
        <v>7</v>
      </c>
      <c r="H55" s="20" t="s">
        <v>7</v>
      </c>
      <c r="I55" s="20" t="s">
        <v>7</v>
      </c>
      <c r="J55" s="20" t="s">
        <v>7</v>
      </c>
      <c r="K55" s="20" t="s">
        <v>7</v>
      </c>
      <c r="L55" s="20" t="s">
        <v>7</v>
      </c>
      <c r="M55" s="20" t="s">
        <v>977</v>
      </c>
      <c r="N55" s="20" t="s">
        <v>7</v>
      </c>
    </row>
    <row r="56" spans="1:14" ht="91">
      <c r="A56" s="20">
        <v>22236461</v>
      </c>
      <c r="B56" s="32" t="s">
        <v>61</v>
      </c>
      <c r="C56" s="32" t="s">
        <v>1056</v>
      </c>
      <c r="D56" s="20" t="s">
        <v>7</v>
      </c>
      <c r="E56" s="20" t="s">
        <v>7</v>
      </c>
      <c r="H56" s="20" t="s">
        <v>7</v>
      </c>
      <c r="I56" s="20" t="s">
        <v>7</v>
      </c>
      <c r="J56" s="20" t="s">
        <v>7</v>
      </c>
      <c r="K56" s="20" t="s">
        <v>7</v>
      </c>
      <c r="L56" s="20" t="s">
        <v>7</v>
      </c>
      <c r="M56" s="20" t="s">
        <v>977</v>
      </c>
      <c r="N56" s="20" t="s">
        <v>7</v>
      </c>
    </row>
    <row r="57" spans="1:14" ht="78">
      <c r="A57" s="20">
        <v>22236461</v>
      </c>
      <c r="B57" s="32" t="s">
        <v>61</v>
      </c>
      <c r="C57" s="32" t="s">
        <v>1057</v>
      </c>
      <c r="D57" s="20" t="s">
        <v>7</v>
      </c>
      <c r="E57" s="20" t="s">
        <v>7</v>
      </c>
      <c r="H57" s="20" t="s">
        <v>7</v>
      </c>
      <c r="I57" s="20" t="s">
        <v>7</v>
      </c>
      <c r="J57" s="20" t="s">
        <v>7</v>
      </c>
      <c r="K57" s="20" t="s">
        <v>7</v>
      </c>
      <c r="L57" s="20" t="s">
        <v>7</v>
      </c>
      <c r="M57" s="20" t="s">
        <v>977</v>
      </c>
      <c r="N57" s="20" t="s">
        <v>7</v>
      </c>
    </row>
    <row r="58" spans="1:14" ht="39">
      <c r="A58" s="20">
        <v>22236461</v>
      </c>
      <c r="B58" s="32" t="s">
        <v>61</v>
      </c>
      <c r="C58" s="32" t="s">
        <v>1058</v>
      </c>
      <c r="D58" s="20" t="s">
        <v>7</v>
      </c>
      <c r="E58" s="20" t="s">
        <v>7</v>
      </c>
      <c r="H58" s="20" t="s">
        <v>7</v>
      </c>
      <c r="I58" s="20" t="s">
        <v>7</v>
      </c>
      <c r="J58" s="20" t="s">
        <v>7</v>
      </c>
      <c r="K58" s="20" t="s">
        <v>7</v>
      </c>
      <c r="L58" s="20" t="s">
        <v>7</v>
      </c>
      <c r="M58" s="20" t="s">
        <v>977</v>
      </c>
      <c r="N58" s="20" t="s">
        <v>7</v>
      </c>
    </row>
    <row r="59" spans="1:14" ht="65">
      <c r="A59" s="20">
        <v>22243518</v>
      </c>
      <c r="B59" s="32" t="s">
        <v>61</v>
      </c>
      <c r="C59" s="32" t="s">
        <v>1059</v>
      </c>
      <c r="D59" s="20" t="s">
        <v>7</v>
      </c>
      <c r="E59" s="20" t="s">
        <v>7</v>
      </c>
      <c r="H59" s="20" t="s">
        <v>7</v>
      </c>
      <c r="I59" s="20" t="s">
        <v>7</v>
      </c>
      <c r="J59" s="20" t="s">
        <v>7</v>
      </c>
      <c r="K59" s="20" t="s">
        <v>7</v>
      </c>
      <c r="L59" s="20" t="s">
        <v>7</v>
      </c>
      <c r="M59" s="20" t="s">
        <v>977</v>
      </c>
      <c r="N59" s="20" t="s">
        <v>7</v>
      </c>
    </row>
    <row r="60" spans="1:14" ht="65">
      <c r="A60" s="20">
        <v>22243518</v>
      </c>
      <c r="B60" s="32" t="s">
        <v>61</v>
      </c>
      <c r="C60" s="32" t="s">
        <v>1060</v>
      </c>
      <c r="D60" s="20" t="s">
        <v>3</v>
      </c>
      <c r="E60" s="20" t="s">
        <v>3</v>
      </c>
      <c r="F60" s="20" t="s">
        <v>1061</v>
      </c>
      <c r="H60" s="20" t="s">
        <v>7</v>
      </c>
      <c r="I60" s="20" t="s">
        <v>7</v>
      </c>
      <c r="J60" s="20" t="s">
        <v>3</v>
      </c>
      <c r="K60" s="20" t="s">
        <v>3</v>
      </c>
      <c r="L60" s="20" t="s">
        <v>7</v>
      </c>
      <c r="M60" s="20" t="s">
        <v>977</v>
      </c>
      <c r="N60" s="20" t="s">
        <v>3</v>
      </c>
    </row>
    <row r="61" spans="1:14" ht="52">
      <c r="A61" s="20">
        <v>22243518</v>
      </c>
      <c r="B61" s="32" t="s">
        <v>61</v>
      </c>
      <c r="C61" s="32" t="s">
        <v>1062</v>
      </c>
      <c r="D61" s="20" t="s">
        <v>7</v>
      </c>
      <c r="E61" s="20" t="s">
        <v>7</v>
      </c>
      <c r="H61" s="20" t="s">
        <v>7</v>
      </c>
      <c r="I61" s="20" t="s">
        <v>7</v>
      </c>
      <c r="J61" s="20" t="s">
        <v>7</v>
      </c>
      <c r="K61" s="20" t="s">
        <v>7</v>
      </c>
      <c r="L61" s="20" t="s">
        <v>7</v>
      </c>
      <c r="M61" s="20" t="s">
        <v>977</v>
      </c>
      <c r="N61" s="20" t="s">
        <v>7</v>
      </c>
    </row>
    <row r="62" spans="1:14" ht="39">
      <c r="A62" s="20">
        <v>22243518</v>
      </c>
      <c r="B62" s="32" t="s">
        <v>61</v>
      </c>
      <c r="C62" s="32" t="s">
        <v>1063</v>
      </c>
      <c r="D62" s="20" t="s">
        <v>7</v>
      </c>
      <c r="E62" s="20" t="s">
        <v>7</v>
      </c>
      <c r="H62" s="20" t="s">
        <v>7</v>
      </c>
      <c r="I62" s="20" t="s">
        <v>7</v>
      </c>
      <c r="J62" s="20" t="s">
        <v>7</v>
      </c>
      <c r="K62" s="20" t="s">
        <v>7</v>
      </c>
      <c r="L62" s="20" t="s">
        <v>7</v>
      </c>
      <c r="M62" s="20" t="s">
        <v>977</v>
      </c>
      <c r="N62" s="20" t="s">
        <v>7</v>
      </c>
    </row>
    <row r="63" spans="1:14" ht="39">
      <c r="A63" s="20">
        <v>22269797</v>
      </c>
      <c r="B63" s="32" t="s">
        <v>61</v>
      </c>
      <c r="C63" s="32" t="s">
        <v>1064</v>
      </c>
      <c r="D63" s="20" t="s">
        <v>7</v>
      </c>
      <c r="E63" s="20" t="s">
        <v>7</v>
      </c>
      <c r="H63" s="20" t="s">
        <v>7</v>
      </c>
      <c r="I63" s="20" t="s">
        <v>7</v>
      </c>
      <c r="J63" s="20" t="s">
        <v>7</v>
      </c>
      <c r="K63" s="20" t="s">
        <v>7</v>
      </c>
      <c r="L63" s="20" t="s">
        <v>7</v>
      </c>
      <c r="M63" s="20" t="s">
        <v>977</v>
      </c>
      <c r="N63" s="20" t="s">
        <v>7</v>
      </c>
    </row>
    <row r="64" spans="1:14" ht="26">
      <c r="A64" s="20">
        <v>22269797</v>
      </c>
      <c r="B64" s="32" t="s">
        <v>61</v>
      </c>
      <c r="C64" s="32" t="s">
        <v>1065</v>
      </c>
      <c r="D64" s="20" t="s">
        <v>7</v>
      </c>
      <c r="E64" s="20" t="s">
        <v>7</v>
      </c>
      <c r="H64" s="20" t="s">
        <v>7</v>
      </c>
      <c r="I64" s="20" t="s">
        <v>7</v>
      </c>
      <c r="J64" s="20" t="s">
        <v>7</v>
      </c>
      <c r="K64" s="20" t="s">
        <v>7</v>
      </c>
      <c r="L64" s="20" t="s">
        <v>7</v>
      </c>
      <c r="M64" s="20" t="s">
        <v>977</v>
      </c>
      <c r="N64" s="20" t="s">
        <v>7</v>
      </c>
    </row>
    <row r="65" spans="1:14" ht="39">
      <c r="A65" s="20">
        <v>22269797</v>
      </c>
      <c r="B65" s="32" t="s">
        <v>61</v>
      </c>
      <c r="C65" s="32" t="s">
        <v>1066</v>
      </c>
      <c r="D65" s="20" t="s">
        <v>3</v>
      </c>
      <c r="E65" s="20" t="s">
        <v>3</v>
      </c>
      <c r="F65" s="20" t="s">
        <v>1067</v>
      </c>
      <c r="H65" s="20" t="s">
        <v>3</v>
      </c>
      <c r="I65" s="20" t="s">
        <v>7</v>
      </c>
      <c r="J65" s="20" t="s">
        <v>3</v>
      </c>
      <c r="K65" s="20" t="s">
        <v>3</v>
      </c>
      <c r="L65" s="20" t="s">
        <v>7</v>
      </c>
      <c r="M65" s="20" t="s">
        <v>977</v>
      </c>
      <c r="N65" s="20" t="s">
        <v>3</v>
      </c>
    </row>
    <row r="66" spans="1:14" ht="26">
      <c r="A66" s="20">
        <v>22269797</v>
      </c>
      <c r="B66" s="32" t="s">
        <v>61</v>
      </c>
      <c r="C66" s="32" t="s">
        <v>1068</v>
      </c>
      <c r="D66" s="20" t="s">
        <v>3</v>
      </c>
      <c r="E66" s="20" t="s">
        <v>3</v>
      </c>
      <c r="F66" s="20" t="s">
        <v>1069</v>
      </c>
      <c r="H66" s="20" t="s">
        <v>3</v>
      </c>
      <c r="I66" s="20" t="s">
        <v>7</v>
      </c>
      <c r="J66" s="20" t="s">
        <v>3</v>
      </c>
      <c r="K66" s="20" t="s">
        <v>3</v>
      </c>
      <c r="L66" s="20" t="s">
        <v>7</v>
      </c>
      <c r="M66" s="20" t="s">
        <v>977</v>
      </c>
      <c r="N66" s="20" t="s">
        <v>3</v>
      </c>
    </row>
    <row r="67" spans="1:14">
      <c r="A67" s="20">
        <v>22269797</v>
      </c>
      <c r="B67" s="32" t="s">
        <v>61</v>
      </c>
      <c r="C67" s="32" t="s">
        <v>1070</v>
      </c>
      <c r="D67" s="20" t="s">
        <v>7</v>
      </c>
      <c r="E67" s="20" t="s">
        <v>7</v>
      </c>
      <c r="H67" s="20" t="s">
        <v>7</v>
      </c>
      <c r="I67" s="20" t="s">
        <v>7</v>
      </c>
      <c r="J67" s="20" t="s">
        <v>7</v>
      </c>
      <c r="K67" s="20" t="s">
        <v>7</v>
      </c>
      <c r="L67" s="20" t="s">
        <v>7</v>
      </c>
      <c r="M67" s="20" t="s">
        <v>977</v>
      </c>
      <c r="N67" s="20" t="s">
        <v>7</v>
      </c>
    </row>
    <row r="68" spans="1:14" ht="26">
      <c r="A68" s="20">
        <v>22269797</v>
      </c>
      <c r="B68" s="32" t="s">
        <v>61</v>
      </c>
      <c r="C68" s="32" t="s">
        <v>1071</v>
      </c>
      <c r="D68" s="20" t="s">
        <v>3</v>
      </c>
      <c r="E68" s="20" t="s">
        <v>3</v>
      </c>
      <c r="F68" s="20" t="s">
        <v>1072</v>
      </c>
      <c r="H68" s="20" t="s">
        <v>3</v>
      </c>
      <c r="I68" s="20" t="s">
        <v>7</v>
      </c>
      <c r="J68" s="20" t="s">
        <v>3</v>
      </c>
      <c r="K68" s="20" t="s">
        <v>3</v>
      </c>
      <c r="L68" s="20" t="s">
        <v>7</v>
      </c>
      <c r="M68" s="20" t="s">
        <v>977</v>
      </c>
      <c r="N68" s="20" t="s">
        <v>3</v>
      </c>
    </row>
    <row r="69" spans="1:14">
      <c r="A69" s="20">
        <v>22269797</v>
      </c>
      <c r="B69" s="32" t="s">
        <v>61</v>
      </c>
      <c r="C69" s="32" t="s">
        <v>1073</v>
      </c>
      <c r="D69" s="20" t="s">
        <v>7</v>
      </c>
      <c r="E69" s="20" t="s">
        <v>7</v>
      </c>
      <c r="H69" s="20" t="s">
        <v>7</v>
      </c>
      <c r="I69" s="20" t="s">
        <v>7</v>
      </c>
      <c r="J69" s="20" t="s">
        <v>7</v>
      </c>
      <c r="K69" s="20" t="s">
        <v>7</v>
      </c>
      <c r="L69" s="20" t="s">
        <v>7</v>
      </c>
      <c r="M69" s="20" t="s">
        <v>977</v>
      </c>
      <c r="N69" s="20" t="s">
        <v>7</v>
      </c>
    </row>
    <row r="70" spans="1:14" ht="26">
      <c r="A70" s="20">
        <v>22269797</v>
      </c>
      <c r="B70" s="32" t="s">
        <v>61</v>
      </c>
      <c r="C70" s="32" t="s">
        <v>1074</v>
      </c>
      <c r="D70" s="20" t="s">
        <v>3</v>
      </c>
      <c r="E70" s="20" t="s">
        <v>3</v>
      </c>
      <c r="F70" s="20" t="s">
        <v>1075</v>
      </c>
      <c r="H70" s="20" t="s">
        <v>3</v>
      </c>
      <c r="I70" s="20" t="s">
        <v>7</v>
      </c>
      <c r="J70" s="20" t="s">
        <v>3</v>
      </c>
      <c r="K70" s="20" t="s">
        <v>3</v>
      </c>
      <c r="L70" s="20" t="s">
        <v>7</v>
      </c>
      <c r="M70" s="20" t="s">
        <v>977</v>
      </c>
      <c r="N70" s="20" t="s">
        <v>3</v>
      </c>
    </row>
    <row r="71" spans="1:14">
      <c r="A71" s="20">
        <v>22269797</v>
      </c>
      <c r="B71" s="32" t="s">
        <v>61</v>
      </c>
      <c r="C71" s="32" t="s">
        <v>1076</v>
      </c>
      <c r="D71" s="20" t="s">
        <v>7</v>
      </c>
      <c r="E71" s="20" t="s">
        <v>7</v>
      </c>
      <c r="H71" s="20" t="s">
        <v>7</v>
      </c>
      <c r="I71" s="20" t="s">
        <v>7</v>
      </c>
      <c r="J71" s="20" t="s">
        <v>7</v>
      </c>
      <c r="K71" s="20" t="s">
        <v>7</v>
      </c>
      <c r="L71" s="20" t="s">
        <v>7</v>
      </c>
      <c r="M71" s="20" t="s">
        <v>977</v>
      </c>
      <c r="N71" s="20" t="s">
        <v>7</v>
      </c>
    </row>
    <row r="72" spans="1:14" ht="26">
      <c r="A72" s="20">
        <v>22269797</v>
      </c>
      <c r="B72" s="32" t="s">
        <v>61</v>
      </c>
      <c r="C72" s="32" t="s">
        <v>1077</v>
      </c>
      <c r="D72" s="20" t="s">
        <v>3</v>
      </c>
      <c r="E72" s="20" t="s">
        <v>3</v>
      </c>
      <c r="F72" s="20" t="s">
        <v>1078</v>
      </c>
      <c r="H72" s="20" t="s">
        <v>3</v>
      </c>
      <c r="I72" s="20" t="s">
        <v>7</v>
      </c>
      <c r="J72" s="20" t="s">
        <v>3</v>
      </c>
      <c r="K72" s="20" t="s">
        <v>3</v>
      </c>
      <c r="L72" s="20" t="s">
        <v>7</v>
      </c>
      <c r="M72" s="20" t="s">
        <v>977</v>
      </c>
      <c r="N72" s="20" t="s">
        <v>3</v>
      </c>
    </row>
    <row r="73" spans="1:14">
      <c r="A73" s="20">
        <v>22269797</v>
      </c>
      <c r="B73" s="32" t="s">
        <v>61</v>
      </c>
      <c r="C73" s="32" t="s">
        <v>1079</v>
      </c>
      <c r="D73" s="20" t="s">
        <v>7</v>
      </c>
      <c r="E73" s="20" t="s">
        <v>7</v>
      </c>
      <c r="H73" s="20" t="s">
        <v>7</v>
      </c>
      <c r="I73" s="20" t="s">
        <v>7</v>
      </c>
      <c r="J73" s="20" t="s">
        <v>7</v>
      </c>
      <c r="K73" s="20" t="s">
        <v>7</v>
      </c>
      <c r="L73" s="20" t="s">
        <v>7</v>
      </c>
      <c r="M73" s="20" t="s">
        <v>977</v>
      </c>
      <c r="N73" s="20" t="s">
        <v>7</v>
      </c>
    </row>
    <row r="74" spans="1:14" ht="26">
      <c r="A74" s="20">
        <v>22269797</v>
      </c>
      <c r="B74" s="32" t="s">
        <v>61</v>
      </c>
      <c r="C74" s="32" t="s">
        <v>1080</v>
      </c>
      <c r="D74" s="20" t="s">
        <v>3</v>
      </c>
      <c r="E74" s="20" t="s">
        <v>3</v>
      </c>
      <c r="F74" s="20" t="s">
        <v>1081</v>
      </c>
      <c r="H74" s="20" t="s">
        <v>3</v>
      </c>
      <c r="I74" s="20" t="s">
        <v>7</v>
      </c>
      <c r="J74" s="20" t="s">
        <v>3</v>
      </c>
      <c r="K74" s="20" t="s">
        <v>3</v>
      </c>
      <c r="L74" s="20" t="s">
        <v>7</v>
      </c>
      <c r="M74" s="20" t="s">
        <v>977</v>
      </c>
      <c r="N74" s="20" t="s">
        <v>3</v>
      </c>
    </row>
    <row r="75" spans="1:14">
      <c r="A75" s="20">
        <v>22269797</v>
      </c>
      <c r="B75" s="32" t="s">
        <v>61</v>
      </c>
      <c r="C75" s="32" t="s">
        <v>1082</v>
      </c>
      <c r="D75" s="20" t="s">
        <v>7</v>
      </c>
      <c r="E75" s="20" t="s">
        <v>7</v>
      </c>
      <c r="H75" s="20" t="s">
        <v>7</v>
      </c>
      <c r="I75" s="20" t="s">
        <v>7</v>
      </c>
      <c r="J75" s="20" t="s">
        <v>7</v>
      </c>
      <c r="K75" s="20" t="s">
        <v>7</v>
      </c>
      <c r="L75" s="20" t="s">
        <v>7</v>
      </c>
      <c r="M75" s="20" t="s">
        <v>977</v>
      </c>
      <c r="N75" s="20" t="s">
        <v>7</v>
      </c>
    </row>
    <row r="76" spans="1:14">
      <c r="A76" s="20">
        <v>22269797</v>
      </c>
      <c r="B76" s="32" t="s">
        <v>61</v>
      </c>
      <c r="C76" s="32" t="s">
        <v>1083</v>
      </c>
      <c r="D76" s="20" t="s">
        <v>7</v>
      </c>
      <c r="E76" s="20" t="s">
        <v>7</v>
      </c>
      <c r="H76" s="20" t="s">
        <v>7</v>
      </c>
      <c r="I76" s="20" t="s">
        <v>7</v>
      </c>
      <c r="J76" s="20" t="s">
        <v>7</v>
      </c>
      <c r="K76" s="20" t="s">
        <v>7</v>
      </c>
      <c r="L76" s="20" t="s">
        <v>7</v>
      </c>
      <c r="M76" s="20" t="s">
        <v>977</v>
      </c>
      <c r="N76" s="20" t="s">
        <v>7</v>
      </c>
    </row>
    <row r="77" spans="1:14">
      <c r="A77" s="20">
        <v>22269797</v>
      </c>
      <c r="B77" s="32" t="s">
        <v>61</v>
      </c>
      <c r="C77" s="32" t="s">
        <v>1084</v>
      </c>
      <c r="D77" s="20" t="s">
        <v>7</v>
      </c>
      <c r="E77" s="20" t="s">
        <v>7</v>
      </c>
      <c r="H77" s="20" t="s">
        <v>7</v>
      </c>
      <c r="I77" s="20" t="s">
        <v>7</v>
      </c>
      <c r="J77" s="20" t="s">
        <v>7</v>
      </c>
      <c r="K77" s="20" t="s">
        <v>7</v>
      </c>
      <c r="L77" s="20" t="s">
        <v>7</v>
      </c>
      <c r="M77" s="20" t="s">
        <v>977</v>
      </c>
      <c r="N77" s="20" t="s">
        <v>7</v>
      </c>
    </row>
    <row r="78" spans="1:14" ht="26">
      <c r="A78" s="20">
        <v>23295855</v>
      </c>
      <c r="B78" s="32" t="s">
        <v>47</v>
      </c>
      <c r="C78" s="33" t="s">
        <v>1085</v>
      </c>
      <c r="D78" s="20" t="s">
        <v>7</v>
      </c>
      <c r="E78" s="20" t="s">
        <v>7</v>
      </c>
      <c r="H78" s="20" t="s">
        <v>7</v>
      </c>
      <c r="I78" s="20" t="s">
        <v>7</v>
      </c>
      <c r="J78" s="20" t="s">
        <v>7</v>
      </c>
      <c r="K78" s="20" t="s">
        <v>7</v>
      </c>
      <c r="L78" s="20" t="s">
        <v>7</v>
      </c>
      <c r="M78" s="20" t="s">
        <v>977</v>
      </c>
      <c r="N78" s="20" t="s">
        <v>7</v>
      </c>
    </row>
    <row r="79" spans="1:14" ht="65">
      <c r="A79" s="20">
        <v>23295855</v>
      </c>
      <c r="B79" s="32" t="s">
        <v>47</v>
      </c>
      <c r="C79" s="33" t="s">
        <v>1086</v>
      </c>
      <c r="D79" s="20" t="s">
        <v>7</v>
      </c>
      <c r="E79" s="20" t="s">
        <v>7</v>
      </c>
      <c r="H79" s="20" t="s">
        <v>7</v>
      </c>
      <c r="I79" s="20" t="s">
        <v>7</v>
      </c>
      <c r="J79" s="20" t="s">
        <v>7</v>
      </c>
      <c r="K79" s="20" t="s">
        <v>7</v>
      </c>
      <c r="L79" s="20" t="s">
        <v>7</v>
      </c>
      <c r="M79" s="20" t="s">
        <v>977</v>
      </c>
      <c r="N79" s="20" t="s">
        <v>7</v>
      </c>
    </row>
    <row r="80" spans="1:14" ht="26">
      <c r="A80" s="20">
        <v>23295855</v>
      </c>
      <c r="B80" s="32" t="s">
        <v>47</v>
      </c>
      <c r="C80" s="33" t="s">
        <v>1087</v>
      </c>
      <c r="D80" s="20" t="s">
        <v>7</v>
      </c>
      <c r="E80" s="20" t="s">
        <v>7</v>
      </c>
      <c r="H80" s="20" t="s">
        <v>7</v>
      </c>
      <c r="I80" s="20" t="s">
        <v>7</v>
      </c>
      <c r="J80" s="20" t="s">
        <v>7</v>
      </c>
      <c r="K80" s="20" t="s">
        <v>7</v>
      </c>
      <c r="L80" s="20" t="s">
        <v>7</v>
      </c>
      <c r="M80" s="20" t="s">
        <v>977</v>
      </c>
      <c r="N80" s="20" t="s">
        <v>7</v>
      </c>
    </row>
    <row r="81" spans="1:14" ht="39">
      <c r="A81" s="20">
        <v>23295855</v>
      </c>
      <c r="B81" s="32" t="s">
        <v>47</v>
      </c>
      <c r="C81" s="33" t="s">
        <v>1088</v>
      </c>
      <c r="D81" s="20" t="s">
        <v>3</v>
      </c>
      <c r="E81" s="20" t="s">
        <v>3</v>
      </c>
      <c r="F81" s="20" t="s">
        <v>1089</v>
      </c>
      <c r="H81" s="20" t="s">
        <v>7</v>
      </c>
      <c r="I81" s="20" t="s">
        <v>7</v>
      </c>
      <c r="J81" s="20" t="s">
        <v>3</v>
      </c>
      <c r="K81" s="20" t="s">
        <v>3</v>
      </c>
      <c r="L81" s="20" t="s">
        <v>7</v>
      </c>
      <c r="M81" s="20" t="s">
        <v>977</v>
      </c>
      <c r="N81" s="20" t="s">
        <v>3</v>
      </c>
    </row>
    <row r="82" spans="1:14" ht="65">
      <c r="A82" s="20">
        <v>23295855</v>
      </c>
      <c r="B82" s="32" t="s">
        <v>47</v>
      </c>
      <c r="C82" s="33" t="s">
        <v>1090</v>
      </c>
      <c r="D82" s="20" t="s">
        <v>7</v>
      </c>
      <c r="E82" s="20" t="s">
        <v>7</v>
      </c>
      <c r="H82" s="20" t="s">
        <v>7</v>
      </c>
      <c r="I82" s="20" t="s">
        <v>7</v>
      </c>
      <c r="J82" s="20" t="s">
        <v>7</v>
      </c>
      <c r="K82" s="20" t="s">
        <v>7</v>
      </c>
      <c r="L82" s="20" t="s">
        <v>7</v>
      </c>
      <c r="M82" s="20" t="s">
        <v>977</v>
      </c>
      <c r="N82" s="20" t="s">
        <v>7</v>
      </c>
    </row>
    <row r="83" spans="1:14" ht="65">
      <c r="A83" s="20">
        <v>23295855</v>
      </c>
      <c r="B83" s="32" t="s">
        <v>47</v>
      </c>
      <c r="C83" s="33" t="s">
        <v>1091</v>
      </c>
      <c r="D83" s="20" t="s">
        <v>7</v>
      </c>
      <c r="E83" s="20" t="s">
        <v>7</v>
      </c>
      <c r="H83" s="20" t="s">
        <v>7</v>
      </c>
      <c r="I83" s="20" t="s">
        <v>7</v>
      </c>
      <c r="J83" s="20" t="s">
        <v>7</v>
      </c>
      <c r="K83" s="20" t="s">
        <v>7</v>
      </c>
      <c r="L83" s="20" t="s">
        <v>7</v>
      </c>
      <c r="M83" s="20" t="s">
        <v>977</v>
      </c>
      <c r="N83" s="20" t="s">
        <v>7</v>
      </c>
    </row>
    <row r="84" spans="1:14" ht="52">
      <c r="A84" s="20">
        <v>23295855</v>
      </c>
      <c r="B84" s="32" t="s">
        <v>47</v>
      </c>
      <c r="C84" s="33" t="s">
        <v>1092</v>
      </c>
      <c r="D84" s="20" t="s">
        <v>7</v>
      </c>
      <c r="E84" s="20" t="s">
        <v>7</v>
      </c>
      <c r="H84" s="20" t="s">
        <v>7</v>
      </c>
      <c r="I84" s="20" t="s">
        <v>7</v>
      </c>
      <c r="J84" s="20" t="s">
        <v>7</v>
      </c>
      <c r="K84" s="20" t="s">
        <v>7</v>
      </c>
      <c r="L84" s="20" t="s">
        <v>7</v>
      </c>
      <c r="M84" s="20" t="s">
        <v>977</v>
      </c>
      <c r="N84" s="20" t="s">
        <v>7</v>
      </c>
    </row>
    <row r="85" spans="1:14" ht="26">
      <c r="A85" s="20">
        <v>23295856</v>
      </c>
      <c r="B85" s="32" t="s">
        <v>47</v>
      </c>
      <c r="C85" s="32" t="s">
        <v>1093</v>
      </c>
      <c r="D85" s="20" t="s">
        <v>7</v>
      </c>
      <c r="E85" s="20" t="s">
        <v>7</v>
      </c>
      <c r="H85" s="20" t="s">
        <v>7</v>
      </c>
      <c r="I85" s="20" t="s">
        <v>7</v>
      </c>
      <c r="J85" s="20" t="s">
        <v>7</v>
      </c>
      <c r="K85" s="20" t="s">
        <v>7</v>
      </c>
      <c r="L85" s="20" t="s">
        <v>7</v>
      </c>
      <c r="M85" s="20" t="s">
        <v>977</v>
      </c>
      <c r="N85" s="20" t="s">
        <v>7</v>
      </c>
    </row>
    <row r="86" spans="1:14" ht="39">
      <c r="A86" s="20">
        <v>23295856</v>
      </c>
      <c r="B86" s="32" t="s">
        <v>47</v>
      </c>
      <c r="C86" s="32" t="s">
        <v>1094</v>
      </c>
      <c r="D86" s="20" t="s">
        <v>7</v>
      </c>
      <c r="E86" s="20" t="s">
        <v>7</v>
      </c>
      <c r="H86" s="20" t="s">
        <v>7</v>
      </c>
      <c r="I86" s="20" t="s">
        <v>7</v>
      </c>
      <c r="J86" s="20" t="s">
        <v>7</v>
      </c>
      <c r="K86" s="20" t="s">
        <v>7</v>
      </c>
      <c r="L86" s="20" t="s">
        <v>7</v>
      </c>
      <c r="M86" s="20" t="s">
        <v>977</v>
      </c>
      <c r="N86" s="20" t="s">
        <v>7</v>
      </c>
    </row>
    <row r="87" spans="1:14" ht="78">
      <c r="A87" s="20">
        <v>23295856</v>
      </c>
      <c r="B87" s="32" t="s">
        <v>47</v>
      </c>
      <c r="C87" s="32" t="s">
        <v>1095</v>
      </c>
      <c r="D87" s="20" t="s">
        <v>7</v>
      </c>
      <c r="E87" s="20" t="s">
        <v>7</v>
      </c>
      <c r="H87" s="20" t="s">
        <v>7</v>
      </c>
      <c r="I87" s="20" t="s">
        <v>7</v>
      </c>
      <c r="J87" s="20" t="s">
        <v>7</v>
      </c>
      <c r="K87" s="20" t="s">
        <v>7</v>
      </c>
      <c r="L87" s="20" t="s">
        <v>7</v>
      </c>
      <c r="M87" s="20" t="s">
        <v>977</v>
      </c>
      <c r="N87" s="20" t="s">
        <v>7</v>
      </c>
    </row>
    <row r="88" spans="1:14" ht="39">
      <c r="A88" s="20">
        <v>23295856</v>
      </c>
      <c r="B88" s="32" t="s">
        <v>47</v>
      </c>
      <c r="C88" s="32" t="s">
        <v>1096</v>
      </c>
      <c r="D88" s="20" t="s">
        <v>7</v>
      </c>
      <c r="E88" s="20" t="s">
        <v>7</v>
      </c>
      <c r="H88" s="20" t="s">
        <v>7</v>
      </c>
      <c r="I88" s="20" t="s">
        <v>7</v>
      </c>
      <c r="J88" s="20" t="s">
        <v>7</v>
      </c>
      <c r="K88" s="20" t="s">
        <v>7</v>
      </c>
      <c r="L88" s="20" t="s">
        <v>7</v>
      </c>
      <c r="M88" s="20" t="s">
        <v>977</v>
      </c>
      <c r="N88" s="20" t="s">
        <v>7</v>
      </c>
    </row>
    <row r="89" spans="1:14" ht="26">
      <c r="A89" s="20">
        <v>23295856</v>
      </c>
      <c r="B89" s="32" t="s">
        <v>47</v>
      </c>
      <c r="C89" s="32" t="s">
        <v>1097</v>
      </c>
      <c r="D89" s="20" t="s">
        <v>3</v>
      </c>
      <c r="E89" s="20" t="s">
        <v>3</v>
      </c>
      <c r="F89" s="20" t="s">
        <v>1098</v>
      </c>
      <c r="H89" s="20" t="s">
        <v>3</v>
      </c>
      <c r="I89" s="20" t="s">
        <v>7</v>
      </c>
      <c r="J89" s="20" t="s">
        <v>3</v>
      </c>
      <c r="K89" s="20" t="s">
        <v>3</v>
      </c>
      <c r="L89" s="20" t="s">
        <v>7</v>
      </c>
      <c r="M89" s="20" t="s">
        <v>977</v>
      </c>
      <c r="N89" s="20" t="s">
        <v>3</v>
      </c>
    </row>
    <row r="90" spans="1:14" ht="26">
      <c r="A90" s="20">
        <v>23295856</v>
      </c>
      <c r="B90" s="32" t="s">
        <v>47</v>
      </c>
      <c r="C90" s="32" t="s">
        <v>1099</v>
      </c>
      <c r="D90" s="20" t="s">
        <v>7</v>
      </c>
      <c r="E90" s="20" t="s">
        <v>7</v>
      </c>
      <c r="H90" s="20" t="s">
        <v>7</v>
      </c>
      <c r="I90" s="20" t="s">
        <v>7</v>
      </c>
      <c r="J90" s="20" t="s">
        <v>7</v>
      </c>
      <c r="K90" s="20" t="s">
        <v>7</v>
      </c>
      <c r="L90" s="20" t="s">
        <v>7</v>
      </c>
      <c r="M90" s="20" t="s">
        <v>977</v>
      </c>
      <c r="N90" s="20" t="s">
        <v>7</v>
      </c>
    </row>
    <row r="91" spans="1:14" ht="65">
      <c r="A91" s="20">
        <v>23295856</v>
      </c>
      <c r="B91" s="32" t="s">
        <v>47</v>
      </c>
      <c r="C91" s="32" t="s">
        <v>1100</v>
      </c>
      <c r="D91" s="20" t="s">
        <v>3</v>
      </c>
      <c r="E91" s="20" t="s">
        <v>3</v>
      </c>
      <c r="F91" s="20" t="s">
        <v>1101</v>
      </c>
      <c r="H91" s="20" t="s">
        <v>7</v>
      </c>
      <c r="I91" s="20" t="s">
        <v>7</v>
      </c>
      <c r="J91" s="20" t="s">
        <v>3</v>
      </c>
      <c r="K91" s="20" t="s">
        <v>3</v>
      </c>
      <c r="L91" s="20" t="s">
        <v>3</v>
      </c>
      <c r="M91" s="20" t="s">
        <v>977</v>
      </c>
      <c r="N91" s="20" t="s">
        <v>3</v>
      </c>
    </row>
    <row r="92" spans="1:14" ht="39">
      <c r="A92" s="20">
        <v>23295856</v>
      </c>
      <c r="B92" s="32" t="s">
        <v>47</v>
      </c>
      <c r="C92" s="32" t="s">
        <v>1102</v>
      </c>
      <c r="D92" s="20" t="s">
        <v>7</v>
      </c>
      <c r="E92" s="20" t="s">
        <v>7</v>
      </c>
      <c r="H92" s="20" t="s">
        <v>7</v>
      </c>
      <c r="I92" s="20" t="s">
        <v>7</v>
      </c>
      <c r="J92" s="20" t="s">
        <v>7</v>
      </c>
      <c r="K92" s="20" t="s">
        <v>7</v>
      </c>
      <c r="L92" s="20" t="s">
        <v>7</v>
      </c>
      <c r="M92" s="20" t="s">
        <v>977</v>
      </c>
      <c r="N92" s="20" t="s">
        <v>7</v>
      </c>
    </row>
    <row r="93" spans="1:14" ht="39">
      <c r="A93" s="20">
        <v>23295856</v>
      </c>
      <c r="B93" s="32" t="s">
        <v>47</v>
      </c>
      <c r="C93" s="32" t="s">
        <v>1103</v>
      </c>
      <c r="D93" s="20" t="s">
        <v>3</v>
      </c>
      <c r="E93" s="20" t="s">
        <v>3</v>
      </c>
      <c r="F93" s="20" t="s">
        <v>1104</v>
      </c>
      <c r="H93" s="20" t="s">
        <v>7</v>
      </c>
      <c r="I93" s="20" t="s">
        <v>7</v>
      </c>
      <c r="J93" s="20" t="s">
        <v>3</v>
      </c>
      <c r="K93" s="20" t="s">
        <v>3</v>
      </c>
      <c r="L93" s="20" t="s">
        <v>3</v>
      </c>
      <c r="M93" s="20" t="s">
        <v>977</v>
      </c>
      <c r="N93" s="20" t="s">
        <v>3</v>
      </c>
    </row>
    <row r="94" spans="1:14" ht="26">
      <c r="A94" s="20">
        <v>23295856</v>
      </c>
      <c r="B94" s="32" t="s">
        <v>47</v>
      </c>
      <c r="C94" s="32" t="s">
        <v>1105</v>
      </c>
      <c r="D94" s="20" t="s">
        <v>7</v>
      </c>
      <c r="E94" s="20" t="s">
        <v>7</v>
      </c>
      <c r="H94" s="20" t="s">
        <v>7</v>
      </c>
      <c r="I94" s="20" t="s">
        <v>7</v>
      </c>
      <c r="J94" s="20" t="s">
        <v>7</v>
      </c>
      <c r="K94" s="20" t="s">
        <v>7</v>
      </c>
      <c r="L94" s="20" t="s">
        <v>7</v>
      </c>
      <c r="M94" s="20" t="s">
        <v>977</v>
      </c>
      <c r="N94" s="20" t="s">
        <v>7</v>
      </c>
    </row>
    <row r="95" spans="1:14" ht="52">
      <c r="A95" s="20">
        <v>23295857</v>
      </c>
      <c r="B95" s="32" t="s">
        <v>47</v>
      </c>
      <c r="C95" s="32" t="s">
        <v>1106</v>
      </c>
      <c r="D95" s="20" t="s">
        <v>7</v>
      </c>
      <c r="E95" s="20" t="s">
        <v>7</v>
      </c>
      <c r="H95" s="20" t="s">
        <v>7</v>
      </c>
      <c r="I95" s="20" t="s">
        <v>7</v>
      </c>
      <c r="J95" s="20" t="s">
        <v>7</v>
      </c>
      <c r="K95" s="20" t="s">
        <v>7</v>
      </c>
      <c r="L95" s="20" t="s">
        <v>7</v>
      </c>
      <c r="M95" s="20" t="s">
        <v>977</v>
      </c>
      <c r="N95" s="20" t="s">
        <v>7</v>
      </c>
    </row>
    <row r="96" spans="1:14" ht="52">
      <c r="A96" s="20">
        <v>23295857</v>
      </c>
      <c r="B96" s="32" t="s">
        <v>47</v>
      </c>
      <c r="C96" s="32" t="s">
        <v>1107</v>
      </c>
      <c r="D96" s="20" t="s">
        <v>7</v>
      </c>
      <c r="E96" s="20" t="s">
        <v>7</v>
      </c>
      <c r="H96" s="20" t="s">
        <v>7</v>
      </c>
      <c r="I96" s="20" t="s">
        <v>7</v>
      </c>
      <c r="J96" s="20" t="s">
        <v>7</v>
      </c>
      <c r="K96" s="20" t="s">
        <v>7</v>
      </c>
      <c r="L96" s="20" t="s">
        <v>7</v>
      </c>
      <c r="M96" s="20" t="s">
        <v>977</v>
      </c>
      <c r="N96" s="20" t="s">
        <v>7</v>
      </c>
    </row>
    <row r="97" spans="1:14" ht="39">
      <c r="A97" s="20">
        <v>23313314</v>
      </c>
      <c r="B97" s="32" t="s">
        <v>47</v>
      </c>
      <c r="C97" s="32" t="s">
        <v>1108</v>
      </c>
      <c r="D97" s="20" t="s">
        <v>7</v>
      </c>
      <c r="E97" s="20" t="s">
        <v>7</v>
      </c>
      <c r="H97" s="20" t="s">
        <v>7</v>
      </c>
      <c r="I97" s="20" t="s">
        <v>7</v>
      </c>
      <c r="J97" s="20" t="s">
        <v>7</v>
      </c>
      <c r="K97" s="20" t="s">
        <v>7</v>
      </c>
      <c r="L97" s="20" t="s">
        <v>7</v>
      </c>
      <c r="M97" s="20" t="s">
        <v>977</v>
      </c>
      <c r="N97" s="20" t="s">
        <v>7</v>
      </c>
    </row>
    <row r="98" spans="1:14" ht="39">
      <c r="A98" s="20">
        <v>23313314</v>
      </c>
      <c r="B98" s="32" t="s">
        <v>47</v>
      </c>
      <c r="C98" s="32" t="s">
        <v>1109</v>
      </c>
      <c r="D98" s="20" t="s">
        <v>7</v>
      </c>
      <c r="E98" s="20" t="s">
        <v>7</v>
      </c>
      <c r="H98" s="20" t="s">
        <v>7</v>
      </c>
      <c r="I98" s="20" t="s">
        <v>7</v>
      </c>
      <c r="J98" s="20" t="s">
        <v>7</v>
      </c>
      <c r="K98" s="20" t="s">
        <v>7</v>
      </c>
      <c r="L98" s="20" t="s">
        <v>7</v>
      </c>
      <c r="M98" s="20" t="s">
        <v>977</v>
      </c>
      <c r="N98" s="20" t="s">
        <v>7</v>
      </c>
    </row>
    <row r="99" spans="1:14" ht="26">
      <c r="A99" s="20">
        <v>23313314</v>
      </c>
      <c r="B99" s="32" t="s">
        <v>47</v>
      </c>
      <c r="C99" s="32" t="s">
        <v>1110</v>
      </c>
      <c r="D99" s="20" t="s">
        <v>7</v>
      </c>
      <c r="E99" s="20" t="s">
        <v>7</v>
      </c>
      <c r="H99" s="20" t="s">
        <v>7</v>
      </c>
      <c r="I99" s="20" t="s">
        <v>7</v>
      </c>
      <c r="J99" s="20" t="s">
        <v>7</v>
      </c>
      <c r="K99" s="20" t="s">
        <v>7</v>
      </c>
      <c r="L99" s="20" t="s">
        <v>7</v>
      </c>
      <c r="M99" s="20" t="s">
        <v>977</v>
      </c>
      <c r="N99" s="20" t="s">
        <v>7</v>
      </c>
    </row>
    <row r="100" spans="1:14" ht="104">
      <c r="A100" s="20">
        <v>23313315</v>
      </c>
      <c r="B100" s="32" t="s">
        <v>47</v>
      </c>
      <c r="C100" s="32" t="s">
        <v>1111</v>
      </c>
      <c r="D100" s="20" t="s">
        <v>3</v>
      </c>
      <c r="E100" s="20" t="s">
        <v>3</v>
      </c>
      <c r="F100" s="20" t="s">
        <v>1112</v>
      </c>
      <c r="H100" s="20" t="s">
        <v>3</v>
      </c>
      <c r="I100" s="20" t="s">
        <v>7</v>
      </c>
      <c r="J100" s="20" t="s">
        <v>3</v>
      </c>
      <c r="K100" s="20" t="s">
        <v>3</v>
      </c>
      <c r="L100" s="20" t="s">
        <v>7</v>
      </c>
      <c r="M100" s="20" t="s">
        <v>977</v>
      </c>
      <c r="N100" s="20" t="s">
        <v>3</v>
      </c>
    </row>
    <row r="101" spans="1:14" ht="91">
      <c r="A101" s="20">
        <v>23313315</v>
      </c>
      <c r="B101" s="32" t="s">
        <v>47</v>
      </c>
      <c r="C101" s="32" t="s">
        <v>1113</v>
      </c>
      <c r="D101" s="20" t="s">
        <v>3</v>
      </c>
      <c r="E101" s="20" t="s">
        <v>3</v>
      </c>
      <c r="F101" s="20" t="s">
        <v>1114</v>
      </c>
      <c r="H101" s="20" t="s">
        <v>3</v>
      </c>
      <c r="I101" s="20" t="s">
        <v>7</v>
      </c>
      <c r="J101" s="20" t="s">
        <v>3</v>
      </c>
      <c r="K101" s="20" t="s">
        <v>3</v>
      </c>
      <c r="L101" s="20" t="s">
        <v>7</v>
      </c>
      <c r="M101" s="20" t="s">
        <v>977</v>
      </c>
      <c r="N101" s="20" t="s">
        <v>3</v>
      </c>
    </row>
    <row r="102" spans="1:14" ht="16">
      <c r="A102" s="19">
        <v>10777769</v>
      </c>
      <c r="B102" s="19" t="s">
        <v>1117</v>
      </c>
      <c r="C102" s="19" t="s">
        <v>1130</v>
      </c>
      <c r="D102" s="19" t="s">
        <v>3</v>
      </c>
      <c r="E102" s="19" t="s">
        <v>3</v>
      </c>
      <c r="F102" s="19" t="s">
        <v>1161</v>
      </c>
      <c r="G102" s="19"/>
      <c r="H102" s="19" t="s">
        <v>7</v>
      </c>
      <c r="I102" s="19" t="s">
        <v>7</v>
      </c>
      <c r="J102" s="19" t="s">
        <v>7</v>
      </c>
      <c r="K102" s="19" t="s">
        <v>3</v>
      </c>
      <c r="L102" s="19" t="s">
        <v>7</v>
      </c>
      <c r="M102" s="19" t="s">
        <v>977</v>
      </c>
      <c r="N102" s="19" t="s">
        <v>3</v>
      </c>
    </row>
    <row r="103" spans="1:14" ht="16">
      <c r="A103" s="19">
        <v>10777769</v>
      </c>
      <c r="B103" s="19" t="s">
        <v>1117</v>
      </c>
      <c r="C103" s="19" t="s">
        <v>1131</v>
      </c>
      <c r="D103" s="19" t="s">
        <v>7</v>
      </c>
      <c r="E103" s="19" t="s">
        <v>7</v>
      </c>
      <c r="F103" s="19"/>
      <c r="G103" s="19"/>
      <c r="H103" s="19" t="s">
        <v>7</v>
      </c>
      <c r="I103" s="19" t="s">
        <v>7</v>
      </c>
      <c r="J103" s="19" t="s">
        <v>7</v>
      </c>
      <c r="K103" s="19" t="s">
        <v>3</v>
      </c>
      <c r="L103" s="19" t="s">
        <v>7</v>
      </c>
      <c r="M103" s="19" t="s">
        <v>977</v>
      </c>
      <c r="N103" s="19" t="s">
        <v>7</v>
      </c>
    </row>
    <row r="104" spans="1:14" ht="16">
      <c r="A104" s="19">
        <v>23345245</v>
      </c>
      <c r="B104" s="19" t="s">
        <v>1117</v>
      </c>
      <c r="C104" s="19" t="s">
        <v>1132</v>
      </c>
      <c r="D104" s="19" t="s">
        <v>7</v>
      </c>
      <c r="E104" s="19"/>
      <c r="F104" s="19"/>
      <c r="G104" s="19" t="s">
        <v>3</v>
      </c>
      <c r="H104" s="19" t="s">
        <v>7</v>
      </c>
      <c r="I104" s="19" t="s">
        <v>7</v>
      </c>
      <c r="J104" s="19" t="s">
        <v>3</v>
      </c>
      <c r="K104" s="19"/>
      <c r="L104" s="19"/>
      <c r="M104" s="19" t="s">
        <v>1036</v>
      </c>
      <c r="N104" s="19" t="s">
        <v>7</v>
      </c>
    </row>
    <row r="105" spans="1:14" ht="16">
      <c r="A105" s="19">
        <v>23345245</v>
      </c>
      <c r="B105" s="19" t="s">
        <v>1117</v>
      </c>
      <c r="C105" s="19" t="s">
        <v>1133</v>
      </c>
      <c r="D105" s="19" t="s">
        <v>7</v>
      </c>
      <c r="E105" s="19"/>
      <c r="F105" s="19"/>
      <c r="G105" s="19"/>
      <c r="H105" s="19" t="s">
        <v>7</v>
      </c>
      <c r="I105" s="19" t="s">
        <v>7</v>
      </c>
      <c r="J105" s="19" t="s">
        <v>3</v>
      </c>
      <c r="K105" s="19" t="s">
        <v>7</v>
      </c>
      <c r="L105" s="19"/>
      <c r="M105" s="19" t="s">
        <v>1036</v>
      </c>
      <c r="N105" s="19" t="s">
        <v>7</v>
      </c>
    </row>
    <row r="106" spans="1:14" ht="16">
      <c r="A106" s="19">
        <v>23345245</v>
      </c>
      <c r="B106" s="19" t="s">
        <v>1117</v>
      </c>
      <c r="C106" s="19" t="s">
        <v>1134</v>
      </c>
      <c r="D106" s="19" t="s">
        <v>3</v>
      </c>
      <c r="E106" s="19" t="s">
        <v>7</v>
      </c>
      <c r="F106" s="19"/>
      <c r="G106" s="19"/>
      <c r="H106" s="19" t="s">
        <v>3</v>
      </c>
      <c r="I106" s="19" t="s">
        <v>7</v>
      </c>
      <c r="J106" s="19" t="s">
        <v>3</v>
      </c>
      <c r="K106" s="19" t="s">
        <v>3</v>
      </c>
      <c r="L106" s="19" t="s">
        <v>3</v>
      </c>
      <c r="M106" s="19" t="s">
        <v>977</v>
      </c>
      <c r="N106" s="19" t="s">
        <v>3</v>
      </c>
    </row>
    <row r="107" spans="1:14" ht="16">
      <c r="A107" s="19">
        <v>23345245</v>
      </c>
      <c r="B107" s="19" t="s">
        <v>1117</v>
      </c>
      <c r="C107" s="19" t="s">
        <v>1135</v>
      </c>
      <c r="D107" s="19" t="s">
        <v>3</v>
      </c>
      <c r="E107" s="19" t="s">
        <v>3</v>
      </c>
      <c r="F107" s="19"/>
      <c r="G107" s="19"/>
      <c r="H107" s="19" t="s">
        <v>3</v>
      </c>
      <c r="I107" s="19" t="s">
        <v>7</v>
      </c>
      <c r="J107" s="19" t="s">
        <v>3</v>
      </c>
      <c r="K107" s="19" t="s">
        <v>7</v>
      </c>
      <c r="L107" s="19" t="s">
        <v>3</v>
      </c>
      <c r="M107" s="19" t="s">
        <v>977</v>
      </c>
      <c r="N107" s="19" t="s">
        <v>3</v>
      </c>
    </row>
    <row r="108" spans="1:14" ht="16">
      <c r="A108" s="19">
        <v>23345245</v>
      </c>
      <c r="B108" s="19" t="s">
        <v>1117</v>
      </c>
      <c r="C108" s="19" t="s">
        <v>1136</v>
      </c>
      <c r="D108" s="19" t="s">
        <v>3</v>
      </c>
      <c r="E108" s="19" t="s">
        <v>7</v>
      </c>
      <c r="F108" s="19"/>
      <c r="G108" s="19"/>
      <c r="H108" s="19" t="s">
        <v>7</v>
      </c>
      <c r="I108" s="19" t="s">
        <v>7</v>
      </c>
      <c r="J108" s="19" t="s">
        <v>3</v>
      </c>
      <c r="K108" s="19" t="s">
        <v>7</v>
      </c>
      <c r="L108" s="19" t="s">
        <v>3</v>
      </c>
      <c r="M108" s="19" t="s">
        <v>977</v>
      </c>
      <c r="N108" s="19" t="s">
        <v>3</v>
      </c>
    </row>
    <row r="109" spans="1:14" ht="16">
      <c r="A109" s="19">
        <v>23365220</v>
      </c>
      <c r="B109" s="19" t="s">
        <v>1117</v>
      </c>
      <c r="C109" s="19" t="s">
        <v>1137</v>
      </c>
      <c r="D109" s="19" t="s">
        <v>3</v>
      </c>
      <c r="E109" s="19" t="s">
        <v>7</v>
      </c>
      <c r="F109" s="19"/>
      <c r="G109" s="19"/>
      <c r="H109" s="19" t="s">
        <v>7</v>
      </c>
      <c r="I109" s="19" t="s">
        <v>7</v>
      </c>
      <c r="J109" s="19" t="s">
        <v>3</v>
      </c>
      <c r="K109" s="19" t="s">
        <v>7</v>
      </c>
      <c r="L109" s="19" t="s">
        <v>3</v>
      </c>
      <c r="M109" s="19" t="s">
        <v>977</v>
      </c>
      <c r="N109" s="19" t="s">
        <v>3</v>
      </c>
    </row>
    <row r="110" spans="1:14" ht="16">
      <c r="A110" s="19">
        <v>23365220</v>
      </c>
      <c r="B110" s="19" t="s">
        <v>1117</v>
      </c>
      <c r="C110" s="19" t="s">
        <v>1138</v>
      </c>
      <c r="D110" s="19" t="s">
        <v>3</v>
      </c>
      <c r="E110" s="19" t="s">
        <v>3</v>
      </c>
      <c r="F110" s="19"/>
      <c r="G110" s="19"/>
      <c r="H110" s="19" t="s">
        <v>3</v>
      </c>
      <c r="I110" s="19" t="s">
        <v>7</v>
      </c>
      <c r="J110" s="19" t="s">
        <v>3</v>
      </c>
      <c r="K110" s="19" t="s">
        <v>7</v>
      </c>
      <c r="L110" s="19" t="s">
        <v>7</v>
      </c>
      <c r="M110" s="19" t="s">
        <v>977</v>
      </c>
      <c r="N110" s="19" t="s">
        <v>3</v>
      </c>
    </row>
    <row r="111" spans="1:14" ht="16">
      <c r="A111" s="19">
        <v>23365220</v>
      </c>
      <c r="B111" s="19" t="s">
        <v>1117</v>
      </c>
      <c r="C111" s="19" t="s">
        <v>1139</v>
      </c>
      <c r="D111" s="19" t="s">
        <v>7</v>
      </c>
      <c r="E111" s="19" t="s">
        <v>7</v>
      </c>
      <c r="F111" s="19"/>
      <c r="G111" s="19"/>
      <c r="H111" s="19" t="s">
        <v>7</v>
      </c>
      <c r="I111" s="19" t="s">
        <v>7</v>
      </c>
      <c r="J111" s="19" t="s">
        <v>3</v>
      </c>
      <c r="K111" s="19" t="s">
        <v>7</v>
      </c>
      <c r="L111" s="19" t="s">
        <v>7</v>
      </c>
      <c r="M111" s="19" t="s">
        <v>1036</v>
      </c>
      <c r="N111" s="19" t="s">
        <v>7</v>
      </c>
    </row>
    <row r="112" spans="1:14" ht="16">
      <c r="A112" s="19">
        <v>23365220</v>
      </c>
      <c r="B112" s="19" t="s">
        <v>1117</v>
      </c>
      <c r="C112" s="19" t="s">
        <v>837</v>
      </c>
      <c r="D112" s="19" t="s">
        <v>7</v>
      </c>
      <c r="E112" s="19" t="s">
        <v>7</v>
      </c>
      <c r="F112" s="19"/>
      <c r="G112" s="19"/>
      <c r="H112" s="19" t="s">
        <v>7</v>
      </c>
      <c r="I112" s="19" t="s">
        <v>7</v>
      </c>
      <c r="J112" s="19" t="s">
        <v>3</v>
      </c>
      <c r="K112" s="19" t="s">
        <v>7</v>
      </c>
      <c r="L112" s="19" t="s">
        <v>7</v>
      </c>
      <c r="M112" s="19" t="s">
        <v>1036</v>
      </c>
      <c r="N112" s="19" t="s">
        <v>7</v>
      </c>
    </row>
    <row r="113" spans="1:14" ht="16">
      <c r="A113" s="19">
        <v>23365220</v>
      </c>
      <c r="B113" s="19" t="s">
        <v>1117</v>
      </c>
      <c r="C113" s="19" t="s">
        <v>1140</v>
      </c>
      <c r="D113" s="19" t="s">
        <v>3</v>
      </c>
      <c r="E113" s="19" t="s">
        <v>3</v>
      </c>
      <c r="F113" s="19"/>
      <c r="G113" s="19"/>
      <c r="H113" s="19" t="s">
        <v>7</v>
      </c>
      <c r="I113" s="19" t="s">
        <v>7</v>
      </c>
      <c r="J113" s="19" t="s">
        <v>3</v>
      </c>
      <c r="K113" s="19" t="s">
        <v>7</v>
      </c>
      <c r="L113" s="19"/>
      <c r="M113" s="19" t="s">
        <v>977</v>
      </c>
      <c r="N113" s="19" t="s">
        <v>3</v>
      </c>
    </row>
    <row r="114" spans="1:14" ht="16">
      <c r="A114" s="19">
        <v>23365220</v>
      </c>
      <c r="B114" s="19" t="s">
        <v>1117</v>
      </c>
      <c r="C114" s="19" t="s">
        <v>1141</v>
      </c>
      <c r="D114" s="19"/>
      <c r="E114" s="19" t="s">
        <v>7</v>
      </c>
      <c r="F114" s="19"/>
      <c r="G114" s="19"/>
      <c r="H114" s="19"/>
      <c r="I114" s="19" t="s">
        <v>7</v>
      </c>
      <c r="J114" s="19" t="s">
        <v>3</v>
      </c>
      <c r="K114" s="19"/>
      <c r="L114" s="19" t="s">
        <v>7</v>
      </c>
      <c r="M114" s="19" t="s">
        <v>1036</v>
      </c>
      <c r="N114" s="19" t="s">
        <v>7</v>
      </c>
    </row>
    <row r="115" spans="1:14" ht="16">
      <c r="A115" s="19">
        <v>23365253</v>
      </c>
      <c r="B115" s="19" t="s">
        <v>1117</v>
      </c>
      <c r="C115" s="19" t="s">
        <v>1142</v>
      </c>
      <c r="D115" s="19" t="s">
        <v>3</v>
      </c>
      <c r="E115" s="19" t="s">
        <v>3</v>
      </c>
      <c r="F115" s="19"/>
      <c r="G115" s="19"/>
      <c r="H115" s="19" t="s">
        <v>3</v>
      </c>
      <c r="I115" s="19" t="s">
        <v>7</v>
      </c>
      <c r="J115" s="19" t="s">
        <v>7</v>
      </c>
      <c r="K115" s="19" t="s">
        <v>7</v>
      </c>
      <c r="L115" s="19" t="s">
        <v>7</v>
      </c>
      <c r="M115" s="19" t="s">
        <v>977</v>
      </c>
      <c r="N115" s="19" t="s">
        <v>3</v>
      </c>
    </row>
    <row r="116" spans="1:14" ht="16">
      <c r="A116" s="19">
        <v>23365253</v>
      </c>
      <c r="B116" s="19" t="s">
        <v>1117</v>
      </c>
      <c r="C116" s="19" t="s">
        <v>1143</v>
      </c>
      <c r="D116" s="19" t="s">
        <v>3</v>
      </c>
      <c r="E116" s="19" t="s">
        <v>3</v>
      </c>
      <c r="F116" s="19"/>
      <c r="G116" s="19"/>
      <c r="H116" s="19" t="s">
        <v>3</v>
      </c>
      <c r="I116" s="19" t="s">
        <v>7</v>
      </c>
      <c r="J116" s="19" t="s">
        <v>7</v>
      </c>
      <c r="K116" s="19" t="s">
        <v>7</v>
      </c>
      <c r="L116" s="19"/>
      <c r="M116" s="19" t="s">
        <v>977</v>
      </c>
      <c r="N116" s="19" t="s">
        <v>3</v>
      </c>
    </row>
    <row r="117" spans="1:14" ht="16">
      <c r="A117" s="19">
        <v>23365253</v>
      </c>
      <c r="B117" s="19" t="s">
        <v>1117</v>
      </c>
      <c r="C117" s="19" t="s">
        <v>1144</v>
      </c>
      <c r="D117" s="19" t="s">
        <v>3</v>
      </c>
      <c r="E117" s="19" t="s">
        <v>7</v>
      </c>
      <c r="F117" s="19"/>
      <c r="G117" s="19"/>
      <c r="H117" s="19" t="s">
        <v>3</v>
      </c>
      <c r="I117" s="19" t="s">
        <v>7</v>
      </c>
      <c r="J117" s="19" t="s">
        <v>7</v>
      </c>
      <c r="K117" s="19" t="s">
        <v>7</v>
      </c>
      <c r="L117" s="19" t="s">
        <v>7</v>
      </c>
      <c r="M117" s="19" t="s">
        <v>977</v>
      </c>
      <c r="N117" s="19" t="s">
        <v>3</v>
      </c>
    </row>
    <row r="118" spans="1:14" ht="16">
      <c r="A118" s="19">
        <v>23365253</v>
      </c>
      <c r="B118" s="19" t="s">
        <v>1117</v>
      </c>
      <c r="C118" s="19" t="s">
        <v>1145</v>
      </c>
      <c r="D118" s="19" t="s">
        <v>3</v>
      </c>
      <c r="E118" s="19" t="s">
        <v>3</v>
      </c>
      <c r="F118" s="19"/>
      <c r="G118" s="19"/>
      <c r="H118" s="19" t="s">
        <v>3</v>
      </c>
      <c r="I118" s="19" t="s">
        <v>7</v>
      </c>
      <c r="J118" s="19" t="s">
        <v>7</v>
      </c>
      <c r="K118" s="19" t="s">
        <v>7</v>
      </c>
      <c r="L118" s="19"/>
      <c r="M118" s="19" t="s">
        <v>977</v>
      </c>
      <c r="N118" s="19" t="s">
        <v>3</v>
      </c>
    </row>
    <row r="119" spans="1:14" ht="16">
      <c r="A119" s="19">
        <v>11027223</v>
      </c>
      <c r="B119" s="19" t="s">
        <v>1117</v>
      </c>
      <c r="C119" s="19" t="s">
        <v>1146</v>
      </c>
      <c r="D119" s="19" t="s">
        <v>7</v>
      </c>
      <c r="E119" s="19" t="s">
        <v>7</v>
      </c>
      <c r="F119" s="19"/>
      <c r="G119" s="19"/>
      <c r="H119" s="19" t="s">
        <v>7</v>
      </c>
      <c r="I119" s="19" t="s">
        <v>7</v>
      </c>
      <c r="J119" s="19" t="s">
        <v>7</v>
      </c>
      <c r="K119" s="19" t="s">
        <v>7</v>
      </c>
      <c r="L119" s="19" t="s">
        <v>7</v>
      </c>
      <c r="M119" s="19" t="s">
        <v>977</v>
      </c>
      <c r="N119" s="19" t="s">
        <v>7</v>
      </c>
    </row>
    <row r="120" spans="1:14" ht="16">
      <c r="A120" s="19">
        <v>11027223</v>
      </c>
      <c r="B120" s="19" t="s">
        <v>1117</v>
      </c>
      <c r="C120" s="19" t="s">
        <v>1147</v>
      </c>
      <c r="D120" s="19" t="s">
        <v>7</v>
      </c>
      <c r="E120" s="19" t="s">
        <v>7</v>
      </c>
      <c r="F120" s="19"/>
      <c r="G120" s="19"/>
      <c r="H120" s="19" t="s">
        <v>7</v>
      </c>
      <c r="I120" s="19" t="s">
        <v>7</v>
      </c>
      <c r="J120" s="19" t="s">
        <v>7</v>
      </c>
      <c r="K120" s="19" t="s">
        <v>7</v>
      </c>
      <c r="L120" s="19" t="s">
        <v>7</v>
      </c>
      <c r="M120" s="19" t="s">
        <v>977</v>
      </c>
      <c r="N120" s="19" t="s">
        <v>7</v>
      </c>
    </row>
    <row r="121" spans="1:14" ht="16">
      <c r="A121" s="19">
        <v>23345232</v>
      </c>
      <c r="B121" s="19" t="s">
        <v>1117</v>
      </c>
      <c r="C121" s="19" t="s">
        <v>1148</v>
      </c>
      <c r="D121" s="19" t="s">
        <v>3</v>
      </c>
      <c r="E121" s="19" t="s">
        <v>3</v>
      </c>
      <c r="F121" s="19"/>
      <c r="G121" s="19"/>
      <c r="H121" s="19" t="s">
        <v>3</v>
      </c>
      <c r="I121" s="19" t="s">
        <v>7</v>
      </c>
      <c r="J121" s="19" t="s">
        <v>3</v>
      </c>
      <c r="K121" s="19" t="s">
        <v>7</v>
      </c>
      <c r="L121" s="19" t="s">
        <v>3</v>
      </c>
      <c r="M121" s="19" t="s">
        <v>977</v>
      </c>
      <c r="N121" s="19" t="s">
        <v>3</v>
      </c>
    </row>
    <row r="122" spans="1:14" ht="16">
      <c r="A122" s="19">
        <v>23345232</v>
      </c>
      <c r="B122" s="19" t="s">
        <v>1117</v>
      </c>
      <c r="C122" s="19" t="s">
        <v>1149</v>
      </c>
      <c r="D122" s="19" t="s">
        <v>3</v>
      </c>
      <c r="E122" s="19" t="s">
        <v>3</v>
      </c>
      <c r="F122" s="19"/>
      <c r="G122" s="19"/>
      <c r="H122" s="19" t="s">
        <v>3</v>
      </c>
      <c r="I122" s="19" t="s">
        <v>3</v>
      </c>
      <c r="J122" s="19" t="s">
        <v>3</v>
      </c>
      <c r="K122" s="19" t="s">
        <v>7</v>
      </c>
      <c r="L122" s="19" t="s">
        <v>7</v>
      </c>
      <c r="M122" s="19" t="s">
        <v>977</v>
      </c>
      <c r="N122" s="19" t="s">
        <v>3</v>
      </c>
    </row>
    <row r="123" spans="1:14" ht="16">
      <c r="A123" s="19">
        <v>23345232</v>
      </c>
      <c r="B123" s="19" t="s">
        <v>1117</v>
      </c>
      <c r="C123" s="19" t="s">
        <v>1150</v>
      </c>
      <c r="D123" s="19" t="s">
        <v>3</v>
      </c>
      <c r="E123" s="19" t="s">
        <v>3</v>
      </c>
      <c r="F123" s="19"/>
      <c r="G123" s="19"/>
      <c r="H123" s="19" t="s">
        <v>3</v>
      </c>
      <c r="I123" s="19" t="s">
        <v>7</v>
      </c>
      <c r="J123" s="19" t="s">
        <v>3</v>
      </c>
      <c r="K123" s="19" t="s">
        <v>7</v>
      </c>
      <c r="L123" s="19" t="s">
        <v>7</v>
      </c>
      <c r="M123" s="19" t="s">
        <v>977</v>
      </c>
      <c r="N123" s="19" t="s">
        <v>3</v>
      </c>
    </row>
    <row r="124" spans="1:14" ht="16">
      <c r="A124" s="19">
        <v>23345232</v>
      </c>
      <c r="B124" s="19" t="s">
        <v>1117</v>
      </c>
      <c r="C124" s="19" t="s">
        <v>1151</v>
      </c>
      <c r="D124" s="19" t="s">
        <v>3</v>
      </c>
      <c r="E124" s="19" t="s">
        <v>3</v>
      </c>
      <c r="F124" s="19"/>
      <c r="G124" s="19"/>
      <c r="H124" s="19" t="s">
        <v>3</v>
      </c>
      <c r="I124" s="19" t="s">
        <v>3</v>
      </c>
      <c r="J124" s="19" t="s">
        <v>3</v>
      </c>
      <c r="K124" s="19" t="s">
        <v>7</v>
      </c>
      <c r="L124" s="19"/>
      <c r="M124" s="19" t="s">
        <v>977</v>
      </c>
      <c r="N124" s="19" t="s">
        <v>3</v>
      </c>
    </row>
    <row r="125" spans="1:14" ht="16">
      <c r="A125" s="19">
        <v>23345232</v>
      </c>
      <c r="B125" s="19" t="s">
        <v>1117</v>
      </c>
      <c r="C125" s="19" t="s">
        <v>1152</v>
      </c>
      <c r="D125" s="19" t="s">
        <v>3</v>
      </c>
      <c r="E125" s="19" t="s">
        <v>3</v>
      </c>
      <c r="F125" s="19"/>
      <c r="G125" s="19"/>
      <c r="H125" s="19" t="s">
        <v>3</v>
      </c>
      <c r="I125" s="19" t="s">
        <v>7</v>
      </c>
      <c r="J125" s="19" t="s">
        <v>3</v>
      </c>
      <c r="K125" s="19" t="s">
        <v>7</v>
      </c>
      <c r="L125" s="19" t="s">
        <v>7</v>
      </c>
      <c r="M125" s="19" t="s">
        <v>977</v>
      </c>
      <c r="N125" s="19" t="s">
        <v>3</v>
      </c>
    </row>
    <row r="126" spans="1:14" ht="16">
      <c r="A126" s="19">
        <v>23345247</v>
      </c>
      <c r="B126" s="19" t="s">
        <v>1117</v>
      </c>
      <c r="C126" s="19" t="s">
        <v>1142</v>
      </c>
      <c r="D126" s="19" t="s">
        <v>7</v>
      </c>
      <c r="E126" s="19" t="s">
        <v>7</v>
      </c>
      <c r="F126" s="19"/>
      <c r="G126" s="19"/>
      <c r="H126" s="19" t="s">
        <v>7</v>
      </c>
      <c r="I126" s="19" t="s">
        <v>7</v>
      </c>
      <c r="J126" s="19" t="s">
        <v>7</v>
      </c>
      <c r="K126" s="19" t="s">
        <v>7</v>
      </c>
      <c r="L126" s="19" t="s">
        <v>7</v>
      </c>
      <c r="M126" s="19" t="s">
        <v>977</v>
      </c>
      <c r="N126" s="19" t="s">
        <v>7</v>
      </c>
    </row>
    <row r="127" spans="1:14" ht="16">
      <c r="A127" s="19">
        <v>23345247</v>
      </c>
      <c r="B127" s="19" t="s">
        <v>1117</v>
      </c>
      <c r="C127" s="19" t="s">
        <v>1153</v>
      </c>
      <c r="D127" s="19" t="s">
        <v>7</v>
      </c>
      <c r="E127" s="19" t="s">
        <v>3</v>
      </c>
      <c r="F127" s="19"/>
      <c r="G127" s="19" t="s">
        <v>7</v>
      </c>
      <c r="H127" s="19" t="s">
        <v>7</v>
      </c>
      <c r="I127" s="19" t="s">
        <v>7</v>
      </c>
      <c r="J127" s="19" t="s">
        <v>7</v>
      </c>
      <c r="K127" s="19"/>
      <c r="L127" s="19" t="s">
        <v>7</v>
      </c>
      <c r="M127" s="19" t="s">
        <v>977</v>
      </c>
      <c r="N127" s="19" t="s">
        <v>7</v>
      </c>
    </row>
    <row r="128" spans="1:14" ht="16">
      <c r="A128" s="19">
        <v>22674266</v>
      </c>
      <c r="B128" s="27" t="s">
        <v>1117</v>
      </c>
      <c r="C128" s="19" t="s">
        <v>1154</v>
      </c>
      <c r="D128" s="19" t="s">
        <v>7</v>
      </c>
      <c r="E128" s="19" t="s">
        <v>7</v>
      </c>
      <c r="F128" s="19"/>
      <c r="G128" s="19"/>
      <c r="H128" s="19" t="s">
        <v>7</v>
      </c>
      <c r="I128" s="19" t="s">
        <v>7</v>
      </c>
      <c r="J128" s="19" t="s">
        <v>7</v>
      </c>
      <c r="K128" s="19" t="s">
        <v>3</v>
      </c>
      <c r="L128" s="19" t="s">
        <v>7</v>
      </c>
      <c r="M128" s="19" t="s">
        <v>977</v>
      </c>
      <c r="N128" s="19" t="s">
        <v>7</v>
      </c>
    </row>
    <row r="129" spans="1:14" ht="16">
      <c r="A129" s="19">
        <v>23325262</v>
      </c>
      <c r="B129" s="19" t="s">
        <v>1117</v>
      </c>
      <c r="C129" s="19" t="s">
        <v>1155</v>
      </c>
      <c r="D129" s="19" t="s">
        <v>3</v>
      </c>
      <c r="E129" s="19" t="s">
        <v>3</v>
      </c>
      <c r="F129" s="19" t="s">
        <v>1015</v>
      </c>
      <c r="G129" s="19"/>
      <c r="H129" s="19" t="s">
        <v>7</v>
      </c>
      <c r="I129" s="19" t="s">
        <v>7</v>
      </c>
      <c r="J129" s="19" t="s">
        <v>3</v>
      </c>
      <c r="K129" s="19" t="s">
        <v>3</v>
      </c>
      <c r="L129" s="19" t="s">
        <v>7</v>
      </c>
      <c r="M129" s="19" t="s">
        <v>977</v>
      </c>
      <c r="N129" s="19" t="s">
        <v>3</v>
      </c>
    </row>
    <row r="130" spans="1:14" ht="16">
      <c r="A130" s="19">
        <v>23325261</v>
      </c>
      <c r="B130" s="19" t="s">
        <v>1117</v>
      </c>
      <c r="C130" s="19" t="s">
        <v>1156</v>
      </c>
      <c r="D130" s="19" t="s">
        <v>7</v>
      </c>
      <c r="E130" s="19" t="s">
        <v>7</v>
      </c>
      <c r="F130" s="19"/>
      <c r="G130" s="19"/>
      <c r="H130" s="19" t="s">
        <v>7</v>
      </c>
      <c r="I130" s="19" t="s">
        <v>7</v>
      </c>
      <c r="J130" s="19" t="s">
        <v>3</v>
      </c>
      <c r="K130" s="19" t="s">
        <v>7</v>
      </c>
      <c r="L130" s="19" t="s">
        <v>7</v>
      </c>
      <c r="M130" s="19" t="s">
        <v>977</v>
      </c>
      <c r="N130" s="19" t="s">
        <v>7</v>
      </c>
    </row>
    <row r="131" spans="1:14" ht="16">
      <c r="A131" s="19">
        <v>23325261</v>
      </c>
      <c r="B131" s="19" t="s">
        <v>1117</v>
      </c>
      <c r="C131" s="19" t="s">
        <v>1157</v>
      </c>
      <c r="D131" s="19" t="s">
        <v>3</v>
      </c>
      <c r="E131" s="19" t="s">
        <v>3</v>
      </c>
      <c r="F131" s="19" t="s">
        <v>1162</v>
      </c>
      <c r="G131" s="19"/>
      <c r="H131" s="19" t="s">
        <v>7</v>
      </c>
      <c r="I131" s="19" t="s">
        <v>7</v>
      </c>
      <c r="J131" s="19" t="s">
        <v>7</v>
      </c>
      <c r="K131" s="19" t="s">
        <v>3</v>
      </c>
      <c r="L131" s="19" t="s">
        <v>7</v>
      </c>
      <c r="M131" s="19" t="s">
        <v>977</v>
      </c>
      <c r="N131" s="19" t="s">
        <v>3</v>
      </c>
    </row>
    <row r="132" spans="1:14" ht="16">
      <c r="A132" s="19">
        <v>23322547</v>
      </c>
      <c r="B132" s="19" t="s">
        <v>1115</v>
      </c>
      <c r="C132" s="19" t="s">
        <v>1118</v>
      </c>
      <c r="D132" s="19" t="s">
        <v>3</v>
      </c>
      <c r="E132" s="19" t="s">
        <v>7</v>
      </c>
      <c r="F132" s="19"/>
      <c r="G132" s="19"/>
      <c r="H132" s="19" t="s">
        <v>7</v>
      </c>
      <c r="I132" s="19" t="s">
        <v>7</v>
      </c>
      <c r="J132" s="19" t="s">
        <v>3</v>
      </c>
      <c r="K132" s="19" t="s">
        <v>3</v>
      </c>
      <c r="L132" s="19" t="s">
        <v>7</v>
      </c>
      <c r="M132" s="19" t="s">
        <v>977</v>
      </c>
      <c r="N132" s="19" t="s">
        <v>3</v>
      </c>
    </row>
    <row r="133" spans="1:14" ht="16">
      <c r="A133" s="19">
        <v>23322532</v>
      </c>
      <c r="B133" s="19" t="s">
        <v>1115</v>
      </c>
      <c r="C133" s="19" t="s">
        <v>1119</v>
      </c>
      <c r="D133" s="19" t="s">
        <v>7</v>
      </c>
      <c r="E133" s="19" t="s">
        <v>7</v>
      </c>
      <c r="F133" s="19"/>
      <c r="G133" s="19"/>
      <c r="H133" s="19" t="s">
        <v>7</v>
      </c>
      <c r="I133" s="19" t="s">
        <v>7</v>
      </c>
      <c r="J133" s="19" t="s">
        <v>3</v>
      </c>
      <c r="K133" s="19" t="s">
        <v>3</v>
      </c>
      <c r="L133" s="19" t="s">
        <v>7</v>
      </c>
      <c r="M133" s="19" t="s">
        <v>977</v>
      </c>
      <c r="N133" s="19" t="s">
        <v>7</v>
      </c>
    </row>
    <row r="134" spans="1:14" ht="16">
      <c r="A134" s="19">
        <v>23322532</v>
      </c>
      <c r="B134" s="19" t="s">
        <v>1115</v>
      </c>
      <c r="C134" s="19" t="s">
        <v>1120</v>
      </c>
      <c r="D134" s="19" t="s">
        <v>7</v>
      </c>
      <c r="E134" s="19" t="s">
        <v>7</v>
      </c>
      <c r="F134" s="19"/>
      <c r="G134" s="19"/>
      <c r="H134" s="19" t="s">
        <v>7</v>
      </c>
      <c r="I134" s="19" t="s">
        <v>7</v>
      </c>
      <c r="J134" s="19" t="s">
        <v>3</v>
      </c>
      <c r="K134" s="19" t="s">
        <v>3</v>
      </c>
      <c r="L134" s="19" t="s">
        <v>7</v>
      </c>
      <c r="M134" s="19" t="s">
        <v>977</v>
      </c>
      <c r="N134" s="19" t="s">
        <v>7</v>
      </c>
    </row>
    <row r="135" spans="1:14" ht="16">
      <c r="A135" s="19">
        <v>23322532</v>
      </c>
      <c r="B135" s="19" t="s">
        <v>1115</v>
      </c>
      <c r="C135" s="19" t="s">
        <v>1121</v>
      </c>
      <c r="D135" s="19" t="s">
        <v>3</v>
      </c>
      <c r="E135" s="19" t="s">
        <v>3</v>
      </c>
      <c r="F135" s="19" t="s">
        <v>1158</v>
      </c>
      <c r="G135" s="19"/>
      <c r="H135" s="19" t="s">
        <v>7</v>
      </c>
      <c r="I135" s="19" t="s">
        <v>7</v>
      </c>
      <c r="J135" s="19" t="s">
        <v>3</v>
      </c>
      <c r="K135" s="19" t="s">
        <v>3</v>
      </c>
      <c r="L135" s="19" t="s">
        <v>7</v>
      </c>
      <c r="M135" s="19" t="s">
        <v>977</v>
      </c>
      <c r="N135" s="19" t="s">
        <v>3</v>
      </c>
    </row>
    <row r="136" spans="1:14" ht="16">
      <c r="A136" s="19">
        <v>23322532</v>
      </c>
      <c r="B136" s="19" t="s">
        <v>1115</v>
      </c>
      <c r="C136" s="19" t="s">
        <v>1122</v>
      </c>
      <c r="D136" s="19" t="s">
        <v>3</v>
      </c>
      <c r="E136" s="19" t="s">
        <v>7</v>
      </c>
      <c r="F136" s="19"/>
      <c r="G136" s="19"/>
      <c r="H136" s="19" t="s">
        <v>7</v>
      </c>
      <c r="I136" s="19" t="s">
        <v>7</v>
      </c>
      <c r="J136" s="19" t="s">
        <v>3</v>
      </c>
      <c r="K136" s="19" t="s">
        <v>3</v>
      </c>
      <c r="L136" s="19" t="s">
        <v>7</v>
      </c>
      <c r="M136" s="19" t="s">
        <v>977</v>
      </c>
      <c r="N136" s="19" t="s">
        <v>3</v>
      </c>
    </row>
    <row r="137" spans="1:14" ht="16">
      <c r="A137" s="19">
        <v>23322532</v>
      </c>
      <c r="B137" s="19" t="s">
        <v>1115</v>
      </c>
      <c r="C137" s="19" t="s">
        <v>1123</v>
      </c>
      <c r="D137" s="19" t="s">
        <v>7</v>
      </c>
      <c r="E137" s="19" t="s">
        <v>7</v>
      </c>
      <c r="F137" s="19"/>
      <c r="G137" s="19"/>
      <c r="H137" s="19" t="s">
        <v>7</v>
      </c>
      <c r="I137" s="19" t="s">
        <v>7</v>
      </c>
      <c r="J137" s="19" t="s">
        <v>3</v>
      </c>
      <c r="K137" s="19" t="s">
        <v>3</v>
      </c>
      <c r="L137" s="19" t="s">
        <v>7</v>
      </c>
      <c r="M137" s="19" t="s">
        <v>977</v>
      </c>
      <c r="N137" s="19" t="s">
        <v>7</v>
      </c>
    </row>
    <row r="138" spans="1:14" ht="16">
      <c r="A138" s="19">
        <v>23322491</v>
      </c>
      <c r="B138" s="19" t="s">
        <v>1115</v>
      </c>
      <c r="C138" s="19" t="s">
        <v>1124</v>
      </c>
      <c r="D138" s="19" t="s">
        <v>3</v>
      </c>
      <c r="E138" s="19" t="s">
        <v>3</v>
      </c>
      <c r="F138" s="19" t="s">
        <v>1159</v>
      </c>
      <c r="G138" s="19"/>
      <c r="H138" s="19" t="s">
        <v>3</v>
      </c>
      <c r="I138" s="19" t="s">
        <v>7</v>
      </c>
      <c r="J138" s="19" t="s">
        <v>3</v>
      </c>
      <c r="K138" s="19" t="s">
        <v>3</v>
      </c>
      <c r="L138" s="19" t="s">
        <v>3</v>
      </c>
      <c r="M138" s="19" t="s">
        <v>977</v>
      </c>
      <c r="N138" s="19" t="s">
        <v>3</v>
      </c>
    </row>
    <row r="139" spans="1:14" ht="16">
      <c r="A139" s="19">
        <v>23322443</v>
      </c>
      <c r="B139" s="19" t="s">
        <v>1115</v>
      </c>
      <c r="C139" s="19" t="s">
        <v>1125</v>
      </c>
      <c r="D139" s="19" t="s">
        <v>7</v>
      </c>
      <c r="E139" s="19" t="s">
        <v>7</v>
      </c>
      <c r="F139" s="19"/>
      <c r="G139" s="19"/>
      <c r="H139" s="19" t="s">
        <v>7</v>
      </c>
      <c r="I139" s="19" t="s">
        <v>7</v>
      </c>
      <c r="J139" s="19" t="s">
        <v>7</v>
      </c>
      <c r="K139" s="19" t="s">
        <v>3</v>
      </c>
      <c r="L139" s="19" t="s">
        <v>7</v>
      </c>
      <c r="M139" s="19" t="s">
        <v>977</v>
      </c>
      <c r="N139" s="19" t="s">
        <v>7</v>
      </c>
    </row>
    <row r="140" spans="1:14" ht="16">
      <c r="A140" s="19">
        <v>23296922</v>
      </c>
      <c r="B140" s="19" t="s">
        <v>1115</v>
      </c>
      <c r="C140" s="19" t="s">
        <v>1126</v>
      </c>
      <c r="D140" s="19" t="s">
        <v>3</v>
      </c>
      <c r="E140" s="19" t="s">
        <v>3</v>
      </c>
      <c r="F140" s="19" t="s">
        <v>1160</v>
      </c>
      <c r="G140" s="19"/>
      <c r="H140" s="19" t="s">
        <v>3</v>
      </c>
      <c r="I140" s="19" t="s">
        <v>3</v>
      </c>
      <c r="J140" s="19" t="s">
        <v>3</v>
      </c>
      <c r="K140" s="19" t="s">
        <v>3</v>
      </c>
      <c r="L140" s="19" t="s">
        <v>3</v>
      </c>
      <c r="M140" s="19" t="s">
        <v>977</v>
      </c>
      <c r="N140" s="19" t="s">
        <v>3</v>
      </c>
    </row>
    <row r="141" spans="1:14" ht="16">
      <c r="A141" s="19">
        <v>23296922</v>
      </c>
      <c r="B141" s="19" t="s">
        <v>1115</v>
      </c>
      <c r="C141" s="19" t="s">
        <v>1127</v>
      </c>
      <c r="D141" s="19" t="s">
        <v>7</v>
      </c>
      <c r="E141" s="19" t="s">
        <v>7</v>
      </c>
      <c r="F141" s="19"/>
      <c r="G141" s="19"/>
      <c r="H141" s="19" t="s">
        <v>7</v>
      </c>
      <c r="I141" s="19" t="s">
        <v>7</v>
      </c>
      <c r="J141" s="19" t="s">
        <v>7</v>
      </c>
      <c r="K141" s="19" t="s">
        <v>3</v>
      </c>
      <c r="L141" s="19" t="s">
        <v>7</v>
      </c>
      <c r="M141" s="19" t="s">
        <v>977</v>
      </c>
      <c r="N141" s="19" t="s">
        <v>7</v>
      </c>
    </row>
    <row r="142" spans="1:14" ht="16">
      <c r="A142" s="19">
        <v>22736487</v>
      </c>
      <c r="B142" s="19" t="s">
        <v>1116</v>
      </c>
      <c r="C142" s="19" t="s">
        <v>1128</v>
      </c>
      <c r="D142" s="19" t="s">
        <v>3</v>
      </c>
      <c r="E142" s="19" t="s">
        <v>3</v>
      </c>
      <c r="F142" s="19"/>
      <c r="G142" s="19"/>
      <c r="H142" s="19" t="s">
        <v>3</v>
      </c>
      <c r="I142" s="19" t="s">
        <v>7</v>
      </c>
      <c r="J142" s="19" t="s">
        <v>3</v>
      </c>
      <c r="K142" s="19" t="s">
        <v>3</v>
      </c>
      <c r="L142" s="19" t="s">
        <v>7</v>
      </c>
      <c r="M142" s="19" t="s">
        <v>977</v>
      </c>
      <c r="N142" s="19" t="s">
        <v>3</v>
      </c>
    </row>
    <row r="143" spans="1:14" ht="16">
      <c r="A143" s="19">
        <v>22736487</v>
      </c>
      <c r="B143" s="19" t="s">
        <v>1116</v>
      </c>
      <c r="C143" s="19" t="s">
        <v>1129</v>
      </c>
      <c r="D143" s="19" t="s">
        <v>3</v>
      </c>
      <c r="E143" s="19" t="s">
        <v>3</v>
      </c>
      <c r="F143" s="19"/>
      <c r="G143" s="19"/>
      <c r="H143" s="19" t="s">
        <v>3</v>
      </c>
      <c r="I143" s="19" t="s">
        <v>7</v>
      </c>
      <c r="J143" s="19" t="s">
        <v>3</v>
      </c>
      <c r="K143" s="19" t="s">
        <v>7</v>
      </c>
      <c r="L143" s="19" t="s">
        <v>7</v>
      </c>
      <c r="M143" s="19" t="s">
        <v>977</v>
      </c>
      <c r="N143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5"/>
  <sheetViews>
    <sheetView zoomScale="125" zoomScaleNormal="125" zoomScalePageLayoutView="125" workbookViewId="0">
      <pane ySplit="3" topLeftCell="A4" activePane="bottomLeft" state="frozen"/>
      <selection pane="bottomLeft" activeCell="D12" sqref="D12"/>
    </sheetView>
  </sheetViews>
  <sheetFormatPr baseColWidth="10" defaultColWidth="14.5" defaultRowHeight="12" x14ac:dyDescent="0"/>
  <cols>
    <col min="1" max="1" width="11.33203125" style="53" customWidth="1"/>
    <col min="2" max="2" width="12.5" style="75" customWidth="1"/>
    <col min="3" max="3" width="32.83203125" style="75" customWidth="1"/>
    <col min="4" max="4" width="15.83203125" style="75" customWidth="1"/>
    <col min="5" max="5" width="16.5" style="75" customWidth="1"/>
    <col min="6" max="6" width="9.1640625" style="75" customWidth="1"/>
    <col min="7" max="7" width="11.1640625" style="53" customWidth="1"/>
    <col min="8" max="9" width="14.6640625" style="131" customWidth="1"/>
    <col min="10" max="11" width="9.6640625" style="131" customWidth="1"/>
    <col min="12" max="12" width="14.5" style="53" customWidth="1"/>
    <col min="13" max="13" width="14.33203125" style="131" customWidth="1"/>
    <col min="14" max="14" width="18.5" style="53" customWidth="1"/>
    <col min="15" max="16" width="14.6640625" style="53" customWidth="1"/>
    <col min="17" max="16384" width="14.5" style="53"/>
  </cols>
  <sheetData>
    <row r="1" spans="1:27" s="208" customFormat="1" ht="48">
      <c r="A1" s="61" t="s">
        <v>949</v>
      </c>
      <c r="B1" s="129" t="s">
        <v>118</v>
      </c>
      <c r="C1" s="62" t="s">
        <v>917</v>
      </c>
      <c r="D1" s="62" t="s">
        <v>1492</v>
      </c>
      <c r="E1" s="62" t="s">
        <v>1493</v>
      </c>
      <c r="F1" s="211" t="s">
        <v>1494</v>
      </c>
      <c r="G1" s="62" t="s">
        <v>918</v>
      </c>
      <c r="H1" s="209" t="s">
        <v>1374</v>
      </c>
      <c r="I1" s="209" t="s">
        <v>1439</v>
      </c>
      <c r="J1" s="209" t="s">
        <v>1448</v>
      </c>
      <c r="K1" s="209" t="s">
        <v>1790</v>
      </c>
      <c r="L1" s="62" t="s">
        <v>919</v>
      </c>
      <c r="M1" s="63" t="s">
        <v>1339</v>
      </c>
      <c r="N1" s="63" t="s">
        <v>955</v>
      </c>
      <c r="O1" s="93" t="s">
        <v>1364</v>
      </c>
      <c r="P1" s="93" t="s">
        <v>941</v>
      </c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</row>
    <row r="2" spans="1:27" ht="50">
      <c r="A2" s="31" t="s">
        <v>1367</v>
      </c>
      <c r="B2" s="56"/>
      <c r="C2" s="57"/>
      <c r="D2" s="57"/>
      <c r="E2" s="57"/>
      <c r="F2" s="57"/>
      <c r="G2" s="58">
        <f>COUNTIF(G4:G452,"y")/COUNTA(G4:G452)</f>
        <v>0.95545657015590202</v>
      </c>
      <c r="H2" s="269" t="s">
        <v>1375</v>
      </c>
      <c r="I2" s="270" t="s">
        <v>1440</v>
      </c>
      <c r="J2" s="270" t="s">
        <v>1489</v>
      </c>
      <c r="K2" s="271">
        <f>COUNTIF(K4:K468,"y")</f>
        <v>101</v>
      </c>
      <c r="L2" s="139">
        <f>COUNTIF(L4:L474,"y")/COUNTA(L4:L474)</f>
        <v>0.96129032258064517</v>
      </c>
      <c r="M2" s="59">
        <f>COUNTIF(M4:M468,"P")/COUNTA(M4:M468)</f>
        <v>1</v>
      </c>
      <c r="N2" s="60" t="s">
        <v>1340</v>
      </c>
      <c r="O2" s="94">
        <f>COUNTIF(L4:L468,"y")</f>
        <v>447</v>
      </c>
      <c r="P2" s="94">
        <f>COUNTA(L4:L468)</f>
        <v>465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s="120" customFormat="1" ht="15">
      <c r="A3" s="104"/>
      <c r="B3" s="117"/>
      <c r="C3" s="118"/>
      <c r="D3" s="118"/>
      <c r="E3" s="118"/>
      <c r="F3" s="118"/>
      <c r="G3" s="186">
        <f>COUNTIF(G4:G468,"y")</f>
        <v>429</v>
      </c>
      <c r="H3" s="272">
        <f>COUNTIF(H4:H452,"TP")/COUNTA(H4:H452)</f>
        <v>0.95322939866369716</v>
      </c>
      <c r="I3" s="273">
        <f>COUNTIF(I4:I468,"y")</f>
        <v>413</v>
      </c>
      <c r="J3" s="273"/>
      <c r="K3" s="273"/>
      <c r="L3" s="140"/>
      <c r="M3" s="119"/>
      <c r="N3" s="117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</row>
    <row r="4" spans="1:27" s="120" customFormat="1" ht="24">
      <c r="A4" s="54">
        <v>24715505</v>
      </c>
      <c r="B4" s="130" t="s">
        <v>25</v>
      </c>
      <c r="C4" s="55" t="s">
        <v>887</v>
      </c>
      <c r="D4" s="274" t="s">
        <v>1574</v>
      </c>
      <c r="E4" s="274" t="s">
        <v>1574</v>
      </c>
      <c r="F4" s="212" t="s">
        <v>1613</v>
      </c>
      <c r="G4" s="54" t="s">
        <v>3</v>
      </c>
      <c r="H4" s="126" t="s">
        <v>1378</v>
      </c>
      <c r="I4" s="126" t="s">
        <v>7</v>
      </c>
      <c r="J4" s="126" t="s">
        <v>7</v>
      </c>
      <c r="K4" s="126"/>
      <c r="L4" s="54" t="s">
        <v>3</v>
      </c>
      <c r="M4" s="126" t="s">
        <v>1341</v>
      </c>
      <c r="N4" s="126" t="s">
        <v>7</v>
      </c>
    </row>
    <row r="5" spans="1:27" s="120" customFormat="1" ht="48">
      <c r="A5" s="54">
        <v>24737644</v>
      </c>
      <c r="B5" s="130" t="s">
        <v>25</v>
      </c>
      <c r="C5" s="67" t="s">
        <v>1490</v>
      </c>
      <c r="D5" s="274" t="s">
        <v>1664</v>
      </c>
      <c r="E5" s="274" t="s">
        <v>1664</v>
      </c>
      <c r="F5" s="150" t="s">
        <v>2169</v>
      </c>
      <c r="G5" s="54" t="s">
        <v>3</v>
      </c>
      <c r="H5" s="126" t="s">
        <v>1378</v>
      </c>
      <c r="I5" s="126" t="s">
        <v>7</v>
      </c>
      <c r="J5" s="126" t="s">
        <v>7</v>
      </c>
      <c r="K5" s="126"/>
      <c r="L5" s="54" t="s">
        <v>3</v>
      </c>
      <c r="M5" s="126" t="s">
        <v>1341</v>
      </c>
      <c r="N5" s="126"/>
    </row>
    <row r="6" spans="1:27" s="120" customFormat="1" ht="36">
      <c r="A6" s="54">
        <v>24737644</v>
      </c>
      <c r="B6" s="130" t="s">
        <v>25</v>
      </c>
      <c r="C6" s="67" t="s">
        <v>1491</v>
      </c>
      <c r="D6" s="274" t="s">
        <v>1663</v>
      </c>
      <c r="E6" s="274" t="s">
        <v>1663</v>
      </c>
      <c r="F6" s="150" t="s">
        <v>2170</v>
      </c>
      <c r="G6" s="54" t="s">
        <v>3</v>
      </c>
      <c r="H6" s="126" t="s">
        <v>1378</v>
      </c>
      <c r="I6" s="126" t="s">
        <v>7</v>
      </c>
      <c r="J6" s="126" t="s">
        <v>7</v>
      </c>
      <c r="K6" s="126"/>
      <c r="L6" s="54" t="s">
        <v>3</v>
      </c>
      <c r="M6" s="126" t="s">
        <v>1341</v>
      </c>
      <c r="N6" s="126" t="s">
        <v>3</v>
      </c>
    </row>
    <row r="7" spans="1:27" s="120" customFormat="1" ht="48">
      <c r="A7" s="54">
        <v>24984694</v>
      </c>
      <c r="B7" s="130" t="s">
        <v>25</v>
      </c>
      <c r="C7" s="91" t="s">
        <v>694</v>
      </c>
      <c r="D7" s="274" t="s">
        <v>1997</v>
      </c>
      <c r="E7" s="274" t="s">
        <v>1997</v>
      </c>
      <c r="F7" s="54" t="s">
        <v>2297</v>
      </c>
      <c r="G7" s="54" t="s">
        <v>3</v>
      </c>
      <c r="H7" s="126" t="s">
        <v>1378</v>
      </c>
      <c r="I7" s="126" t="s">
        <v>7</v>
      </c>
      <c r="J7" s="126" t="s">
        <v>7</v>
      </c>
      <c r="K7" s="126"/>
      <c r="L7" s="54" t="s">
        <v>3</v>
      </c>
      <c r="M7" s="126" t="s">
        <v>1341</v>
      </c>
      <c r="N7" s="126" t="s">
        <v>3</v>
      </c>
    </row>
    <row r="8" spans="1:27" s="120" customFormat="1" ht="48">
      <c r="A8" s="54">
        <v>24984694</v>
      </c>
      <c r="B8" s="130" t="s">
        <v>25</v>
      </c>
      <c r="C8" s="55" t="s">
        <v>697</v>
      </c>
      <c r="D8" s="274" t="s">
        <v>1998</v>
      </c>
      <c r="E8" s="274" t="s">
        <v>1998</v>
      </c>
      <c r="F8" s="54" t="s">
        <v>2298</v>
      </c>
      <c r="G8" s="54" t="s">
        <v>3</v>
      </c>
      <c r="H8" s="126" t="s">
        <v>1378</v>
      </c>
      <c r="I8" s="126" t="s">
        <v>7</v>
      </c>
      <c r="J8" s="126" t="s">
        <v>7</v>
      </c>
      <c r="K8" s="126"/>
      <c r="L8" s="54" t="s">
        <v>3</v>
      </c>
      <c r="M8" s="126" t="s">
        <v>1341</v>
      </c>
      <c r="N8" s="126" t="s">
        <v>7</v>
      </c>
    </row>
    <row r="9" spans="1:27" s="120" customFormat="1" ht="26">
      <c r="A9" s="55">
        <v>25043933</v>
      </c>
      <c r="B9" s="138" t="s">
        <v>25</v>
      </c>
      <c r="C9" s="200" t="s">
        <v>656</v>
      </c>
      <c r="D9" s="274" t="s">
        <v>2058</v>
      </c>
      <c r="E9" s="274" t="s">
        <v>2058</v>
      </c>
      <c r="F9" s="150" t="s">
        <v>2347</v>
      </c>
      <c r="G9" s="138" t="s">
        <v>3</v>
      </c>
      <c r="H9" s="130" t="s">
        <v>1378</v>
      </c>
      <c r="I9" s="130" t="s">
        <v>7</v>
      </c>
      <c r="J9" s="130" t="s">
        <v>7</v>
      </c>
      <c r="K9" s="130"/>
      <c r="L9" s="141" t="s">
        <v>7</v>
      </c>
      <c r="M9" s="130" t="s">
        <v>1341</v>
      </c>
      <c r="N9" s="138" t="s">
        <v>7</v>
      </c>
    </row>
    <row r="10" spans="1:27" s="120" customFormat="1" ht="61" customHeight="1">
      <c r="A10" s="54">
        <v>24687876</v>
      </c>
      <c r="B10" s="130" t="s">
        <v>25</v>
      </c>
      <c r="C10" s="127" t="s">
        <v>894</v>
      </c>
      <c r="D10" s="274" t="s">
        <v>1552</v>
      </c>
      <c r="E10" s="274" t="s">
        <v>1553</v>
      </c>
      <c r="F10" s="274" t="s">
        <v>1562</v>
      </c>
      <c r="G10" s="54" t="s">
        <v>3</v>
      </c>
      <c r="H10" s="126" t="s">
        <v>1378</v>
      </c>
      <c r="I10" s="126" t="s">
        <v>7</v>
      </c>
      <c r="J10" s="126" t="s">
        <v>7</v>
      </c>
      <c r="K10" s="126"/>
      <c r="L10" s="54" t="s">
        <v>3</v>
      </c>
      <c r="M10" s="126" t="s">
        <v>1341</v>
      </c>
      <c r="N10" s="126" t="s">
        <v>3</v>
      </c>
    </row>
    <row r="11" spans="1:27" s="120" customFormat="1" ht="42" customHeight="1">
      <c r="A11" s="54">
        <v>24687876</v>
      </c>
      <c r="B11" s="130" t="s">
        <v>25</v>
      </c>
      <c r="C11" s="127" t="s">
        <v>895</v>
      </c>
      <c r="D11" s="274" t="s">
        <v>1554</v>
      </c>
      <c r="E11" s="274" t="s">
        <v>1555</v>
      </c>
      <c r="F11" s="274" t="s">
        <v>1563</v>
      </c>
      <c r="G11" s="54" t="s">
        <v>3</v>
      </c>
      <c r="H11" s="126" t="s">
        <v>1378</v>
      </c>
      <c r="I11" s="126" t="s">
        <v>7</v>
      </c>
      <c r="J11" s="126" t="s">
        <v>7</v>
      </c>
      <c r="K11" s="126"/>
      <c r="L11" s="54" t="s">
        <v>3</v>
      </c>
      <c r="M11" s="126" t="s">
        <v>1341</v>
      </c>
      <c r="N11" s="126" t="s">
        <v>3</v>
      </c>
    </row>
    <row r="12" spans="1:27" s="120" customFormat="1" ht="36">
      <c r="A12" s="54">
        <v>24687876</v>
      </c>
      <c r="B12" s="130" t="s">
        <v>25</v>
      </c>
      <c r="C12" s="201" t="s">
        <v>896</v>
      </c>
      <c r="D12" s="274" t="s">
        <v>1556</v>
      </c>
      <c r="E12" s="274" t="s">
        <v>1557</v>
      </c>
      <c r="F12" s="274" t="s">
        <v>1564</v>
      </c>
      <c r="G12" s="54" t="s">
        <v>3</v>
      </c>
      <c r="H12" s="126" t="s">
        <v>1378</v>
      </c>
      <c r="I12" s="126" t="s">
        <v>7</v>
      </c>
      <c r="J12" s="126" t="s">
        <v>7</v>
      </c>
      <c r="K12" s="126"/>
      <c r="L12" s="54" t="s">
        <v>3</v>
      </c>
      <c r="M12" s="126" t="s">
        <v>1341</v>
      </c>
      <c r="N12" s="126" t="s">
        <v>3</v>
      </c>
    </row>
    <row r="13" spans="1:27" s="120" customFormat="1" ht="24">
      <c r="A13" s="54">
        <v>24687876</v>
      </c>
      <c r="B13" s="130" t="s">
        <v>25</v>
      </c>
      <c r="C13" s="201" t="s">
        <v>897</v>
      </c>
      <c r="D13" s="274" t="s">
        <v>1558</v>
      </c>
      <c r="E13" s="274" t="s">
        <v>1559</v>
      </c>
      <c r="F13" s="274" t="s">
        <v>1565</v>
      </c>
      <c r="G13" s="54" t="s">
        <v>3</v>
      </c>
      <c r="H13" s="126" t="s">
        <v>1378</v>
      </c>
      <c r="I13" s="126" t="s">
        <v>7</v>
      </c>
      <c r="J13" s="126" t="s">
        <v>7</v>
      </c>
      <c r="K13" s="126"/>
      <c r="L13" s="54" t="s">
        <v>3</v>
      </c>
      <c r="M13" s="126" t="s">
        <v>1341</v>
      </c>
      <c r="N13" s="126" t="s">
        <v>3</v>
      </c>
    </row>
    <row r="14" spans="1:27" s="120" customFormat="1" ht="38" customHeight="1">
      <c r="A14" s="54">
        <v>24899721</v>
      </c>
      <c r="B14" s="130" t="s">
        <v>2</v>
      </c>
      <c r="C14" s="55" t="s">
        <v>762</v>
      </c>
      <c r="D14" s="274" t="s">
        <v>1813</v>
      </c>
      <c r="E14" s="274" t="s">
        <v>1814</v>
      </c>
      <c r="F14" s="54" t="s">
        <v>2252</v>
      </c>
      <c r="G14" s="54" t="s">
        <v>3</v>
      </c>
      <c r="H14" s="126" t="s">
        <v>1378</v>
      </c>
      <c r="I14" s="126" t="s">
        <v>7</v>
      </c>
      <c r="J14" s="126" t="s">
        <v>7</v>
      </c>
      <c r="K14" s="126"/>
      <c r="L14" s="54" t="s">
        <v>3</v>
      </c>
      <c r="M14" s="126" t="s">
        <v>1341</v>
      </c>
      <c r="N14" s="126" t="s">
        <v>3</v>
      </c>
    </row>
    <row r="15" spans="1:27" s="120" customFormat="1" ht="24">
      <c r="A15" s="54">
        <v>24920616</v>
      </c>
      <c r="B15" s="130" t="s">
        <v>2</v>
      </c>
      <c r="C15" s="55" t="s">
        <v>759</v>
      </c>
      <c r="D15" s="274" t="s">
        <v>1838</v>
      </c>
      <c r="E15" s="274" t="s">
        <v>1839</v>
      </c>
      <c r="F15" s="54" t="s">
        <v>2257</v>
      </c>
      <c r="G15" s="54" t="s">
        <v>3</v>
      </c>
      <c r="H15" s="126" t="s">
        <v>1378</v>
      </c>
      <c r="I15" s="126" t="s">
        <v>7</v>
      </c>
      <c r="J15" s="126" t="s">
        <v>7</v>
      </c>
      <c r="K15" s="126" t="s">
        <v>3</v>
      </c>
      <c r="L15" s="54" t="s">
        <v>3</v>
      </c>
      <c r="M15" s="126" t="s">
        <v>1341</v>
      </c>
      <c r="N15" s="126" t="s">
        <v>3</v>
      </c>
    </row>
    <row r="16" spans="1:27" s="120" customFormat="1" ht="24">
      <c r="A16" s="54">
        <v>24954002</v>
      </c>
      <c r="B16" s="130" t="s">
        <v>25</v>
      </c>
      <c r="C16" s="175" t="s">
        <v>1418</v>
      </c>
      <c r="D16" s="175" t="s">
        <v>1915</v>
      </c>
      <c r="E16" s="175" t="s">
        <v>1922</v>
      </c>
      <c r="F16" s="54" t="s">
        <v>2281</v>
      </c>
      <c r="G16" s="54" t="s">
        <v>3</v>
      </c>
      <c r="H16" s="126" t="s">
        <v>1378</v>
      </c>
      <c r="I16" s="126" t="s">
        <v>7</v>
      </c>
      <c r="J16" s="126" t="s">
        <v>7</v>
      </c>
      <c r="K16" s="126" t="s">
        <v>3</v>
      </c>
      <c r="L16" s="54" t="s">
        <v>3</v>
      </c>
      <c r="M16" s="126" t="s">
        <v>1341</v>
      </c>
      <c r="N16" s="126" t="s">
        <v>3</v>
      </c>
    </row>
    <row r="17" spans="1:14" s="120" customFormat="1" ht="36">
      <c r="A17" s="54">
        <v>25044230</v>
      </c>
      <c r="B17" s="138" t="s">
        <v>25</v>
      </c>
      <c r="C17" s="130" t="s">
        <v>625</v>
      </c>
      <c r="D17" s="274" t="s">
        <v>2070</v>
      </c>
      <c r="E17" s="274" t="s">
        <v>2071</v>
      </c>
      <c r="F17" s="54" t="s">
        <v>2359</v>
      </c>
      <c r="G17" s="126" t="s">
        <v>3</v>
      </c>
      <c r="H17" s="126" t="s">
        <v>1378</v>
      </c>
      <c r="I17" s="126" t="s">
        <v>7</v>
      </c>
      <c r="J17" s="126" t="s">
        <v>7</v>
      </c>
      <c r="K17" s="126" t="s">
        <v>3</v>
      </c>
      <c r="L17" s="54" t="s">
        <v>3</v>
      </c>
      <c r="M17" s="130" t="s">
        <v>1341</v>
      </c>
      <c r="N17" s="138" t="s">
        <v>3</v>
      </c>
    </row>
    <row r="18" spans="1:14" s="120" customFormat="1" ht="24">
      <c r="A18" s="54">
        <v>24752702</v>
      </c>
      <c r="B18" s="130" t="s">
        <v>25</v>
      </c>
      <c r="C18" s="175" t="s">
        <v>1694</v>
      </c>
      <c r="D18" s="275" t="s">
        <v>1695</v>
      </c>
      <c r="E18" s="253" t="s">
        <v>1696</v>
      </c>
      <c r="F18" s="54" t="s">
        <v>2184</v>
      </c>
      <c r="G18" s="54" t="s">
        <v>3</v>
      </c>
      <c r="H18" s="126" t="s">
        <v>1378</v>
      </c>
      <c r="I18" s="126" t="s">
        <v>7</v>
      </c>
      <c r="J18" s="126"/>
      <c r="K18" s="126"/>
      <c r="L18" s="54" t="s">
        <v>3</v>
      </c>
      <c r="M18" s="126" t="s">
        <v>1341</v>
      </c>
      <c r="N18" s="126" t="s">
        <v>3</v>
      </c>
    </row>
    <row r="19" spans="1:14" s="120" customFormat="1" ht="24" customHeight="1">
      <c r="A19" s="150">
        <v>24920622</v>
      </c>
      <c r="B19" s="130" t="s">
        <v>2</v>
      </c>
      <c r="C19" s="91" t="s">
        <v>728</v>
      </c>
      <c r="D19" s="253" t="s">
        <v>1912</v>
      </c>
      <c r="E19" s="253" t="s">
        <v>1912</v>
      </c>
      <c r="F19" s="54" t="s">
        <v>2275</v>
      </c>
      <c r="G19" s="54" t="s">
        <v>3</v>
      </c>
      <c r="H19" s="126" t="s">
        <v>1378</v>
      </c>
      <c r="I19" s="126" t="s">
        <v>7</v>
      </c>
      <c r="J19" s="126"/>
      <c r="K19" s="126"/>
      <c r="L19" s="54" t="s">
        <v>3</v>
      </c>
      <c r="M19" s="126" t="s">
        <v>1341</v>
      </c>
      <c r="N19" s="126" t="s">
        <v>3</v>
      </c>
    </row>
    <row r="20" spans="1:14" s="120" customFormat="1" ht="36">
      <c r="A20" s="54">
        <v>24665018</v>
      </c>
      <c r="B20" s="130" t="s">
        <v>25</v>
      </c>
      <c r="C20" s="197" t="s">
        <v>913</v>
      </c>
      <c r="D20" s="127" t="s">
        <v>1512</v>
      </c>
      <c r="E20" s="127" t="s">
        <v>1530</v>
      </c>
      <c r="F20" s="212" t="s">
        <v>1584</v>
      </c>
      <c r="G20" s="54" t="s">
        <v>3</v>
      </c>
      <c r="H20" s="126" t="s">
        <v>1378</v>
      </c>
      <c r="I20" s="126" t="s">
        <v>3</v>
      </c>
      <c r="J20" s="126" t="s">
        <v>7</v>
      </c>
      <c r="K20" s="126"/>
      <c r="L20" s="54" t="s">
        <v>3</v>
      </c>
      <c r="M20" s="126" t="s">
        <v>1341</v>
      </c>
      <c r="N20" s="126" t="s">
        <v>3</v>
      </c>
    </row>
    <row r="21" spans="1:14" s="120" customFormat="1" ht="33">
      <c r="A21" s="54">
        <v>24671998</v>
      </c>
      <c r="B21" s="130" t="s">
        <v>2</v>
      </c>
      <c r="C21" s="135" t="s">
        <v>911</v>
      </c>
      <c r="D21" s="274" t="s">
        <v>1544</v>
      </c>
      <c r="E21" s="274" t="s">
        <v>1544</v>
      </c>
      <c r="F21" s="274" t="s">
        <v>1548</v>
      </c>
      <c r="G21" s="54" t="s">
        <v>3</v>
      </c>
      <c r="H21" s="126" t="s">
        <v>1378</v>
      </c>
      <c r="I21" s="126" t="s">
        <v>3</v>
      </c>
      <c r="J21" s="126" t="s">
        <v>7</v>
      </c>
      <c r="K21" s="126"/>
      <c r="L21" s="54" t="s">
        <v>3</v>
      </c>
      <c r="M21" s="126" t="s">
        <v>1341</v>
      </c>
      <c r="N21" s="126" t="s">
        <v>3</v>
      </c>
    </row>
    <row r="22" spans="1:14" s="120" customFormat="1" ht="33">
      <c r="A22" s="54">
        <v>24671998</v>
      </c>
      <c r="B22" s="130" t="s">
        <v>2</v>
      </c>
      <c r="C22" s="135" t="s">
        <v>912</v>
      </c>
      <c r="D22" s="274" t="s">
        <v>1545</v>
      </c>
      <c r="E22" s="274" t="s">
        <v>1545</v>
      </c>
      <c r="F22" s="274" t="s">
        <v>1549</v>
      </c>
      <c r="G22" s="54" t="s">
        <v>3</v>
      </c>
      <c r="H22" s="126" t="s">
        <v>1378</v>
      </c>
      <c r="I22" s="126" t="s">
        <v>3</v>
      </c>
      <c r="J22" s="126" t="s">
        <v>7</v>
      </c>
      <c r="K22" s="126"/>
      <c r="L22" s="54" t="s">
        <v>3</v>
      </c>
      <c r="M22" s="126" t="s">
        <v>1341</v>
      </c>
      <c r="N22" s="126" t="s">
        <v>3</v>
      </c>
    </row>
    <row r="23" spans="1:14" s="120" customFormat="1" ht="24">
      <c r="A23" s="54">
        <v>24671998</v>
      </c>
      <c r="B23" s="130" t="s">
        <v>2</v>
      </c>
      <c r="C23" s="135" t="s">
        <v>891</v>
      </c>
      <c r="D23" s="274" t="s">
        <v>1546</v>
      </c>
      <c r="E23" s="274" t="s">
        <v>1546</v>
      </c>
      <c r="F23" s="274" t="s">
        <v>1550</v>
      </c>
      <c r="G23" s="54" t="s">
        <v>3</v>
      </c>
      <c r="H23" s="126" t="s">
        <v>1378</v>
      </c>
      <c r="I23" s="126" t="s">
        <v>3</v>
      </c>
      <c r="J23" s="126" t="s">
        <v>7</v>
      </c>
      <c r="K23" s="126"/>
      <c r="L23" s="54" t="s">
        <v>3</v>
      </c>
      <c r="M23" s="126" t="s">
        <v>1341</v>
      </c>
      <c r="N23" s="126" t="s">
        <v>3</v>
      </c>
    </row>
    <row r="24" spans="1:14" s="120" customFormat="1" ht="24">
      <c r="A24" s="54">
        <v>24671998</v>
      </c>
      <c r="B24" s="130" t="s">
        <v>2</v>
      </c>
      <c r="C24" s="135" t="s">
        <v>892</v>
      </c>
      <c r="D24" s="276" t="s">
        <v>1547</v>
      </c>
      <c r="E24" s="274" t="s">
        <v>1547</v>
      </c>
      <c r="F24" s="274" t="s">
        <v>1551</v>
      </c>
      <c r="G24" s="54" t="s">
        <v>3</v>
      </c>
      <c r="H24" s="126" t="s">
        <v>1378</v>
      </c>
      <c r="I24" s="126" t="s">
        <v>3</v>
      </c>
      <c r="J24" s="126" t="s">
        <v>7</v>
      </c>
      <c r="K24" s="126"/>
      <c r="L24" s="54" t="s">
        <v>3</v>
      </c>
      <c r="M24" s="126" t="s">
        <v>1341</v>
      </c>
      <c r="N24" s="126" t="s">
        <v>3</v>
      </c>
    </row>
    <row r="25" spans="1:14" s="120" customFormat="1" ht="36">
      <c r="A25" s="54">
        <v>24687876</v>
      </c>
      <c r="B25" s="130" t="s">
        <v>25</v>
      </c>
      <c r="C25" s="127" t="s">
        <v>893</v>
      </c>
      <c r="D25" s="276" t="s">
        <v>1560</v>
      </c>
      <c r="E25" s="274" t="s">
        <v>1560</v>
      </c>
      <c r="F25" s="274" t="s">
        <v>1566</v>
      </c>
      <c r="G25" s="54" t="s">
        <v>3</v>
      </c>
      <c r="H25" s="126" t="s">
        <v>1378</v>
      </c>
      <c r="I25" s="126" t="s">
        <v>3</v>
      </c>
      <c r="J25" s="126" t="s">
        <v>7</v>
      </c>
      <c r="K25" s="126"/>
      <c r="L25" s="54" t="s">
        <v>3</v>
      </c>
      <c r="M25" s="126" t="s">
        <v>1341</v>
      </c>
      <c r="N25" s="126" t="s">
        <v>3</v>
      </c>
    </row>
    <row r="26" spans="1:14" s="120" customFormat="1" ht="36">
      <c r="A26" s="54">
        <v>24687876</v>
      </c>
      <c r="B26" s="130" t="s">
        <v>25</v>
      </c>
      <c r="C26" s="127" t="s">
        <v>898</v>
      </c>
      <c r="D26" s="276" t="s">
        <v>1561</v>
      </c>
      <c r="E26" s="274" t="s">
        <v>1561</v>
      </c>
      <c r="F26" s="274" t="s">
        <v>1567</v>
      </c>
      <c r="G26" s="54" t="s">
        <v>3</v>
      </c>
      <c r="H26" s="126" t="s">
        <v>1378</v>
      </c>
      <c r="I26" s="126" t="s">
        <v>3</v>
      </c>
      <c r="J26" s="126" t="s">
        <v>7</v>
      </c>
      <c r="K26" s="126"/>
      <c r="L26" s="54" t="s">
        <v>3</v>
      </c>
      <c r="M26" s="126" t="s">
        <v>1341</v>
      </c>
      <c r="N26" s="126" t="s">
        <v>3</v>
      </c>
    </row>
    <row r="27" spans="1:14" s="120" customFormat="1" ht="24">
      <c r="A27" s="54">
        <v>24715479</v>
      </c>
      <c r="B27" s="130" t="s">
        <v>25</v>
      </c>
      <c r="C27" s="127" t="s">
        <v>899</v>
      </c>
      <c r="D27" s="276" t="s">
        <v>1568</v>
      </c>
      <c r="E27" s="274" t="s">
        <v>1568</v>
      </c>
      <c r="F27" s="274" t="s">
        <v>1571</v>
      </c>
      <c r="G27" s="54" t="s">
        <v>3</v>
      </c>
      <c r="H27" s="126" t="s">
        <v>1378</v>
      </c>
      <c r="I27" s="126" t="s">
        <v>3</v>
      </c>
      <c r="J27" s="126" t="s">
        <v>7</v>
      </c>
      <c r="K27" s="126"/>
      <c r="L27" s="54" t="s">
        <v>3</v>
      </c>
      <c r="M27" s="126" t="s">
        <v>1341</v>
      </c>
      <c r="N27" s="126"/>
    </row>
    <row r="28" spans="1:14" s="120" customFormat="1" ht="36">
      <c r="A28" s="54">
        <v>24715479</v>
      </c>
      <c r="B28" s="130" t="s">
        <v>25</v>
      </c>
      <c r="C28" s="127" t="s">
        <v>900</v>
      </c>
      <c r="D28" s="276" t="s">
        <v>1569</v>
      </c>
      <c r="E28" s="274" t="s">
        <v>1569</v>
      </c>
      <c r="F28" s="274" t="s">
        <v>1572</v>
      </c>
      <c r="G28" s="54" t="s">
        <v>3</v>
      </c>
      <c r="H28" s="126" t="s">
        <v>1378</v>
      </c>
      <c r="I28" s="126" t="s">
        <v>3</v>
      </c>
      <c r="J28" s="126" t="s">
        <v>7</v>
      </c>
      <c r="K28" s="126"/>
      <c r="L28" s="54" t="s">
        <v>3</v>
      </c>
      <c r="M28" s="126" t="s">
        <v>1341</v>
      </c>
      <c r="N28" s="126" t="s">
        <v>3</v>
      </c>
    </row>
    <row r="29" spans="1:14" s="120" customFormat="1" ht="36">
      <c r="A29" s="54">
        <v>24715479</v>
      </c>
      <c r="B29" s="130" t="s">
        <v>25</v>
      </c>
      <c r="C29" s="127" t="s">
        <v>880</v>
      </c>
      <c r="D29" s="276" t="s">
        <v>1570</v>
      </c>
      <c r="E29" s="274" t="s">
        <v>1570</v>
      </c>
      <c r="F29" s="274" t="s">
        <v>1573</v>
      </c>
      <c r="G29" s="54" t="s">
        <v>3</v>
      </c>
      <c r="H29" s="126" t="s">
        <v>1378</v>
      </c>
      <c r="I29" s="126" t="s">
        <v>3</v>
      </c>
      <c r="J29" s="126" t="s">
        <v>7</v>
      </c>
      <c r="K29" s="126"/>
      <c r="L29" s="54" t="s">
        <v>3</v>
      </c>
      <c r="M29" s="126" t="s">
        <v>1341</v>
      </c>
      <c r="N29" s="126" t="s">
        <v>3</v>
      </c>
    </row>
    <row r="30" spans="1:14" s="120" customFormat="1" ht="24">
      <c r="A30" s="54">
        <v>24715505</v>
      </c>
      <c r="B30" s="130" t="s">
        <v>25</v>
      </c>
      <c r="C30" s="55" t="s">
        <v>881</v>
      </c>
      <c r="D30" s="276" t="s">
        <v>1575</v>
      </c>
      <c r="E30" s="274" t="s">
        <v>1575</v>
      </c>
      <c r="F30" s="212" t="s">
        <v>1614</v>
      </c>
      <c r="G30" s="54" t="s">
        <v>3</v>
      </c>
      <c r="H30" s="126" t="s">
        <v>1378</v>
      </c>
      <c r="I30" s="126" t="s">
        <v>3</v>
      </c>
      <c r="J30" s="126" t="s">
        <v>7</v>
      </c>
      <c r="K30" s="126"/>
      <c r="L30" s="54" t="s">
        <v>3</v>
      </c>
      <c r="M30" s="126" t="s">
        <v>1341</v>
      </c>
      <c r="N30" s="126" t="s">
        <v>3</v>
      </c>
    </row>
    <row r="31" spans="1:14" s="120" customFormat="1" ht="24">
      <c r="A31" s="54">
        <v>24715505</v>
      </c>
      <c r="B31" s="130" t="s">
        <v>25</v>
      </c>
      <c r="C31" s="55" t="s">
        <v>882</v>
      </c>
      <c r="D31" s="276" t="s">
        <v>1576</v>
      </c>
      <c r="E31" s="274" t="s">
        <v>1576</v>
      </c>
      <c r="F31" s="212" t="s">
        <v>1615</v>
      </c>
      <c r="G31" s="54" t="s">
        <v>3</v>
      </c>
      <c r="H31" s="126" t="s">
        <v>1378</v>
      </c>
      <c r="I31" s="126" t="s">
        <v>3</v>
      </c>
      <c r="J31" s="126" t="s">
        <v>7</v>
      </c>
      <c r="K31" s="126"/>
      <c r="L31" s="54" t="s">
        <v>3</v>
      </c>
      <c r="M31" s="126" t="s">
        <v>1341</v>
      </c>
      <c r="N31" s="126" t="s">
        <v>3</v>
      </c>
    </row>
    <row r="32" spans="1:14" s="120" customFormat="1" ht="24">
      <c r="A32" s="54">
        <v>24715505</v>
      </c>
      <c r="B32" s="130" t="s">
        <v>25</v>
      </c>
      <c r="C32" s="55" t="s">
        <v>883</v>
      </c>
      <c r="D32" s="276" t="s">
        <v>1577</v>
      </c>
      <c r="E32" s="274" t="s">
        <v>1577</v>
      </c>
      <c r="F32" s="212" t="s">
        <v>1616</v>
      </c>
      <c r="G32" s="54" t="s">
        <v>3</v>
      </c>
      <c r="H32" s="126" t="s">
        <v>1378</v>
      </c>
      <c r="I32" s="126" t="s">
        <v>3</v>
      </c>
      <c r="J32" s="126" t="s">
        <v>7</v>
      </c>
      <c r="K32" s="126"/>
      <c r="L32" s="54" t="s">
        <v>3</v>
      </c>
      <c r="M32" s="126" t="s">
        <v>1341</v>
      </c>
      <c r="N32" s="126" t="s">
        <v>3</v>
      </c>
    </row>
    <row r="33" spans="1:14" s="120" customFormat="1" ht="24">
      <c r="A33" s="54">
        <v>24715505</v>
      </c>
      <c r="B33" s="130" t="s">
        <v>25</v>
      </c>
      <c r="C33" s="55" t="s">
        <v>884</v>
      </c>
      <c r="D33" s="276" t="s">
        <v>1578</v>
      </c>
      <c r="E33" s="274" t="s">
        <v>1578</v>
      </c>
      <c r="F33" s="212" t="s">
        <v>1617</v>
      </c>
      <c r="G33" s="54" t="s">
        <v>3</v>
      </c>
      <c r="H33" s="126" t="s">
        <v>1378</v>
      </c>
      <c r="I33" s="126" t="s">
        <v>3</v>
      </c>
      <c r="J33" s="126" t="s">
        <v>7</v>
      </c>
      <c r="K33" s="126"/>
      <c r="L33" s="54" t="s">
        <v>3</v>
      </c>
      <c r="M33" s="126" t="s">
        <v>1341</v>
      </c>
      <c r="N33" s="126" t="s">
        <v>3</v>
      </c>
    </row>
    <row r="34" spans="1:14" s="120" customFormat="1" ht="24">
      <c r="A34" s="54">
        <v>24715505</v>
      </c>
      <c r="B34" s="130" t="s">
        <v>25</v>
      </c>
      <c r="C34" s="55" t="s">
        <v>885</v>
      </c>
      <c r="D34" s="276" t="s">
        <v>1579</v>
      </c>
      <c r="E34" s="274" t="s">
        <v>1579</v>
      </c>
      <c r="F34" s="212" t="s">
        <v>1618</v>
      </c>
      <c r="G34" s="54" t="s">
        <v>3</v>
      </c>
      <c r="H34" s="126" t="s">
        <v>1378</v>
      </c>
      <c r="I34" s="126" t="s">
        <v>3</v>
      </c>
      <c r="J34" s="126" t="s">
        <v>7</v>
      </c>
      <c r="K34" s="126"/>
      <c r="L34" s="54" t="s">
        <v>3</v>
      </c>
      <c r="M34" s="126" t="s">
        <v>1341</v>
      </c>
      <c r="N34" s="126" t="s">
        <v>3</v>
      </c>
    </row>
    <row r="35" spans="1:14" s="120" customFormat="1" ht="24">
      <c r="A35" s="54">
        <v>24715505</v>
      </c>
      <c r="B35" s="130" t="s">
        <v>25</v>
      </c>
      <c r="C35" s="91" t="s">
        <v>886</v>
      </c>
      <c r="D35" s="276" t="s">
        <v>1582</v>
      </c>
      <c r="E35" s="274" t="s">
        <v>1582</v>
      </c>
      <c r="F35" s="212" t="s">
        <v>1619</v>
      </c>
      <c r="G35" s="54" t="s">
        <v>3</v>
      </c>
      <c r="H35" s="126" t="s">
        <v>1378</v>
      </c>
      <c r="I35" s="126" t="s">
        <v>3</v>
      </c>
      <c r="J35" s="126" t="s">
        <v>7</v>
      </c>
      <c r="K35" s="126"/>
      <c r="L35" s="54" t="s">
        <v>3</v>
      </c>
      <c r="M35" s="126" t="s">
        <v>1341</v>
      </c>
      <c r="N35" s="126" t="s">
        <v>3</v>
      </c>
    </row>
    <row r="36" spans="1:14" s="120" customFormat="1" ht="24">
      <c r="A36" s="54">
        <v>24715505</v>
      </c>
      <c r="B36" s="130" t="s">
        <v>25</v>
      </c>
      <c r="C36" s="55" t="s">
        <v>888</v>
      </c>
      <c r="D36" s="276" t="s">
        <v>1580</v>
      </c>
      <c r="E36" s="276" t="s">
        <v>1580</v>
      </c>
      <c r="F36" s="225" t="s">
        <v>1620</v>
      </c>
      <c r="G36" s="54" t="s">
        <v>3</v>
      </c>
      <c r="H36" s="126" t="s">
        <v>1378</v>
      </c>
      <c r="I36" s="126" t="s">
        <v>3</v>
      </c>
      <c r="J36" s="126" t="s">
        <v>7</v>
      </c>
      <c r="K36" s="126"/>
      <c r="L36" s="54" t="s">
        <v>3</v>
      </c>
      <c r="M36" s="126" t="s">
        <v>1341</v>
      </c>
      <c r="N36" s="126" t="s">
        <v>3</v>
      </c>
    </row>
    <row r="37" spans="1:14" s="120" customFormat="1" ht="24">
      <c r="A37" s="54">
        <v>24715505</v>
      </c>
      <c r="B37" s="130" t="s">
        <v>25</v>
      </c>
      <c r="C37" s="55" t="s">
        <v>889</v>
      </c>
      <c r="D37" s="276" t="s">
        <v>1570</v>
      </c>
      <c r="E37" s="276" t="s">
        <v>1570</v>
      </c>
      <c r="F37" s="225" t="s">
        <v>1573</v>
      </c>
      <c r="G37" s="54" t="s">
        <v>3</v>
      </c>
      <c r="H37" s="126" t="s">
        <v>1378</v>
      </c>
      <c r="I37" s="126" t="s">
        <v>3</v>
      </c>
      <c r="J37" s="126" t="s">
        <v>7</v>
      </c>
      <c r="K37" s="126"/>
      <c r="L37" s="54" t="s">
        <v>3</v>
      </c>
      <c r="M37" s="126" t="s">
        <v>1341</v>
      </c>
      <c r="N37" s="126" t="s">
        <v>3</v>
      </c>
    </row>
    <row r="38" spans="1:14" s="120" customFormat="1" ht="24">
      <c r="A38" s="54">
        <v>24715505</v>
      </c>
      <c r="B38" s="130" t="s">
        <v>25</v>
      </c>
      <c r="C38" s="55" t="s">
        <v>890</v>
      </c>
      <c r="D38" s="221" t="s">
        <v>1583</v>
      </c>
      <c r="E38" s="221" t="s">
        <v>1583</v>
      </c>
      <c r="F38" s="225" t="s">
        <v>1621</v>
      </c>
      <c r="G38" s="54" t="s">
        <v>3</v>
      </c>
      <c r="H38" s="126" t="s">
        <v>1378</v>
      </c>
      <c r="I38" s="126" t="s">
        <v>3</v>
      </c>
      <c r="J38" s="126" t="s">
        <v>7</v>
      </c>
      <c r="K38" s="126"/>
      <c r="L38" s="54" t="s">
        <v>3</v>
      </c>
      <c r="M38" s="126" t="s">
        <v>1341</v>
      </c>
      <c r="N38" s="126" t="s">
        <v>3</v>
      </c>
    </row>
    <row r="39" spans="1:14" s="120" customFormat="1" ht="22">
      <c r="A39" s="54">
        <v>24715528</v>
      </c>
      <c r="B39" s="130" t="s">
        <v>25</v>
      </c>
      <c r="C39" s="134" t="s">
        <v>1480</v>
      </c>
      <c r="D39" s="277" t="s">
        <v>1634</v>
      </c>
      <c r="E39" s="276" t="s">
        <v>1634</v>
      </c>
      <c r="F39" s="276" t="s">
        <v>1642</v>
      </c>
      <c r="G39" s="54" t="s">
        <v>3</v>
      </c>
      <c r="H39" s="126" t="s">
        <v>1378</v>
      </c>
      <c r="I39" s="126" t="s">
        <v>3</v>
      </c>
      <c r="J39" s="126" t="s">
        <v>7</v>
      </c>
      <c r="K39" s="126"/>
      <c r="L39" s="54" t="s">
        <v>3</v>
      </c>
      <c r="M39" s="126" t="s">
        <v>1341</v>
      </c>
      <c r="N39" s="126" t="s">
        <v>3</v>
      </c>
    </row>
    <row r="40" spans="1:14" s="120" customFormat="1" ht="37" customHeight="1">
      <c r="A40" s="54">
        <v>24715528</v>
      </c>
      <c r="B40" s="130" t="s">
        <v>25</v>
      </c>
      <c r="C40" s="134" t="s">
        <v>1481</v>
      </c>
      <c r="D40" s="277" t="s">
        <v>1576</v>
      </c>
      <c r="E40" s="276" t="s">
        <v>1576</v>
      </c>
      <c r="F40" s="276" t="s">
        <v>1615</v>
      </c>
      <c r="G40" s="54" t="s">
        <v>3</v>
      </c>
      <c r="H40" s="126" t="s">
        <v>1378</v>
      </c>
      <c r="I40" s="126" t="s">
        <v>3</v>
      </c>
      <c r="J40" s="126" t="s">
        <v>7</v>
      </c>
      <c r="K40" s="126"/>
      <c r="L40" s="54" t="s">
        <v>3</v>
      </c>
      <c r="M40" s="126" t="s">
        <v>1341</v>
      </c>
      <c r="N40" s="126" t="s">
        <v>3</v>
      </c>
    </row>
    <row r="41" spans="1:14" s="120" customFormat="1" ht="33">
      <c r="A41" s="54">
        <v>24715528</v>
      </c>
      <c r="B41" s="130" t="s">
        <v>25</v>
      </c>
      <c r="C41" s="134" t="s">
        <v>1482</v>
      </c>
      <c r="D41" s="277" t="s">
        <v>1635</v>
      </c>
      <c r="E41" s="276" t="s">
        <v>1635</v>
      </c>
      <c r="F41" s="276" t="s">
        <v>1643</v>
      </c>
      <c r="G41" s="54" t="s">
        <v>3</v>
      </c>
      <c r="H41" s="126" t="s">
        <v>1378</v>
      </c>
      <c r="I41" s="126" t="s">
        <v>3</v>
      </c>
      <c r="J41" s="126" t="s">
        <v>7</v>
      </c>
      <c r="K41" s="126"/>
      <c r="L41" s="54" t="s">
        <v>3</v>
      </c>
      <c r="M41" s="126" t="s">
        <v>1341</v>
      </c>
      <c r="N41" s="126" t="s">
        <v>3</v>
      </c>
    </row>
    <row r="42" spans="1:14" s="120" customFormat="1" ht="22">
      <c r="A42" s="54">
        <v>24715528</v>
      </c>
      <c r="B42" s="130" t="s">
        <v>25</v>
      </c>
      <c r="C42" s="217" t="s">
        <v>1483</v>
      </c>
      <c r="D42" s="277" t="s">
        <v>1636</v>
      </c>
      <c r="E42" s="276" t="s">
        <v>1636</v>
      </c>
      <c r="F42" s="276" t="s">
        <v>1644</v>
      </c>
      <c r="G42" s="54" t="s">
        <v>3</v>
      </c>
      <c r="H42" s="126" t="s">
        <v>1378</v>
      </c>
      <c r="I42" s="126" t="s">
        <v>3</v>
      </c>
      <c r="J42" s="126" t="s">
        <v>7</v>
      </c>
      <c r="K42" s="126"/>
      <c r="L42" s="54" t="s">
        <v>3</v>
      </c>
      <c r="M42" s="126" t="s">
        <v>1341</v>
      </c>
      <c r="N42" s="126" t="s">
        <v>3</v>
      </c>
    </row>
    <row r="43" spans="1:14" s="120" customFormat="1" ht="22">
      <c r="A43" s="54">
        <v>24715528</v>
      </c>
      <c r="B43" s="130" t="s">
        <v>25</v>
      </c>
      <c r="C43" s="217" t="s">
        <v>1484</v>
      </c>
      <c r="D43" s="277" t="s">
        <v>1637</v>
      </c>
      <c r="E43" s="276" t="s">
        <v>1637</v>
      </c>
      <c r="F43" s="276" t="s">
        <v>1645</v>
      </c>
      <c r="G43" s="54" t="s">
        <v>3</v>
      </c>
      <c r="H43" s="126" t="s">
        <v>1378</v>
      </c>
      <c r="I43" s="126" t="s">
        <v>3</v>
      </c>
      <c r="J43" s="126" t="s">
        <v>7</v>
      </c>
      <c r="K43" s="126"/>
      <c r="L43" s="54" t="s">
        <v>3</v>
      </c>
      <c r="M43" s="126" t="s">
        <v>1341</v>
      </c>
      <c r="N43" s="126" t="s">
        <v>3</v>
      </c>
    </row>
    <row r="44" spans="1:14" s="120" customFormat="1" ht="52" customHeight="1">
      <c r="A44" s="54">
        <v>24715528</v>
      </c>
      <c r="B44" s="130" t="s">
        <v>25</v>
      </c>
      <c r="C44" s="134" t="s">
        <v>1485</v>
      </c>
      <c r="D44" s="277" t="s">
        <v>1638</v>
      </c>
      <c r="E44" s="276" t="s">
        <v>1638</v>
      </c>
      <c r="F44" s="276" t="s">
        <v>1646</v>
      </c>
      <c r="G44" s="54" t="s">
        <v>3</v>
      </c>
      <c r="H44" s="126" t="s">
        <v>1378</v>
      </c>
      <c r="I44" s="126" t="s">
        <v>3</v>
      </c>
      <c r="J44" s="126" t="s">
        <v>7</v>
      </c>
      <c r="K44" s="126"/>
      <c r="L44" s="54" t="s">
        <v>3</v>
      </c>
      <c r="M44" s="126" t="s">
        <v>1341</v>
      </c>
      <c r="N44" s="126" t="s">
        <v>3</v>
      </c>
    </row>
    <row r="45" spans="1:14" s="120" customFormat="1" ht="22">
      <c r="A45" s="54">
        <v>24715528</v>
      </c>
      <c r="B45" s="130" t="s">
        <v>25</v>
      </c>
      <c r="C45" s="134" t="s">
        <v>1486</v>
      </c>
      <c r="D45" s="277" t="s">
        <v>1639</v>
      </c>
      <c r="E45" s="276" t="s">
        <v>1639</v>
      </c>
      <c r="F45" s="276" t="s">
        <v>1647</v>
      </c>
      <c r="G45" s="54" t="s">
        <v>3</v>
      </c>
      <c r="H45" s="126" t="s">
        <v>1378</v>
      </c>
      <c r="I45" s="126" t="s">
        <v>3</v>
      </c>
      <c r="J45" s="126" t="s">
        <v>7</v>
      </c>
      <c r="K45" s="126"/>
      <c r="L45" s="54" t="s">
        <v>3</v>
      </c>
      <c r="M45" s="126" t="s">
        <v>1341</v>
      </c>
      <c r="N45" s="126" t="s">
        <v>3</v>
      </c>
    </row>
    <row r="46" spans="1:14" s="120" customFormat="1" ht="22">
      <c r="A46" s="54">
        <v>24715528</v>
      </c>
      <c r="B46" s="130" t="s">
        <v>25</v>
      </c>
      <c r="C46" s="134" t="s">
        <v>1487</v>
      </c>
      <c r="D46" s="277" t="s">
        <v>1640</v>
      </c>
      <c r="E46" s="276" t="s">
        <v>1640</v>
      </c>
      <c r="F46" s="276" t="s">
        <v>1648</v>
      </c>
      <c r="G46" s="54" t="s">
        <v>3</v>
      </c>
      <c r="H46" s="126" t="s">
        <v>1378</v>
      </c>
      <c r="I46" s="126" t="s">
        <v>3</v>
      </c>
      <c r="J46" s="126" t="s">
        <v>7</v>
      </c>
      <c r="K46" s="126"/>
      <c r="L46" s="54" t="s">
        <v>3</v>
      </c>
      <c r="M46" s="126" t="s">
        <v>1341</v>
      </c>
      <c r="N46" s="126" t="s">
        <v>3</v>
      </c>
    </row>
    <row r="47" spans="1:14" s="120" customFormat="1" ht="22">
      <c r="A47" s="54">
        <v>24715528</v>
      </c>
      <c r="B47" s="130" t="s">
        <v>25</v>
      </c>
      <c r="C47" s="134" t="s">
        <v>1488</v>
      </c>
      <c r="D47" s="277" t="s">
        <v>1641</v>
      </c>
      <c r="E47" s="276" t="s">
        <v>1641</v>
      </c>
      <c r="F47" s="276" t="s">
        <v>1649</v>
      </c>
      <c r="G47" s="54" t="s">
        <v>3</v>
      </c>
      <c r="H47" s="126" t="s">
        <v>1378</v>
      </c>
      <c r="I47" s="126" t="s">
        <v>3</v>
      </c>
      <c r="J47" s="126" t="s">
        <v>7</v>
      </c>
      <c r="K47" s="126"/>
      <c r="L47" s="54" t="s">
        <v>3</v>
      </c>
      <c r="M47" s="126" t="s">
        <v>1341</v>
      </c>
      <c r="N47" s="126" t="s">
        <v>3</v>
      </c>
    </row>
    <row r="48" spans="1:14" s="120" customFormat="1" ht="22">
      <c r="A48" s="54">
        <v>24715528</v>
      </c>
      <c r="B48" s="130" t="s">
        <v>25</v>
      </c>
      <c r="C48" s="278" t="s">
        <v>1479</v>
      </c>
      <c r="D48" s="277" t="s">
        <v>1640</v>
      </c>
      <c r="E48" s="276" t="s">
        <v>1640</v>
      </c>
      <c r="F48" s="279" t="s">
        <v>1648</v>
      </c>
      <c r="G48" s="54" t="s">
        <v>3</v>
      </c>
      <c r="H48" s="126" t="s">
        <v>1378</v>
      </c>
      <c r="I48" s="126" t="s">
        <v>3</v>
      </c>
      <c r="J48" s="126" t="s">
        <v>7</v>
      </c>
      <c r="K48" s="126"/>
      <c r="L48" s="54" t="s">
        <v>3</v>
      </c>
      <c r="M48" s="126" t="s">
        <v>1341</v>
      </c>
      <c r="N48" s="126" t="s">
        <v>3</v>
      </c>
    </row>
    <row r="49" spans="1:14" s="120" customFormat="1" ht="60">
      <c r="A49" s="54">
        <v>24715575</v>
      </c>
      <c r="B49" s="130" t="s">
        <v>25</v>
      </c>
      <c r="C49" s="55" t="s">
        <v>873</v>
      </c>
      <c r="D49" s="280" t="s">
        <v>1650</v>
      </c>
      <c r="E49" s="276" t="s">
        <v>1655</v>
      </c>
      <c r="F49" s="55" t="s">
        <v>2165</v>
      </c>
      <c r="G49" s="54" t="s">
        <v>3</v>
      </c>
      <c r="H49" s="126" t="s">
        <v>1378</v>
      </c>
      <c r="I49" s="126" t="s">
        <v>3</v>
      </c>
      <c r="J49" s="126" t="s">
        <v>7</v>
      </c>
      <c r="K49" s="126"/>
      <c r="L49" s="54" t="s">
        <v>3</v>
      </c>
      <c r="M49" s="126" t="s">
        <v>1341</v>
      </c>
      <c r="N49" s="126" t="s">
        <v>3</v>
      </c>
    </row>
    <row r="50" spans="1:14" s="120" customFormat="1">
      <c r="A50" s="54">
        <v>24715575</v>
      </c>
      <c r="B50" s="130" t="s">
        <v>25</v>
      </c>
      <c r="C50" s="55" t="s">
        <v>1342</v>
      </c>
      <c r="D50" s="280" t="s">
        <v>1651</v>
      </c>
      <c r="E50" s="276" t="s">
        <v>1656</v>
      </c>
      <c r="F50" s="54" t="s">
        <v>2166</v>
      </c>
      <c r="G50" s="54" t="s">
        <v>3</v>
      </c>
      <c r="H50" s="126" t="s">
        <v>1378</v>
      </c>
      <c r="I50" s="126" t="s">
        <v>3</v>
      </c>
      <c r="J50" s="126" t="s">
        <v>7</v>
      </c>
      <c r="K50" s="126"/>
      <c r="L50" s="54" t="s">
        <v>3</v>
      </c>
      <c r="M50" s="126" t="s">
        <v>1341</v>
      </c>
      <c r="N50" s="126" t="s">
        <v>3</v>
      </c>
    </row>
    <row r="51" spans="1:14" s="120" customFormat="1" ht="49" customHeight="1">
      <c r="A51" s="54">
        <v>24715575</v>
      </c>
      <c r="B51" s="130" t="s">
        <v>25</v>
      </c>
      <c r="C51" s="55" t="s">
        <v>874</v>
      </c>
      <c r="D51" s="280" t="s">
        <v>1652</v>
      </c>
      <c r="E51" s="277" t="s">
        <v>1657</v>
      </c>
      <c r="F51" s="150" t="s">
        <v>2167</v>
      </c>
      <c r="G51" s="54" t="s">
        <v>3</v>
      </c>
      <c r="H51" s="126" t="s">
        <v>1378</v>
      </c>
      <c r="I51" s="126" t="s">
        <v>3</v>
      </c>
      <c r="J51" s="126" t="s">
        <v>7</v>
      </c>
      <c r="K51" s="126"/>
      <c r="L51" s="54" t="s">
        <v>3</v>
      </c>
      <c r="M51" s="126" t="s">
        <v>1341</v>
      </c>
      <c r="N51" s="126" t="s">
        <v>3</v>
      </c>
    </row>
    <row r="52" spans="1:14" s="120" customFormat="1">
      <c r="A52" s="54">
        <v>24715575</v>
      </c>
      <c r="B52" s="130" t="s">
        <v>25</v>
      </c>
      <c r="C52" s="55" t="s">
        <v>875</v>
      </c>
      <c r="D52" s="280" t="s">
        <v>1653</v>
      </c>
      <c r="E52" s="277" t="s">
        <v>1658</v>
      </c>
      <c r="F52" s="150" t="s">
        <v>2168</v>
      </c>
      <c r="G52" s="54" t="s">
        <v>3</v>
      </c>
      <c r="H52" s="126" t="s">
        <v>1378</v>
      </c>
      <c r="I52" s="126" t="s">
        <v>3</v>
      </c>
      <c r="J52" s="126" t="s">
        <v>7</v>
      </c>
      <c r="K52" s="126"/>
      <c r="L52" s="54" t="s">
        <v>3</v>
      </c>
      <c r="M52" s="126" t="s">
        <v>1341</v>
      </c>
      <c r="N52" s="126" t="s">
        <v>3</v>
      </c>
    </row>
    <row r="53" spans="1:14" s="120" customFormat="1">
      <c r="A53" s="54">
        <v>24715575</v>
      </c>
      <c r="B53" s="130" t="s">
        <v>25</v>
      </c>
      <c r="C53" s="55" t="s">
        <v>876</v>
      </c>
      <c r="D53" s="280" t="s">
        <v>1654</v>
      </c>
      <c r="E53" s="277" t="s">
        <v>1659</v>
      </c>
      <c r="F53" s="274" t="s">
        <v>1660</v>
      </c>
      <c r="G53" s="54" t="s">
        <v>3</v>
      </c>
      <c r="H53" s="126" t="s">
        <v>1378</v>
      </c>
      <c r="I53" s="126" t="s">
        <v>3</v>
      </c>
      <c r="J53" s="126" t="s">
        <v>7</v>
      </c>
      <c r="K53" s="126"/>
      <c r="L53" s="54" t="s">
        <v>3</v>
      </c>
      <c r="M53" s="126" t="s">
        <v>1341</v>
      </c>
      <c r="N53" s="126" t="s">
        <v>3</v>
      </c>
    </row>
    <row r="54" spans="1:14" s="120" customFormat="1" ht="24">
      <c r="A54" s="54">
        <v>24737624</v>
      </c>
      <c r="B54" s="130" t="s">
        <v>25</v>
      </c>
      <c r="C54" s="127" t="s">
        <v>877</v>
      </c>
      <c r="D54" s="277" t="s">
        <v>1661</v>
      </c>
      <c r="E54" s="277" t="s">
        <v>1661</v>
      </c>
      <c r="F54" s="274" t="s">
        <v>1662</v>
      </c>
      <c r="G54" s="54" t="s">
        <v>3</v>
      </c>
      <c r="H54" s="126" t="s">
        <v>1378</v>
      </c>
      <c r="I54" s="126" t="s">
        <v>3</v>
      </c>
      <c r="J54" s="126" t="s">
        <v>7</v>
      </c>
      <c r="K54" s="126"/>
      <c r="L54" s="54" t="s">
        <v>3</v>
      </c>
      <c r="M54" s="126" t="s">
        <v>1341</v>
      </c>
      <c r="N54" s="126" t="s">
        <v>3</v>
      </c>
    </row>
    <row r="55" spans="1:14" s="120" customFormat="1" ht="36">
      <c r="A55" s="54">
        <v>24737624</v>
      </c>
      <c r="B55" s="130" t="s">
        <v>25</v>
      </c>
      <c r="C55" s="127" t="s">
        <v>878</v>
      </c>
      <c r="D55" s="277" t="s">
        <v>1570</v>
      </c>
      <c r="E55" s="277" t="s">
        <v>1570</v>
      </c>
      <c r="F55" s="274" t="s">
        <v>1573</v>
      </c>
      <c r="G55" s="54" t="s">
        <v>3</v>
      </c>
      <c r="H55" s="126" t="s">
        <v>1378</v>
      </c>
      <c r="I55" s="126" t="s">
        <v>3</v>
      </c>
      <c r="J55" s="126" t="s">
        <v>7</v>
      </c>
      <c r="K55" s="126"/>
      <c r="L55" s="54" t="s">
        <v>3</v>
      </c>
      <c r="M55" s="126" t="s">
        <v>1341</v>
      </c>
      <c r="N55" s="126" t="s">
        <v>3</v>
      </c>
    </row>
    <row r="56" spans="1:14" s="120" customFormat="1">
      <c r="A56" s="54">
        <v>24737644</v>
      </c>
      <c r="B56" s="130" t="s">
        <v>25</v>
      </c>
      <c r="C56" s="91" t="s">
        <v>879</v>
      </c>
      <c r="D56" s="277" t="s">
        <v>1665</v>
      </c>
      <c r="E56" s="277" t="s">
        <v>1665</v>
      </c>
      <c r="F56" s="150" t="s">
        <v>1860</v>
      </c>
      <c r="G56" s="54" t="s">
        <v>3</v>
      </c>
      <c r="H56" s="126" t="s">
        <v>1378</v>
      </c>
      <c r="I56" s="126" t="s">
        <v>3</v>
      </c>
      <c r="J56" s="126" t="s">
        <v>7</v>
      </c>
      <c r="K56" s="126"/>
      <c r="L56" s="54" t="s">
        <v>3</v>
      </c>
      <c r="M56" s="126" t="s">
        <v>1341</v>
      </c>
      <c r="N56" s="126" t="s">
        <v>3</v>
      </c>
    </row>
    <row r="57" spans="1:14" s="120" customFormat="1">
      <c r="A57" s="54">
        <v>24737644</v>
      </c>
      <c r="B57" s="130" t="s">
        <v>25</v>
      </c>
      <c r="C57" s="55" t="s">
        <v>869</v>
      </c>
      <c r="D57" s="277" t="s">
        <v>1667</v>
      </c>
      <c r="E57" s="277" t="s">
        <v>1667</v>
      </c>
      <c r="F57" s="150" t="s">
        <v>2171</v>
      </c>
      <c r="G57" s="54" t="s">
        <v>3</v>
      </c>
      <c r="H57" s="126" t="s">
        <v>1378</v>
      </c>
      <c r="I57" s="126" t="s">
        <v>3</v>
      </c>
      <c r="J57" s="126" t="s">
        <v>7</v>
      </c>
      <c r="K57" s="126"/>
      <c r="L57" s="54" t="s">
        <v>3</v>
      </c>
      <c r="M57" s="126" t="s">
        <v>1341</v>
      </c>
      <c r="N57" s="126" t="s">
        <v>3</v>
      </c>
    </row>
    <row r="58" spans="1:14" s="120" customFormat="1" ht="36">
      <c r="A58" s="54">
        <v>24737644</v>
      </c>
      <c r="B58" s="130" t="s">
        <v>25</v>
      </c>
      <c r="C58" s="175" t="s">
        <v>1457</v>
      </c>
      <c r="D58" s="274" t="s">
        <v>1666</v>
      </c>
      <c r="E58" s="274" t="s">
        <v>1666</v>
      </c>
      <c r="F58" s="150" t="s">
        <v>2172</v>
      </c>
      <c r="G58" s="54" t="s">
        <v>3</v>
      </c>
      <c r="H58" s="126" t="s">
        <v>1384</v>
      </c>
      <c r="I58" s="126" t="s">
        <v>3</v>
      </c>
      <c r="J58" s="126" t="s">
        <v>7</v>
      </c>
      <c r="K58" s="126"/>
      <c r="L58" s="54" t="s">
        <v>3</v>
      </c>
      <c r="M58" s="126" t="s">
        <v>1341</v>
      </c>
      <c r="N58" s="126" t="s">
        <v>3</v>
      </c>
    </row>
    <row r="59" spans="1:14" s="120" customFormat="1" ht="36">
      <c r="A59" s="54">
        <v>24740429</v>
      </c>
      <c r="B59" s="130" t="s">
        <v>89</v>
      </c>
      <c r="C59" s="55" t="s">
        <v>870</v>
      </c>
      <c r="D59" s="277" t="s">
        <v>1668</v>
      </c>
      <c r="E59" s="277" t="s">
        <v>1668</v>
      </c>
      <c r="F59" s="277" t="s">
        <v>1669</v>
      </c>
      <c r="G59" s="54" t="s">
        <v>3</v>
      </c>
      <c r="H59" s="126" t="s">
        <v>1378</v>
      </c>
      <c r="I59" s="126" t="s">
        <v>3</v>
      </c>
      <c r="J59" s="126" t="s">
        <v>7</v>
      </c>
      <c r="K59" s="126"/>
      <c r="L59" s="54" t="s">
        <v>3</v>
      </c>
      <c r="M59" s="126" t="s">
        <v>1341</v>
      </c>
      <c r="N59" s="126" t="s">
        <v>3</v>
      </c>
    </row>
    <row r="60" spans="1:14" s="120" customFormat="1">
      <c r="A60" s="54">
        <v>24752570</v>
      </c>
      <c r="B60" s="130" t="s">
        <v>25</v>
      </c>
      <c r="C60" s="55" t="s">
        <v>871</v>
      </c>
      <c r="D60" s="277" t="s">
        <v>1673</v>
      </c>
      <c r="E60" s="277" t="s">
        <v>1673</v>
      </c>
      <c r="F60" s="143" t="s">
        <v>2173</v>
      </c>
      <c r="G60" s="54" t="s">
        <v>3</v>
      </c>
      <c r="H60" s="126" t="s">
        <v>1378</v>
      </c>
      <c r="I60" s="126" t="s">
        <v>3</v>
      </c>
      <c r="J60" s="126" t="s">
        <v>7</v>
      </c>
      <c r="K60" s="126"/>
      <c r="L60" s="54" t="s">
        <v>3</v>
      </c>
      <c r="M60" s="126" t="s">
        <v>1341</v>
      </c>
      <c r="N60" s="126" t="s">
        <v>3</v>
      </c>
    </row>
    <row r="61" spans="1:14" s="120" customFormat="1" ht="24">
      <c r="A61" s="54">
        <v>24752570</v>
      </c>
      <c r="B61" s="130" t="s">
        <v>25</v>
      </c>
      <c r="C61" s="55" t="s">
        <v>1411</v>
      </c>
      <c r="D61" s="277" t="s">
        <v>1674</v>
      </c>
      <c r="E61" s="277" t="s">
        <v>1674</v>
      </c>
      <c r="F61" s="143" t="s">
        <v>2174</v>
      </c>
      <c r="G61" s="54" t="s">
        <v>3</v>
      </c>
      <c r="H61" s="126" t="s">
        <v>1378</v>
      </c>
      <c r="I61" s="126" t="s">
        <v>3</v>
      </c>
      <c r="J61" s="126" t="s">
        <v>7</v>
      </c>
      <c r="K61" s="126"/>
      <c r="L61" s="54" t="s">
        <v>3</v>
      </c>
      <c r="M61" s="126" t="s">
        <v>1341</v>
      </c>
      <c r="N61" s="126" t="s">
        <v>3</v>
      </c>
    </row>
    <row r="62" spans="1:14" s="120" customFormat="1" ht="24">
      <c r="A62" s="54">
        <v>24752570</v>
      </c>
      <c r="B62" s="130" t="s">
        <v>25</v>
      </c>
      <c r="C62" s="55" t="s">
        <v>1412</v>
      </c>
      <c r="D62" s="277" t="s">
        <v>1672</v>
      </c>
      <c r="E62" s="277" t="s">
        <v>1672</v>
      </c>
      <c r="F62" s="143" t="s">
        <v>2175</v>
      </c>
      <c r="G62" s="54" t="s">
        <v>3</v>
      </c>
      <c r="H62" s="126" t="s">
        <v>1378</v>
      </c>
      <c r="I62" s="126" t="s">
        <v>3</v>
      </c>
      <c r="J62" s="126" t="s">
        <v>7</v>
      </c>
      <c r="K62" s="126"/>
      <c r="L62" s="54" t="s">
        <v>3</v>
      </c>
      <c r="M62" s="126" t="s">
        <v>1341</v>
      </c>
      <c r="N62" s="126" t="s">
        <v>3</v>
      </c>
    </row>
    <row r="63" spans="1:14" s="120" customFormat="1">
      <c r="A63" s="54">
        <v>24752570</v>
      </c>
      <c r="B63" s="130" t="s">
        <v>25</v>
      </c>
      <c r="C63" s="55" t="s">
        <v>872</v>
      </c>
      <c r="D63" s="277" t="s">
        <v>1675</v>
      </c>
      <c r="E63" s="277" t="s">
        <v>1675</v>
      </c>
      <c r="F63" s="143" t="s">
        <v>2176</v>
      </c>
      <c r="G63" s="54" t="s">
        <v>3</v>
      </c>
      <c r="H63" s="126" t="s">
        <v>1378</v>
      </c>
      <c r="I63" s="126" t="s">
        <v>3</v>
      </c>
      <c r="J63" s="126" t="s">
        <v>7</v>
      </c>
      <c r="K63" s="126"/>
      <c r="L63" s="54" t="s">
        <v>3</v>
      </c>
      <c r="M63" s="126" t="s">
        <v>1341</v>
      </c>
      <c r="N63" s="126" t="s">
        <v>3</v>
      </c>
    </row>
    <row r="64" spans="1:14" s="120" customFormat="1" ht="36">
      <c r="A64" s="54">
        <v>24752570</v>
      </c>
      <c r="B64" s="130" t="s">
        <v>25</v>
      </c>
      <c r="C64" s="55" t="s">
        <v>1414</v>
      </c>
      <c r="D64" s="277" t="s">
        <v>1670</v>
      </c>
      <c r="E64" s="277" t="s">
        <v>1671</v>
      </c>
      <c r="F64" s="143" t="s">
        <v>2177</v>
      </c>
      <c r="G64" s="54" t="s">
        <v>3</v>
      </c>
      <c r="H64" s="126" t="s">
        <v>1378</v>
      </c>
      <c r="I64" s="126" t="s">
        <v>3</v>
      </c>
      <c r="J64" s="126" t="s">
        <v>7</v>
      </c>
      <c r="K64" s="126"/>
      <c r="L64" s="54" t="s">
        <v>3</v>
      </c>
      <c r="M64" s="126" t="s">
        <v>1341</v>
      </c>
      <c r="N64" s="126" t="s">
        <v>3</v>
      </c>
    </row>
    <row r="65" spans="1:14" s="120" customFormat="1" ht="34" customHeight="1">
      <c r="A65" s="54">
        <v>24752666</v>
      </c>
      <c r="B65" s="130" t="s">
        <v>25</v>
      </c>
      <c r="C65" s="127" t="s">
        <v>862</v>
      </c>
      <c r="D65" s="277" t="s">
        <v>1677</v>
      </c>
      <c r="E65" s="277" t="s">
        <v>1677</v>
      </c>
      <c r="F65" s="143" t="s">
        <v>2179</v>
      </c>
      <c r="G65" s="54" t="s">
        <v>3</v>
      </c>
      <c r="H65" s="126" t="s">
        <v>1378</v>
      </c>
      <c r="I65" s="126" t="s">
        <v>3</v>
      </c>
      <c r="J65" s="126" t="s">
        <v>7</v>
      </c>
      <c r="K65" s="126"/>
      <c r="L65" s="54" t="s">
        <v>3</v>
      </c>
      <c r="M65" s="126" t="s">
        <v>1341</v>
      </c>
      <c r="N65" s="126" t="s">
        <v>3</v>
      </c>
    </row>
    <row r="66" spans="1:14" s="120" customFormat="1" ht="33" customHeight="1">
      <c r="A66" s="54">
        <v>24752666</v>
      </c>
      <c r="B66" s="130" t="s">
        <v>25</v>
      </c>
      <c r="C66" s="127" t="s">
        <v>863</v>
      </c>
      <c r="D66" s="277" t="s">
        <v>1681</v>
      </c>
      <c r="E66" s="277" t="s">
        <v>1681</v>
      </c>
      <c r="F66" s="143" t="s">
        <v>2180</v>
      </c>
      <c r="G66" s="54" t="s">
        <v>3</v>
      </c>
      <c r="H66" s="126" t="s">
        <v>1378</v>
      </c>
      <c r="I66" s="126" t="s">
        <v>3</v>
      </c>
      <c r="J66" s="126" t="s">
        <v>7</v>
      </c>
      <c r="K66" s="126"/>
      <c r="L66" s="54" t="s">
        <v>3</v>
      </c>
      <c r="M66" s="126" t="s">
        <v>1341</v>
      </c>
      <c r="N66" s="126" t="s">
        <v>3</v>
      </c>
    </row>
    <row r="67" spans="1:14" s="120" customFormat="1" ht="36">
      <c r="A67" s="54">
        <v>24752666</v>
      </c>
      <c r="B67" s="130" t="s">
        <v>25</v>
      </c>
      <c r="C67" s="127" t="s">
        <v>864</v>
      </c>
      <c r="D67" s="277" t="s">
        <v>1678</v>
      </c>
      <c r="E67" s="277" t="s">
        <v>1678</v>
      </c>
      <c r="F67" s="143" t="s">
        <v>2181</v>
      </c>
      <c r="G67" s="54" t="s">
        <v>3</v>
      </c>
      <c r="H67" s="126" t="s">
        <v>1378</v>
      </c>
      <c r="I67" s="126" t="s">
        <v>3</v>
      </c>
      <c r="J67" s="126" t="s">
        <v>7</v>
      </c>
      <c r="K67" s="126"/>
      <c r="L67" s="54" t="s">
        <v>3</v>
      </c>
      <c r="M67" s="126" t="s">
        <v>1341</v>
      </c>
      <c r="N67" s="126" t="s">
        <v>3</v>
      </c>
    </row>
    <row r="68" spans="1:14" s="120" customFormat="1" ht="36">
      <c r="A68" s="54">
        <v>24752666</v>
      </c>
      <c r="B68" s="130" t="s">
        <v>25</v>
      </c>
      <c r="C68" s="127" t="s">
        <v>865</v>
      </c>
      <c r="D68" s="277" t="s">
        <v>1679</v>
      </c>
      <c r="E68" s="277" t="s">
        <v>1679</v>
      </c>
      <c r="F68" s="54" t="s">
        <v>2182</v>
      </c>
      <c r="G68" s="54" t="s">
        <v>3</v>
      </c>
      <c r="H68" s="126" t="s">
        <v>1378</v>
      </c>
      <c r="I68" s="126" t="s">
        <v>3</v>
      </c>
      <c r="J68" s="126" t="s">
        <v>7</v>
      </c>
      <c r="K68" s="126"/>
      <c r="L68" s="54" t="s">
        <v>3</v>
      </c>
      <c r="M68" s="126" t="s">
        <v>1341</v>
      </c>
      <c r="N68" s="126" t="s">
        <v>3</v>
      </c>
    </row>
    <row r="69" spans="1:14" s="120" customFormat="1" ht="36">
      <c r="A69" s="54">
        <v>24752666</v>
      </c>
      <c r="B69" s="130" t="s">
        <v>25</v>
      </c>
      <c r="C69" s="201" t="s">
        <v>867</v>
      </c>
      <c r="D69" s="277" t="s">
        <v>1680</v>
      </c>
      <c r="E69" s="277" t="s">
        <v>1680</v>
      </c>
      <c r="F69" s="54" t="s">
        <v>2183</v>
      </c>
      <c r="G69" s="54" t="s">
        <v>3</v>
      </c>
      <c r="H69" s="126" t="s">
        <v>1378</v>
      </c>
      <c r="I69" s="126" t="s">
        <v>3</v>
      </c>
      <c r="J69" s="126" t="s">
        <v>7</v>
      </c>
      <c r="K69" s="126"/>
      <c r="L69" s="54" t="s">
        <v>3</v>
      </c>
      <c r="M69" s="126" t="s">
        <v>1341</v>
      </c>
      <c r="N69" s="126" t="s">
        <v>3</v>
      </c>
    </row>
    <row r="70" spans="1:14" s="120" customFormat="1" ht="36">
      <c r="A70" s="54">
        <v>24760871</v>
      </c>
      <c r="B70" s="130" t="s">
        <v>2</v>
      </c>
      <c r="C70" s="55" t="s">
        <v>855</v>
      </c>
      <c r="D70" s="144" t="s">
        <v>1697</v>
      </c>
      <c r="E70" s="144" t="s">
        <v>1697</v>
      </c>
      <c r="F70" s="54" t="s">
        <v>2189</v>
      </c>
      <c r="G70" s="54" t="s">
        <v>3</v>
      </c>
      <c r="H70" s="126" t="s">
        <v>1378</v>
      </c>
      <c r="I70" s="126" t="s">
        <v>3</v>
      </c>
      <c r="J70" s="126" t="s">
        <v>7</v>
      </c>
      <c r="K70" s="126"/>
      <c r="L70" s="54" t="s">
        <v>3</v>
      </c>
      <c r="M70" s="126" t="s">
        <v>1341</v>
      </c>
      <c r="N70" s="126" t="s">
        <v>3</v>
      </c>
    </row>
    <row r="71" spans="1:14" s="120" customFormat="1" ht="36">
      <c r="A71" s="54">
        <v>24760871</v>
      </c>
      <c r="B71" s="130" t="s">
        <v>2</v>
      </c>
      <c r="C71" s="91" t="s">
        <v>856</v>
      </c>
      <c r="D71" s="144" t="s">
        <v>1698</v>
      </c>
      <c r="E71" s="144" t="s">
        <v>1698</v>
      </c>
      <c r="F71" s="54" t="s">
        <v>2190</v>
      </c>
      <c r="G71" s="54" t="s">
        <v>3</v>
      </c>
      <c r="H71" s="126" t="s">
        <v>1378</v>
      </c>
      <c r="I71" s="126" t="s">
        <v>3</v>
      </c>
      <c r="J71" s="126" t="s">
        <v>7</v>
      </c>
      <c r="K71" s="126"/>
      <c r="L71" s="54" t="s">
        <v>3</v>
      </c>
      <c r="M71" s="126" t="s">
        <v>1341</v>
      </c>
      <c r="N71" s="126" t="s">
        <v>3</v>
      </c>
    </row>
    <row r="72" spans="1:14" s="120" customFormat="1" ht="36">
      <c r="A72" s="54">
        <v>24760871</v>
      </c>
      <c r="B72" s="130" t="s">
        <v>2</v>
      </c>
      <c r="C72" s="55" t="s">
        <v>858</v>
      </c>
      <c r="D72" s="144" t="s">
        <v>1523</v>
      </c>
      <c r="E72" s="144" t="s">
        <v>1523</v>
      </c>
      <c r="F72" s="150" t="s">
        <v>1595</v>
      </c>
      <c r="G72" s="54" t="s">
        <v>3</v>
      </c>
      <c r="H72" s="126" t="s">
        <v>1378</v>
      </c>
      <c r="I72" s="126" t="s">
        <v>3</v>
      </c>
      <c r="J72" s="126" t="s">
        <v>7</v>
      </c>
      <c r="K72" s="126"/>
      <c r="L72" s="54" t="s">
        <v>3</v>
      </c>
      <c r="M72" s="126" t="s">
        <v>1341</v>
      </c>
      <c r="N72" s="126" t="s">
        <v>3</v>
      </c>
    </row>
    <row r="73" spans="1:14" s="120" customFormat="1" ht="24">
      <c r="A73" s="54">
        <v>24760871</v>
      </c>
      <c r="B73" s="130" t="s">
        <v>2</v>
      </c>
      <c r="C73" s="55" t="s">
        <v>859</v>
      </c>
      <c r="D73" s="144" t="s">
        <v>1699</v>
      </c>
      <c r="E73" s="144" t="s">
        <v>1699</v>
      </c>
      <c r="F73" s="143" t="s">
        <v>2191</v>
      </c>
      <c r="G73" s="54" t="s">
        <v>3</v>
      </c>
      <c r="H73" s="126" t="s">
        <v>1378</v>
      </c>
      <c r="I73" s="126" t="s">
        <v>3</v>
      </c>
      <c r="J73" s="126" t="s">
        <v>7</v>
      </c>
      <c r="K73" s="126"/>
      <c r="L73" s="54" t="s">
        <v>3</v>
      </c>
      <c r="M73" s="126" t="s">
        <v>1341</v>
      </c>
      <c r="N73" s="126" t="s">
        <v>3</v>
      </c>
    </row>
    <row r="74" spans="1:14" s="120" customFormat="1" ht="36">
      <c r="A74" s="54">
        <v>24760871</v>
      </c>
      <c r="B74" s="130" t="s">
        <v>2</v>
      </c>
      <c r="C74" s="55" t="s">
        <v>1700</v>
      </c>
      <c r="D74" s="144" t="s">
        <v>1701</v>
      </c>
      <c r="E74" s="144" t="s">
        <v>1701</v>
      </c>
      <c r="F74" s="143" t="s">
        <v>2192</v>
      </c>
      <c r="G74" s="54" t="s">
        <v>3</v>
      </c>
      <c r="H74" s="126" t="s">
        <v>1378</v>
      </c>
      <c r="I74" s="126" t="s">
        <v>3</v>
      </c>
      <c r="J74" s="126" t="s">
        <v>7</v>
      </c>
      <c r="K74" s="126"/>
      <c r="L74" s="54" t="s">
        <v>3</v>
      </c>
      <c r="M74" s="126" t="s">
        <v>1341</v>
      </c>
      <c r="N74" s="126" t="s">
        <v>3</v>
      </c>
    </row>
    <row r="75" spans="1:14" s="120" customFormat="1" ht="36">
      <c r="A75" s="54">
        <v>24760871</v>
      </c>
      <c r="B75" s="130" t="s">
        <v>2</v>
      </c>
      <c r="C75" s="55" t="s">
        <v>860</v>
      </c>
      <c r="D75" s="144" t="s">
        <v>1702</v>
      </c>
      <c r="E75" s="144" t="s">
        <v>1702</v>
      </c>
      <c r="F75" s="143" t="s">
        <v>2193</v>
      </c>
      <c r="G75" s="54" t="s">
        <v>3</v>
      </c>
      <c r="H75" s="126" t="s">
        <v>1378</v>
      </c>
      <c r="I75" s="126" t="s">
        <v>3</v>
      </c>
      <c r="J75" s="126" t="s">
        <v>7</v>
      </c>
      <c r="K75" s="126"/>
      <c r="L75" s="54" t="s">
        <v>3</v>
      </c>
      <c r="M75" s="126" t="s">
        <v>1341</v>
      </c>
      <c r="N75" s="126" t="s">
        <v>3</v>
      </c>
    </row>
    <row r="76" spans="1:14" s="120" customFormat="1" ht="36">
      <c r="A76" s="54">
        <v>24760871</v>
      </c>
      <c r="B76" s="130" t="s">
        <v>2</v>
      </c>
      <c r="C76" s="91" t="s">
        <v>1703</v>
      </c>
      <c r="D76" s="144" t="s">
        <v>1704</v>
      </c>
      <c r="E76" s="144" t="s">
        <v>1704</v>
      </c>
      <c r="F76" s="150" t="s">
        <v>2194</v>
      </c>
      <c r="G76" s="54" t="s">
        <v>3</v>
      </c>
      <c r="H76" s="126" t="s">
        <v>1378</v>
      </c>
      <c r="I76" s="126" t="s">
        <v>3</v>
      </c>
      <c r="J76" s="126" t="s">
        <v>7</v>
      </c>
      <c r="K76" s="126"/>
      <c r="L76" s="54" t="s">
        <v>3</v>
      </c>
      <c r="M76" s="126" t="s">
        <v>1341</v>
      </c>
      <c r="N76" s="126" t="s">
        <v>3</v>
      </c>
    </row>
    <row r="77" spans="1:14" s="120" customFormat="1" ht="44">
      <c r="A77" s="54">
        <v>24760871</v>
      </c>
      <c r="B77" s="130" t="s">
        <v>2</v>
      </c>
      <c r="C77" s="135" t="s">
        <v>1705</v>
      </c>
      <c r="D77" s="202" t="s">
        <v>1706</v>
      </c>
      <c r="E77" s="202" t="s">
        <v>1706</v>
      </c>
      <c r="F77" s="150" t="s">
        <v>2195</v>
      </c>
      <c r="G77" s="54" t="s">
        <v>3</v>
      </c>
      <c r="H77" s="126" t="s">
        <v>1378</v>
      </c>
      <c r="I77" s="126" t="s">
        <v>3</v>
      </c>
      <c r="J77" s="126" t="s">
        <v>7</v>
      </c>
      <c r="K77" s="126"/>
      <c r="L77" s="54" t="s">
        <v>3</v>
      </c>
      <c r="M77" s="126" t="s">
        <v>1341</v>
      </c>
      <c r="N77" s="126" t="s">
        <v>3</v>
      </c>
    </row>
    <row r="78" spans="1:14" s="120" customFormat="1" ht="24">
      <c r="A78" s="54">
        <v>24760871</v>
      </c>
      <c r="B78" s="130" t="s">
        <v>2</v>
      </c>
      <c r="C78" s="135" t="s">
        <v>850</v>
      </c>
      <c r="D78" s="202" t="s">
        <v>1707</v>
      </c>
      <c r="E78" s="202" t="s">
        <v>1707</v>
      </c>
      <c r="F78" s="150" t="s">
        <v>2196</v>
      </c>
      <c r="G78" s="54" t="s">
        <v>3</v>
      </c>
      <c r="H78" s="126" t="s">
        <v>1378</v>
      </c>
      <c r="I78" s="126" t="s">
        <v>3</v>
      </c>
      <c r="J78" s="126" t="s">
        <v>7</v>
      </c>
      <c r="K78" s="126"/>
      <c r="L78" s="54" t="s">
        <v>3</v>
      </c>
      <c r="M78" s="126" t="s">
        <v>1341</v>
      </c>
      <c r="N78" s="126" t="s">
        <v>7</v>
      </c>
    </row>
    <row r="79" spans="1:14" s="120" customFormat="1" ht="24">
      <c r="A79" s="54">
        <v>24760871</v>
      </c>
      <c r="B79" s="130" t="s">
        <v>2</v>
      </c>
      <c r="C79" s="135" t="s">
        <v>1343</v>
      </c>
      <c r="D79" s="202" t="s">
        <v>1708</v>
      </c>
      <c r="E79" s="202" t="s">
        <v>1708</v>
      </c>
      <c r="F79" s="150" t="s">
        <v>2197</v>
      </c>
      <c r="G79" s="54" t="s">
        <v>3</v>
      </c>
      <c r="H79" s="126" t="s">
        <v>1378</v>
      </c>
      <c r="I79" s="126" t="s">
        <v>3</v>
      </c>
      <c r="J79" s="126" t="s">
        <v>7</v>
      </c>
      <c r="K79" s="126"/>
      <c r="L79" s="54" t="s">
        <v>3</v>
      </c>
      <c r="M79" s="126" t="s">
        <v>1341</v>
      </c>
      <c r="N79" s="126" t="s">
        <v>7</v>
      </c>
    </row>
    <row r="80" spans="1:14" s="120" customFormat="1" ht="24">
      <c r="A80" s="54">
        <v>24771457</v>
      </c>
      <c r="B80" s="130" t="s">
        <v>2</v>
      </c>
      <c r="C80" s="134" t="s">
        <v>851</v>
      </c>
      <c r="D80" s="277" t="s">
        <v>1709</v>
      </c>
      <c r="E80" s="277" t="s">
        <v>1709</v>
      </c>
      <c r="F80" s="150" t="s">
        <v>2198</v>
      </c>
      <c r="G80" s="54" t="s">
        <v>3</v>
      </c>
      <c r="H80" s="126" t="s">
        <v>1378</v>
      </c>
      <c r="I80" s="126" t="s">
        <v>3</v>
      </c>
      <c r="J80" s="126" t="s">
        <v>7</v>
      </c>
      <c r="K80" s="126"/>
      <c r="L80" s="54" t="s">
        <v>3</v>
      </c>
      <c r="M80" s="126" t="s">
        <v>1341</v>
      </c>
      <c r="N80" s="126" t="s">
        <v>3</v>
      </c>
    </row>
    <row r="81" spans="1:14" s="120" customFormat="1" ht="48">
      <c r="A81" s="54">
        <v>24771457</v>
      </c>
      <c r="B81" s="130" t="s">
        <v>2</v>
      </c>
      <c r="C81" s="127" t="s">
        <v>852</v>
      </c>
      <c r="D81" s="197" t="s">
        <v>1710</v>
      </c>
      <c r="E81" s="197" t="s">
        <v>1710</v>
      </c>
      <c r="F81" s="143" t="s">
        <v>2199</v>
      </c>
      <c r="G81" s="54" t="s">
        <v>3</v>
      </c>
      <c r="H81" s="126" t="s">
        <v>1378</v>
      </c>
      <c r="I81" s="126" t="s">
        <v>3</v>
      </c>
      <c r="J81" s="126" t="s">
        <v>7</v>
      </c>
      <c r="K81" s="126"/>
      <c r="L81" s="54" t="s">
        <v>3</v>
      </c>
      <c r="M81" s="126" t="s">
        <v>1341</v>
      </c>
      <c r="N81" s="126" t="s">
        <v>3</v>
      </c>
    </row>
    <row r="82" spans="1:14" s="120" customFormat="1" ht="36">
      <c r="A82" s="54">
        <v>24771457</v>
      </c>
      <c r="B82" s="130" t="s">
        <v>2</v>
      </c>
      <c r="C82" s="127" t="s">
        <v>853</v>
      </c>
      <c r="D82" s="197" t="s">
        <v>1711</v>
      </c>
      <c r="E82" s="197" t="s">
        <v>1711</v>
      </c>
      <c r="F82" s="54" t="s">
        <v>2200</v>
      </c>
      <c r="G82" s="54" t="s">
        <v>3</v>
      </c>
      <c r="H82" s="126" t="s">
        <v>1378</v>
      </c>
      <c r="I82" s="126" t="s">
        <v>3</v>
      </c>
      <c r="J82" s="126" t="s">
        <v>7</v>
      </c>
      <c r="K82" s="126"/>
      <c r="L82" s="54" t="s">
        <v>3</v>
      </c>
      <c r="M82" s="126" t="s">
        <v>1341</v>
      </c>
      <c r="N82" s="126" t="s">
        <v>3</v>
      </c>
    </row>
    <row r="83" spans="1:14" s="120" customFormat="1" ht="24">
      <c r="A83" s="54">
        <v>24771457</v>
      </c>
      <c r="B83" s="130" t="s">
        <v>2</v>
      </c>
      <c r="C83" s="201" t="s">
        <v>854</v>
      </c>
      <c r="D83" s="197" t="s">
        <v>1712</v>
      </c>
      <c r="E83" s="197" t="s">
        <v>1712</v>
      </c>
      <c r="F83" s="54" t="s">
        <v>2201</v>
      </c>
      <c r="G83" s="54" t="s">
        <v>3</v>
      </c>
      <c r="H83" s="126" t="s">
        <v>1378</v>
      </c>
      <c r="I83" s="126" t="s">
        <v>3</v>
      </c>
      <c r="J83" s="126" t="s">
        <v>7</v>
      </c>
      <c r="K83" s="126"/>
      <c r="L83" s="54" t="s">
        <v>3</v>
      </c>
      <c r="M83" s="126" t="s">
        <v>1341</v>
      </c>
      <c r="N83" s="126" t="s">
        <v>3</v>
      </c>
    </row>
    <row r="84" spans="1:14" s="120" customFormat="1" ht="60">
      <c r="A84" s="54">
        <v>24782245</v>
      </c>
      <c r="B84" s="130" t="s">
        <v>25</v>
      </c>
      <c r="C84" s="127" t="s">
        <v>841</v>
      </c>
      <c r="D84" s="197" t="s">
        <v>1713</v>
      </c>
      <c r="E84" s="197" t="s">
        <v>1713</v>
      </c>
      <c r="F84" s="54" t="s">
        <v>2202</v>
      </c>
      <c r="G84" s="54" t="s">
        <v>3</v>
      </c>
      <c r="H84" s="126" t="s">
        <v>1378</v>
      </c>
      <c r="I84" s="126" t="s">
        <v>3</v>
      </c>
      <c r="J84" s="126" t="s">
        <v>7</v>
      </c>
      <c r="K84" s="126"/>
      <c r="L84" s="54" t="s">
        <v>3</v>
      </c>
      <c r="M84" s="126" t="s">
        <v>1341</v>
      </c>
      <c r="N84" s="126"/>
    </row>
    <row r="85" spans="1:14" s="120" customFormat="1" ht="60">
      <c r="A85" s="54">
        <v>24782245</v>
      </c>
      <c r="B85" s="130" t="s">
        <v>25</v>
      </c>
      <c r="C85" s="127" t="s">
        <v>1714</v>
      </c>
      <c r="D85" s="197" t="s">
        <v>1715</v>
      </c>
      <c r="E85" s="197" t="s">
        <v>1715</v>
      </c>
      <c r="F85" s="54" t="s">
        <v>2203</v>
      </c>
      <c r="G85" s="54" t="s">
        <v>3</v>
      </c>
      <c r="H85" s="126" t="s">
        <v>1378</v>
      </c>
      <c r="I85" s="126" t="s">
        <v>3</v>
      </c>
      <c r="J85" s="126" t="s">
        <v>7</v>
      </c>
      <c r="K85" s="126"/>
      <c r="L85" s="54" t="s">
        <v>3</v>
      </c>
      <c r="M85" s="126" t="s">
        <v>1341</v>
      </c>
      <c r="N85" s="126" t="s">
        <v>3</v>
      </c>
    </row>
    <row r="86" spans="1:14" s="120" customFormat="1" ht="36">
      <c r="A86" s="54">
        <v>24782245</v>
      </c>
      <c r="B86" s="130" t="s">
        <v>25</v>
      </c>
      <c r="C86" s="127" t="s">
        <v>1344</v>
      </c>
      <c r="D86" s="197" t="s">
        <v>1716</v>
      </c>
      <c r="E86" s="197" t="s">
        <v>1716</v>
      </c>
      <c r="F86" s="150" t="s">
        <v>2204</v>
      </c>
      <c r="G86" s="54" t="s">
        <v>3</v>
      </c>
      <c r="H86" s="126" t="s">
        <v>1378</v>
      </c>
      <c r="I86" s="126" t="s">
        <v>3</v>
      </c>
      <c r="J86" s="126" t="s">
        <v>7</v>
      </c>
      <c r="K86" s="126"/>
      <c r="L86" s="54" t="s">
        <v>3</v>
      </c>
      <c r="M86" s="126" t="s">
        <v>1341</v>
      </c>
      <c r="N86" s="126" t="s">
        <v>3</v>
      </c>
    </row>
    <row r="87" spans="1:14" s="120" customFormat="1" ht="72">
      <c r="A87" s="54">
        <v>24782245</v>
      </c>
      <c r="B87" s="130" t="s">
        <v>25</v>
      </c>
      <c r="C87" s="127" t="s">
        <v>1717</v>
      </c>
      <c r="D87" s="197" t="s">
        <v>1718</v>
      </c>
      <c r="E87" s="197" t="s">
        <v>1718</v>
      </c>
      <c r="F87" s="150" t="s">
        <v>2205</v>
      </c>
      <c r="G87" s="54" t="s">
        <v>3</v>
      </c>
      <c r="H87" s="126" t="s">
        <v>1378</v>
      </c>
      <c r="I87" s="126" t="s">
        <v>3</v>
      </c>
      <c r="J87" s="126" t="s">
        <v>7</v>
      </c>
      <c r="K87" s="126"/>
      <c r="L87" s="54" t="s">
        <v>3</v>
      </c>
      <c r="M87" s="126" t="s">
        <v>1341</v>
      </c>
      <c r="N87" s="126" t="s">
        <v>3</v>
      </c>
    </row>
    <row r="88" spans="1:14" s="120" customFormat="1" ht="36">
      <c r="A88" s="54">
        <v>24782245</v>
      </c>
      <c r="B88" s="130" t="s">
        <v>25</v>
      </c>
      <c r="C88" s="201" t="s">
        <v>1719</v>
      </c>
      <c r="D88" s="201" t="s">
        <v>1720</v>
      </c>
      <c r="E88" s="201" t="s">
        <v>1720</v>
      </c>
      <c r="F88" s="150" t="s">
        <v>2206</v>
      </c>
      <c r="G88" s="54" t="s">
        <v>3</v>
      </c>
      <c r="H88" s="126" t="s">
        <v>1378</v>
      </c>
      <c r="I88" s="126" t="s">
        <v>3</v>
      </c>
      <c r="J88" s="126" t="s">
        <v>7</v>
      </c>
      <c r="K88" s="126"/>
      <c r="L88" s="54" t="s">
        <v>3</v>
      </c>
      <c r="M88" s="126" t="s">
        <v>1341</v>
      </c>
      <c r="N88" s="126" t="s">
        <v>3</v>
      </c>
    </row>
    <row r="89" spans="1:14" s="120" customFormat="1" ht="24">
      <c r="A89" s="54">
        <v>24790185</v>
      </c>
      <c r="B89" s="130" t="s">
        <v>2</v>
      </c>
      <c r="C89" s="55" t="s">
        <v>843</v>
      </c>
      <c r="D89" s="91" t="s">
        <v>1721</v>
      </c>
      <c r="E89" s="91" t="s">
        <v>1721</v>
      </c>
      <c r="F89" s="54" t="s">
        <v>2207</v>
      </c>
      <c r="G89" s="54" t="s">
        <v>3</v>
      </c>
      <c r="H89" s="126" t="s">
        <v>1378</v>
      </c>
      <c r="I89" s="126" t="s">
        <v>3</v>
      </c>
      <c r="J89" s="126" t="s">
        <v>7</v>
      </c>
      <c r="K89" s="126"/>
      <c r="L89" s="54" t="s">
        <v>3</v>
      </c>
      <c r="M89" s="126" t="s">
        <v>1341</v>
      </c>
      <c r="N89" s="126" t="s">
        <v>3</v>
      </c>
    </row>
    <row r="90" spans="1:14" s="120" customFormat="1" ht="24">
      <c r="A90" s="54">
        <v>24790185</v>
      </c>
      <c r="B90" s="130" t="s">
        <v>2</v>
      </c>
      <c r="C90" s="55" t="s">
        <v>844</v>
      </c>
      <c r="D90" s="144" t="s">
        <v>1722</v>
      </c>
      <c r="E90" s="144" t="s">
        <v>1722</v>
      </c>
      <c r="F90" s="54" t="s">
        <v>2208</v>
      </c>
      <c r="G90" s="54" t="s">
        <v>3</v>
      </c>
      <c r="H90" s="126" t="s">
        <v>1378</v>
      </c>
      <c r="I90" s="126" t="s">
        <v>3</v>
      </c>
      <c r="J90" s="126" t="s">
        <v>7</v>
      </c>
      <c r="K90" s="126"/>
      <c r="L90" s="54" t="s">
        <v>3</v>
      </c>
      <c r="M90" s="126" t="s">
        <v>1341</v>
      </c>
      <c r="N90" s="126" t="s">
        <v>3</v>
      </c>
    </row>
    <row r="91" spans="1:14" s="120" customFormat="1" ht="24">
      <c r="A91" s="54">
        <v>24790185</v>
      </c>
      <c r="B91" s="130" t="s">
        <v>2</v>
      </c>
      <c r="C91" s="55" t="s">
        <v>845</v>
      </c>
      <c r="D91" s="144" t="s">
        <v>1723</v>
      </c>
      <c r="E91" s="144" t="s">
        <v>1723</v>
      </c>
      <c r="F91" s="54" t="s">
        <v>2209</v>
      </c>
      <c r="G91" s="54" t="s">
        <v>3</v>
      </c>
      <c r="H91" s="126" t="s">
        <v>1378</v>
      </c>
      <c r="I91" s="126" t="s">
        <v>3</v>
      </c>
      <c r="J91" s="126" t="s">
        <v>7</v>
      </c>
      <c r="K91" s="126"/>
      <c r="L91" s="54" t="s">
        <v>3</v>
      </c>
      <c r="M91" s="126" t="s">
        <v>1341</v>
      </c>
      <c r="N91" s="126" t="s">
        <v>3</v>
      </c>
    </row>
    <row r="92" spans="1:14" s="120" customFormat="1" ht="24">
      <c r="A92" s="54">
        <v>24790185</v>
      </c>
      <c r="B92" s="130" t="s">
        <v>2</v>
      </c>
      <c r="C92" s="55" t="s">
        <v>846</v>
      </c>
      <c r="D92" s="144" t="s">
        <v>1724</v>
      </c>
      <c r="E92" s="144" t="s">
        <v>1724</v>
      </c>
      <c r="F92" s="54" t="s">
        <v>2210</v>
      </c>
      <c r="G92" s="54" t="s">
        <v>3</v>
      </c>
      <c r="H92" s="126" t="s">
        <v>1378</v>
      </c>
      <c r="I92" s="126" t="s">
        <v>3</v>
      </c>
      <c r="J92" s="126" t="s">
        <v>7</v>
      </c>
      <c r="K92" s="126"/>
      <c r="L92" s="54" t="s">
        <v>3</v>
      </c>
      <c r="M92" s="126" t="s">
        <v>1341</v>
      </c>
      <c r="N92" s="126" t="s">
        <v>3</v>
      </c>
    </row>
    <row r="93" spans="1:14" s="120" customFormat="1" ht="24">
      <c r="A93" s="54">
        <v>24790185</v>
      </c>
      <c r="B93" s="130" t="s">
        <v>2</v>
      </c>
      <c r="C93" s="55" t="s">
        <v>847</v>
      </c>
      <c r="D93" s="144" t="s">
        <v>1725</v>
      </c>
      <c r="E93" s="144" t="s">
        <v>1725</v>
      </c>
      <c r="F93" s="54" t="s">
        <v>2211</v>
      </c>
      <c r="G93" s="54" t="s">
        <v>3</v>
      </c>
      <c r="H93" s="126" t="s">
        <v>1378</v>
      </c>
      <c r="I93" s="126" t="s">
        <v>3</v>
      </c>
      <c r="J93" s="126" t="s">
        <v>7</v>
      </c>
      <c r="K93" s="126"/>
      <c r="L93" s="54" t="s">
        <v>3</v>
      </c>
      <c r="M93" s="126" t="s">
        <v>1341</v>
      </c>
      <c r="N93" s="126" t="s">
        <v>3</v>
      </c>
    </row>
    <row r="94" spans="1:14" s="120" customFormat="1" ht="24">
      <c r="A94" s="54">
        <v>24790185</v>
      </c>
      <c r="B94" s="130" t="s">
        <v>2</v>
      </c>
      <c r="C94" s="55" t="s">
        <v>848</v>
      </c>
      <c r="D94" s="144" t="s">
        <v>1726</v>
      </c>
      <c r="E94" s="144" t="s">
        <v>1726</v>
      </c>
      <c r="F94" s="150" t="s">
        <v>2212</v>
      </c>
      <c r="G94" s="54" t="s">
        <v>3</v>
      </c>
      <c r="H94" s="126" t="s">
        <v>1378</v>
      </c>
      <c r="I94" s="126" t="s">
        <v>3</v>
      </c>
      <c r="J94" s="126" t="s">
        <v>7</v>
      </c>
      <c r="K94" s="126"/>
      <c r="L94" s="54" t="s">
        <v>3</v>
      </c>
      <c r="M94" s="126" t="s">
        <v>1341</v>
      </c>
      <c r="N94" s="126" t="s">
        <v>3</v>
      </c>
    </row>
    <row r="95" spans="1:14" s="120" customFormat="1" ht="24">
      <c r="A95" s="54">
        <v>24790185</v>
      </c>
      <c r="B95" s="130" t="s">
        <v>2</v>
      </c>
      <c r="C95" s="55" t="s">
        <v>849</v>
      </c>
      <c r="D95" s="91" t="s">
        <v>1727</v>
      </c>
      <c r="E95" s="91" t="s">
        <v>1727</v>
      </c>
      <c r="F95" s="54" t="s">
        <v>2213</v>
      </c>
      <c r="G95" s="54" t="s">
        <v>3</v>
      </c>
      <c r="H95" s="126" t="s">
        <v>1378</v>
      </c>
      <c r="I95" s="126" t="s">
        <v>3</v>
      </c>
      <c r="J95" s="126" t="s">
        <v>7</v>
      </c>
      <c r="K95" s="126"/>
      <c r="L95" s="54" t="s">
        <v>3</v>
      </c>
      <c r="M95" s="126" t="s">
        <v>1341</v>
      </c>
      <c r="N95" s="126" t="s">
        <v>3</v>
      </c>
    </row>
    <row r="96" spans="1:14" s="120" customFormat="1" ht="24">
      <c r="A96" s="54">
        <v>24790185</v>
      </c>
      <c r="B96" s="130" t="s">
        <v>2</v>
      </c>
      <c r="C96" s="144" t="s">
        <v>827</v>
      </c>
      <c r="D96" s="144" t="s">
        <v>1728</v>
      </c>
      <c r="E96" s="91" t="s">
        <v>1728</v>
      </c>
      <c r="F96" s="54" t="s">
        <v>2214</v>
      </c>
      <c r="G96" s="54" t="s">
        <v>3</v>
      </c>
      <c r="H96" s="126" t="s">
        <v>1378</v>
      </c>
      <c r="I96" s="126" t="s">
        <v>3</v>
      </c>
      <c r="J96" s="126" t="s">
        <v>7</v>
      </c>
      <c r="K96" s="126"/>
      <c r="L96" s="54" t="s">
        <v>3</v>
      </c>
      <c r="M96" s="126" t="s">
        <v>1341</v>
      </c>
      <c r="N96" s="126" t="s">
        <v>3</v>
      </c>
    </row>
    <row r="97" spans="1:14" s="120" customFormat="1" ht="48">
      <c r="A97" s="274">
        <v>24796971</v>
      </c>
      <c r="B97" s="130" t="s">
        <v>25</v>
      </c>
      <c r="C97" s="233" t="s">
        <v>1458</v>
      </c>
      <c r="D97" s="277" t="s">
        <v>1729</v>
      </c>
      <c r="E97" s="274" t="s">
        <v>1729</v>
      </c>
      <c r="F97" s="274" t="s">
        <v>1730</v>
      </c>
      <c r="G97" s="54" t="s">
        <v>3</v>
      </c>
      <c r="H97" s="126" t="s">
        <v>1378</v>
      </c>
      <c r="I97" s="126" t="s">
        <v>3</v>
      </c>
      <c r="J97" s="126" t="s">
        <v>7</v>
      </c>
      <c r="K97" s="126"/>
      <c r="L97" s="54" t="s">
        <v>3</v>
      </c>
      <c r="M97" s="126" t="s">
        <v>1341</v>
      </c>
      <c r="N97" s="126" t="s">
        <v>3</v>
      </c>
    </row>
    <row r="98" spans="1:14" s="120" customFormat="1">
      <c r="A98" s="54">
        <v>24825750</v>
      </c>
      <c r="B98" s="130" t="s">
        <v>25</v>
      </c>
      <c r="C98" s="144" t="s">
        <v>830</v>
      </c>
      <c r="D98" s="280" t="s">
        <v>1734</v>
      </c>
      <c r="E98" s="275" t="s">
        <v>1734</v>
      </c>
      <c r="F98" s="274" t="s">
        <v>1733</v>
      </c>
      <c r="G98" s="54" t="s">
        <v>3</v>
      </c>
      <c r="H98" s="126" t="s">
        <v>1378</v>
      </c>
      <c r="I98" s="126" t="s">
        <v>3</v>
      </c>
      <c r="J98" s="126" t="s">
        <v>7</v>
      </c>
      <c r="K98" s="126"/>
      <c r="L98" s="54" t="s">
        <v>3</v>
      </c>
      <c r="M98" s="126" t="s">
        <v>1341</v>
      </c>
      <c r="N98" s="126" t="s">
        <v>3</v>
      </c>
    </row>
    <row r="99" spans="1:14" s="120" customFormat="1" ht="48">
      <c r="A99" s="150">
        <v>24825798</v>
      </c>
      <c r="B99" s="130" t="s">
        <v>25</v>
      </c>
      <c r="C99" s="127" t="s">
        <v>822</v>
      </c>
      <c r="D99" s="277" t="s">
        <v>1757</v>
      </c>
      <c r="E99" s="277" t="s">
        <v>1757</v>
      </c>
      <c r="F99" s="274" t="s">
        <v>1758</v>
      </c>
      <c r="G99" s="54" t="s">
        <v>3</v>
      </c>
      <c r="H99" s="126" t="s">
        <v>1378</v>
      </c>
      <c r="I99" s="126" t="s">
        <v>3</v>
      </c>
      <c r="J99" s="126" t="s">
        <v>7</v>
      </c>
      <c r="K99" s="126"/>
      <c r="L99" s="54" t="s">
        <v>3</v>
      </c>
      <c r="M99" s="126" t="s">
        <v>1341</v>
      </c>
      <c r="N99" s="126"/>
    </row>
    <row r="100" spans="1:14" s="120" customFormat="1" ht="36">
      <c r="A100" s="150">
        <v>24849359</v>
      </c>
      <c r="B100" s="130" t="s">
        <v>2</v>
      </c>
      <c r="C100" s="144" t="s">
        <v>824</v>
      </c>
      <c r="D100" s="277" t="s">
        <v>1771</v>
      </c>
      <c r="E100" s="277" t="s">
        <v>1771</v>
      </c>
      <c r="F100" s="54" t="s">
        <v>2215</v>
      </c>
      <c r="G100" s="54" t="s">
        <v>3</v>
      </c>
      <c r="H100" s="126" t="s">
        <v>1378</v>
      </c>
      <c r="I100" s="126" t="s">
        <v>3</v>
      </c>
      <c r="J100" s="126" t="s">
        <v>7</v>
      </c>
      <c r="K100" s="126"/>
      <c r="L100" s="54" t="s">
        <v>3</v>
      </c>
      <c r="M100" s="126" t="s">
        <v>1341</v>
      </c>
      <c r="N100" s="126" t="s">
        <v>3</v>
      </c>
    </row>
    <row r="101" spans="1:14" s="120" customFormat="1" ht="24">
      <c r="A101" s="150">
        <v>24849359</v>
      </c>
      <c r="B101" s="130" t="s">
        <v>2</v>
      </c>
      <c r="C101" s="55" t="s">
        <v>825</v>
      </c>
      <c r="D101" s="274" t="s">
        <v>1768</v>
      </c>
      <c r="E101" s="274" t="s">
        <v>1768</v>
      </c>
      <c r="F101" s="54" t="s">
        <v>2216</v>
      </c>
      <c r="G101" s="54" t="s">
        <v>3</v>
      </c>
      <c r="H101" s="126" t="s">
        <v>1378</v>
      </c>
      <c r="I101" s="126" t="s">
        <v>3</v>
      </c>
      <c r="J101" s="126" t="s">
        <v>7</v>
      </c>
      <c r="K101" s="126"/>
      <c r="L101" s="54" t="s">
        <v>3</v>
      </c>
      <c r="M101" s="126" t="s">
        <v>1341</v>
      </c>
      <c r="N101" s="126" t="s">
        <v>3</v>
      </c>
    </row>
    <row r="102" spans="1:14" s="120" customFormat="1" ht="36">
      <c r="A102" s="150">
        <v>24849359</v>
      </c>
      <c r="B102" s="130" t="s">
        <v>2</v>
      </c>
      <c r="C102" s="91" t="s">
        <v>826</v>
      </c>
      <c r="D102" s="274" t="s">
        <v>1773</v>
      </c>
      <c r="E102" s="274" t="s">
        <v>1773</v>
      </c>
      <c r="F102" s="54" t="s">
        <v>2217</v>
      </c>
      <c r="G102" s="54" t="s">
        <v>3</v>
      </c>
      <c r="H102" s="126" t="s">
        <v>1378</v>
      </c>
      <c r="I102" s="126" t="s">
        <v>3</v>
      </c>
      <c r="J102" s="126" t="s">
        <v>7</v>
      </c>
      <c r="K102" s="126"/>
      <c r="L102" s="54" t="s">
        <v>3</v>
      </c>
      <c r="M102" s="126" t="s">
        <v>1341</v>
      </c>
      <c r="N102" s="126" t="s">
        <v>3</v>
      </c>
    </row>
    <row r="103" spans="1:14" s="120" customFormat="1" ht="36">
      <c r="A103" s="150">
        <v>24849359</v>
      </c>
      <c r="B103" s="130" t="s">
        <v>2</v>
      </c>
      <c r="C103" s="144" t="s">
        <v>1345</v>
      </c>
      <c r="D103" s="274" t="s">
        <v>1769</v>
      </c>
      <c r="E103" s="274" t="s">
        <v>1769</v>
      </c>
      <c r="F103" s="54" t="s">
        <v>2218</v>
      </c>
      <c r="G103" s="54" t="s">
        <v>3</v>
      </c>
      <c r="H103" s="126" t="s">
        <v>1378</v>
      </c>
      <c r="I103" s="126" t="s">
        <v>3</v>
      </c>
      <c r="J103" s="126" t="s">
        <v>7</v>
      </c>
      <c r="K103" s="126"/>
      <c r="L103" s="54" t="s">
        <v>3</v>
      </c>
      <c r="M103" s="126" t="s">
        <v>1341</v>
      </c>
      <c r="N103" s="126" t="s">
        <v>3</v>
      </c>
    </row>
    <row r="104" spans="1:14" s="120" customFormat="1" ht="24">
      <c r="A104" s="150">
        <v>24849359</v>
      </c>
      <c r="B104" s="130" t="s">
        <v>2</v>
      </c>
      <c r="C104" s="55" t="s">
        <v>816</v>
      </c>
      <c r="D104" s="274" t="s">
        <v>1770</v>
      </c>
      <c r="E104" s="274" t="s">
        <v>1770</v>
      </c>
      <c r="F104" s="54" t="s">
        <v>2219</v>
      </c>
      <c r="G104" s="54" t="s">
        <v>3</v>
      </c>
      <c r="H104" s="126" t="s">
        <v>1378</v>
      </c>
      <c r="I104" s="126" t="s">
        <v>3</v>
      </c>
      <c r="J104" s="126" t="s">
        <v>7</v>
      </c>
      <c r="K104" s="126"/>
      <c r="L104" s="54" t="s">
        <v>3</v>
      </c>
      <c r="M104" s="126" t="s">
        <v>1341</v>
      </c>
      <c r="N104" s="126" t="s">
        <v>3</v>
      </c>
    </row>
    <row r="105" spans="1:14" s="120" customFormat="1" ht="24">
      <c r="A105" s="54">
        <v>24849359</v>
      </c>
      <c r="B105" s="130" t="s">
        <v>2</v>
      </c>
      <c r="C105" s="55" t="s">
        <v>817</v>
      </c>
      <c r="D105" s="274" t="s">
        <v>1774</v>
      </c>
      <c r="E105" s="274" t="s">
        <v>1774</v>
      </c>
      <c r="F105" s="54" t="s">
        <v>2220</v>
      </c>
      <c r="G105" s="54" t="s">
        <v>3</v>
      </c>
      <c r="H105" s="126" t="s">
        <v>1378</v>
      </c>
      <c r="I105" s="126" t="s">
        <v>3</v>
      </c>
      <c r="J105" s="126" t="s">
        <v>7</v>
      </c>
      <c r="K105" s="126"/>
      <c r="L105" s="54" t="s">
        <v>3</v>
      </c>
      <c r="M105" s="126" t="s">
        <v>1341</v>
      </c>
      <c r="N105" s="126" t="s">
        <v>3</v>
      </c>
    </row>
    <row r="106" spans="1:14" s="120" customFormat="1" ht="36">
      <c r="A106" s="150">
        <v>24899700</v>
      </c>
      <c r="B106" s="130" t="s">
        <v>2</v>
      </c>
      <c r="C106" s="55" t="s">
        <v>796</v>
      </c>
      <c r="D106" s="274" t="s">
        <v>1779</v>
      </c>
      <c r="E106" s="274" t="s">
        <v>1779</v>
      </c>
      <c r="F106" s="54" t="s">
        <v>2223</v>
      </c>
      <c r="G106" s="54" t="s">
        <v>3</v>
      </c>
      <c r="H106" s="126" t="s">
        <v>1378</v>
      </c>
      <c r="I106" s="126" t="s">
        <v>3</v>
      </c>
      <c r="J106" s="126" t="s">
        <v>7</v>
      </c>
      <c r="K106" s="126"/>
      <c r="L106" s="54" t="s">
        <v>3</v>
      </c>
      <c r="M106" s="126" t="s">
        <v>1341</v>
      </c>
      <c r="N106" s="126" t="s">
        <v>7</v>
      </c>
    </row>
    <row r="107" spans="1:14" s="120" customFormat="1" ht="36">
      <c r="A107" s="150">
        <v>24899700</v>
      </c>
      <c r="B107" s="130" t="s">
        <v>2</v>
      </c>
      <c r="C107" s="55" t="s">
        <v>797</v>
      </c>
      <c r="D107" s="274" t="s">
        <v>1784</v>
      </c>
      <c r="E107" s="274" t="s">
        <v>1784</v>
      </c>
      <c r="F107" s="54" t="s">
        <v>2224</v>
      </c>
      <c r="G107" s="54" t="s">
        <v>3</v>
      </c>
      <c r="H107" s="126" t="s">
        <v>1378</v>
      </c>
      <c r="I107" s="126" t="s">
        <v>3</v>
      </c>
      <c r="J107" s="126" t="s">
        <v>7</v>
      </c>
      <c r="K107" s="126"/>
      <c r="L107" s="54" t="s">
        <v>3</v>
      </c>
      <c r="M107" s="126" t="s">
        <v>1341</v>
      </c>
      <c r="N107" s="126" t="s">
        <v>7</v>
      </c>
    </row>
    <row r="108" spans="1:14" s="120" customFormat="1" ht="24">
      <c r="A108" s="54">
        <v>24899700</v>
      </c>
      <c r="B108" s="130" t="s">
        <v>2</v>
      </c>
      <c r="C108" s="55" t="s">
        <v>1346</v>
      </c>
      <c r="D108" s="274" t="s">
        <v>1780</v>
      </c>
      <c r="E108" s="274" t="s">
        <v>1780</v>
      </c>
      <c r="F108" s="54" t="s">
        <v>2225</v>
      </c>
      <c r="G108" s="54" t="s">
        <v>3</v>
      </c>
      <c r="H108" s="126" t="s">
        <v>1378</v>
      </c>
      <c r="I108" s="126" t="s">
        <v>3</v>
      </c>
      <c r="J108" s="126" t="s">
        <v>7</v>
      </c>
      <c r="K108" s="126"/>
      <c r="L108" s="54" t="s">
        <v>3</v>
      </c>
      <c r="M108" s="126" t="s">
        <v>1341</v>
      </c>
      <c r="N108" s="126" t="s">
        <v>7</v>
      </c>
    </row>
    <row r="109" spans="1:14" s="120" customFormat="1" ht="24">
      <c r="A109" s="54">
        <v>24899700</v>
      </c>
      <c r="B109" s="130" t="s">
        <v>2</v>
      </c>
      <c r="C109" s="91" t="s">
        <v>799</v>
      </c>
      <c r="D109" s="274" t="s">
        <v>1781</v>
      </c>
      <c r="E109" s="274" t="s">
        <v>1781</v>
      </c>
      <c r="F109" s="54" t="s">
        <v>2226</v>
      </c>
      <c r="G109" s="54" t="s">
        <v>3</v>
      </c>
      <c r="H109" s="126" t="s">
        <v>1378</v>
      </c>
      <c r="I109" s="126" t="s">
        <v>3</v>
      </c>
      <c r="J109" s="126" t="s">
        <v>7</v>
      </c>
      <c r="K109" s="126"/>
      <c r="L109" s="54" t="s">
        <v>3</v>
      </c>
      <c r="M109" s="126" t="s">
        <v>1341</v>
      </c>
      <c r="N109" s="126" t="s">
        <v>7</v>
      </c>
    </row>
    <row r="110" spans="1:14" s="120" customFormat="1" ht="24">
      <c r="A110" s="54">
        <v>24899700</v>
      </c>
      <c r="B110" s="130" t="s">
        <v>2</v>
      </c>
      <c r="C110" s="91" t="s">
        <v>800</v>
      </c>
      <c r="D110" s="274" t="s">
        <v>1779</v>
      </c>
      <c r="E110" s="274" t="s">
        <v>1779</v>
      </c>
      <c r="F110" s="54" t="s">
        <v>2223</v>
      </c>
      <c r="G110" s="54" t="s">
        <v>3</v>
      </c>
      <c r="H110" s="126" t="s">
        <v>1378</v>
      </c>
      <c r="I110" s="126" t="s">
        <v>3</v>
      </c>
      <c r="J110" s="126" t="s">
        <v>7</v>
      </c>
      <c r="K110" s="126"/>
      <c r="L110" s="54" t="s">
        <v>3</v>
      </c>
      <c r="M110" s="126" t="s">
        <v>1341</v>
      </c>
      <c r="N110" s="126" t="s">
        <v>7</v>
      </c>
    </row>
    <row r="111" spans="1:14" s="120" customFormat="1" ht="24">
      <c r="A111" s="150">
        <v>24899700</v>
      </c>
      <c r="B111" s="130" t="s">
        <v>2</v>
      </c>
      <c r="C111" s="91" t="s">
        <v>802</v>
      </c>
      <c r="D111" s="253" t="s">
        <v>1787</v>
      </c>
      <c r="E111" s="120" t="s">
        <v>1787</v>
      </c>
      <c r="F111" s="54" t="s">
        <v>2227</v>
      </c>
      <c r="G111" s="54" t="s">
        <v>3</v>
      </c>
      <c r="H111" s="126" t="s">
        <v>1378</v>
      </c>
      <c r="I111" s="126" t="s">
        <v>3</v>
      </c>
      <c r="J111" s="126" t="s">
        <v>7</v>
      </c>
      <c r="K111" s="126"/>
      <c r="L111" s="54" t="s">
        <v>3</v>
      </c>
      <c r="M111" s="126" t="s">
        <v>1341</v>
      </c>
      <c r="N111" s="126" t="s">
        <v>7</v>
      </c>
    </row>
    <row r="112" spans="1:14" s="120" customFormat="1" ht="24">
      <c r="A112" s="150">
        <v>24899700</v>
      </c>
      <c r="B112" s="130" t="s">
        <v>2</v>
      </c>
      <c r="C112" s="55" t="s">
        <v>778</v>
      </c>
      <c r="D112" s="277" t="s">
        <v>1785</v>
      </c>
      <c r="E112" s="277" t="s">
        <v>1785</v>
      </c>
      <c r="F112" s="54" t="s">
        <v>1886</v>
      </c>
      <c r="G112" s="54" t="s">
        <v>3</v>
      </c>
      <c r="H112" s="126" t="s">
        <v>1378</v>
      </c>
      <c r="I112" s="126" t="s">
        <v>3</v>
      </c>
      <c r="J112" s="126" t="s">
        <v>7</v>
      </c>
      <c r="K112" s="126"/>
      <c r="L112" s="54" t="s">
        <v>3</v>
      </c>
      <c r="M112" s="126" t="s">
        <v>1341</v>
      </c>
      <c r="N112" s="126" t="s">
        <v>7</v>
      </c>
    </row>
    <row r="113" spans="1:14" s="120" customFormat="1" ht="24">
      <c r="A113" s="150">
        <v>24899700</v>
      </c>
      <c r="B113" s="130" t="s">
        <v>2</v>
      </c>
      <c r="C113" s="91" t="s">
        <v>779</v>
      </c>
      <c r="D113" s="274" t="s">
        <v>1786</v>
      </c>
      <c r="E113" s="274" t="s">
        <v>1786</v>
      </c>
      <c r="F113" s="54" t="s">
        <v>1879</v>
      </c>
      <c r="G113" s="54" t="s">
        <v>3</v>
      </c>
      <c r="H113" s="126" t="s">
        <v>1378</v>
      </c>
      <c r="I113" s="126" t="s">
        <v>3</v>
      </c>
      <c r="J113" s="126" t="s">
        <v>7</v>
      </c>
      <c r="K113" s="126"/>
      <c r="L113" s="54" t="s">
        <v>3</v>
      </c>
      <c r="M113" s="126" t="s">
        <v>1341</v>
      </c>
      <c r="N113" s="126" t="s">
        <v>7</v>
      </c>
    </row>
    <row r="114" spans="1:14" s="120" customFormat="1" ht="24">
      <c r="A114" s="150">
        <v>24920616</v>
      </c>
      <c r="B114" s="130" t="s">
        <v>2</v>
      </c>
      <c r="C114" s="91" t="s">
        <v>1351</v>
      </c>
      <c r="D114" s="274" t="s">
        <v>1844</v>
      </c>
      <c r="E114" s="274" t="s">
        <v>1844</v>
      </c>
      <c r="F114" s="54" t="s">
        <v>2258</v>
      </c>
      <c r="G114" s="54" t="s">
        <v>3</v>
      </c>
      <c r="H114" s="126" t="s">
        <v>1378</v>
      </c>
      <c r="I114" s="126" t="s">
        <v>3</v>
      </c>
      <c r="J114" s="126" t="s">
        <v>7</v>
      </c>
      <c r="K114" s="126"/>
      <c r="L114" s="54" t="s">
        <v>3</v>
      </c>
      <c r="M114" s="126" t="s">
        <v>1341</v>
      </c>
      <c r="N114" s="126" t="s">
        <v>3</v>
      </c>
    </row>
    <row r="115" spans="1:14" s="120" customFormat="1" ht="48">
      <c r="A115" s="54">
        <v>24920620</v>
      </c>
      <c r="B115" s="130" t="s">
        <v>2</v>
      </c>
      <c r="C115" s="144" t="s">
        <v>753</v>
      </c>
      <c r="D115" s="274" t="s">
        <v>1863</v>
      </c>
      <c r="E115" s="274" t="s">
        <v>1863</v>
      </c>
      <c r="F115" s="274" t="s">
        <v>1876</v>
      </c>
      <c r="G115" s="54" t="s">
        <v>3</v>
      </c>
      <c r="H115" s="126" t="s">
        <v>1378</v>
      </c>
      <c r="I115" s="126" t="s">
        <v>3</v>
      </c>
      <c r="J115" s="126" t="s">
        <v>7</v>
      </c>
      <c r="K115" s="126"/>
      <c r="L115" s="54" t="s">
        <v>3</v>
      </c>
      <c r="M115" s="126" t="s">
        <v>1341</v>
      </c>
      <c r="N115" s="126" t="s">
        <v>3</v>
      </c>
    </row>
    <row r="116" spans="1:14" s="120" customFormat="1" ht="24">
      <c r="A116" s="54">
        <v>24920620</v>
      </c>
      <c r="B116" s="130" t="s">
        <v>2</v>
      </c>
      <c r="C116" s="91" t="s">
        <v>754</v>
      </c>
      <c r="D116" s="274" t="s">
        <v>1864</v>
      </c>
      <c r="E116" s="274" t="s">
        <v>1864</v>
      </c>
      <c r="F116" s="274" t="s">
        <v>1877</v>
      </c>
      <c r="G116" s="54" t="s">
        <v>3</v>
      </c>
      <c r="H116" s="126" t="s">
        <v>1378</v>
      </c>
      <c r="I116" s="126" t="s">
        <v>3</v>
      </c>
      <c r="J116" s="126" t="s">
        <v>7</v>
      </c>
      <c r="K116" s="126"/>
      <c r="L116" s="54" t="s">
        <v>3</v>
      </c>
      <c r="M116" s="126" t="s">
        <v>1341</v>
      </c>
      <c r="N116" s="126" t="s">
        <v>3</v>
      </c>
    </row>
    <row r="117" spans="1:14" s="120" customFormat="1" ht="24">
      <c r="A117" s="54">
        <v>24920620</v>
      </c>
      <c r="B117" s="130" t="s">
        <v>2</v>
      </c>
      <c r="C117" s="55" t="s">
        <v>755</v>
      </c>
      <c r="D117" s="274" t="s">
        <v>1865</v>
      </c>
      <c r="E117" s="274" t="s">
        <v>1865</v>
      </c>
      <c r="F117" s="274" t="s">
        <v>1878</v>
      </c>
      <c r="G117" s="54" t="s">
        <v>3</v>
      </c>
      <c r="H117" s="126" t="s">
        <v>1378</v>
      </c>
      <c r="I117" s="126" t="s">
        <v>3</v>
      </c>
      <c r="J117" s="126" t="s">
        <v>7</v>
      </c>
      <c r="K117" s="126"/>
      <c r="L117" s="54" t="s">
        <v>3</v>
      </c>
      <c r="M117" s="126" t="s">
        <v>1341</v>
      </c>
      <c r="N117" s="126" t="s">
        <v>3</v>
      </c>
    </row>
    <row r="118" spans="1:14" s="120" customFormat="1" ht="36">
      <c r="A118" s="150">
        <v>24920620</v>
      </c>
      <c r="B118" s="130" t="s">
        <v>2</v>
      </c>
      <c r="C118" s="55" t="s">
        <v>756</v>
      </c>
      <c r="D118" s="274" t="s">
        <v>1786</v>
      </c>
      <c r="E118" s="274" t="s">
        <v>1786</v>
      </c>
      <c r="F118" s="274" t="s">
        <v>1879</v>
      </c>
      <c r="G118" s="54" t="s">
        <v>3</v>
      </c>
      <c r="H118" s="126" t="s">
        <v>1378</v>
      </c>
      <c r="I118" s="126" t="s">
        <v>3</v>
      </c>
      <c r="J118" s="126" t="s">
        <v>7</v>
      </c>
      <c r="K118" s="126"/>
      <c r="L118" s="54" t="s">
        <v>3</v>
      </c>
      <c r="M118" s="126" t="s">
        <v>1341</v>
      </c>
      <c r="N118" s="126" t="s">
        <v>3</v>
      </c>
    </row>
    <row r="119" spans="1:14" s="120" customFormat="1" ht="24">
      <c r="A119" s="150">
        <v>24920620</v>
      </c>
      <c r="B119" s="130" t="s">
        <v>2</v>
      </c>
      <c r="C119" s="55" t="s">
        <v>742</v>
      </c>
      <c r="D119" s="274" t="s">
        <v>1866</v>
      </c>
      <c r="E119" s="274" t="s">
        <v>1866</v>
      </c>
      <c r="F119" s="274" t="s">
        <v>1880</v>
      </c>
      <c r="G119" s="54" t="s">
        <v>3</v>
      </c>
      <c r="H119" s="126" t="s">
        <v>1378</v>
      </c>
      <c r="I119" s="126" t="s">
        <v>3</v>
      </c>
      <c r="J119" s="126" t="s">
        <v>7</v>
      </c>
      <c r="K119" s="126"/>
      <c r="L119" s="54" t="s">
        <v>3</v>
      </c>
      <c r="M119" s="126" t="s">
        <v>1341</v>
      </c>
      <c r="N119" s="126" t="s">
        <v>3</v>
      </c>
    </row>
    <row r="120" spans="1:14" s="120" customFormat="1" ht="24">
      <c r="A120" s="150">
        <v>24920620</v>
      </c>
      <c r="B120" s="130" t="s">
        <v>2</v>
      </c>
      <c r="C120" s="91" t="s">
        <v>743</v>
      </c>
      <c r="D120" s="274" t="s">
        <v>1867</v>
      </c>
      <c r="E120" s="274" t="s">
        <v>1867</v>
      </c>
      <c r="F120" s="274" t="s">
        <v>1881</v>
      </c>
      <c r="G120" s="54" t="s">
        <v>3</v>
      </c>
      <c r="H120" s="126" t="s">
        <v>1378</v>
      </c>
      <c r="I120" s="126" t="s">
        <v>3</v>
      </c>
      <c r="J120" s="126" t="s">
        <v>7</v>
      </c>
      <c r="K120" s="126"/>
      <c r="L120" s="54" t="s">
        <v>3</v>
      </c>
      <c r="M120" s="126" t="s">
        <v>1341</v>
      </c>
      <c r="N120" s="126" t="s">
        <v>3</v>
      </c>
    </row>
    <row r="121" spans="1:14" s="120" customFormat="1" ht="36">
      <c r="A121" s="150">
        <v>24920620</v>
      </c>
      <c r="B121" s="130" t="s">
        <v>2</v>
      </c>
      <c r="C121" s="91" t="s">
        <v>1354</v>
      </c>
      <c r="D121" s="274" t="s">
        <v>1868</v>
      </c>
      <c r="E121" s="274" t="s">
        <v>1868</v>
      </c>
      <c r="F121" s="274" t="s">
        <v>1882</v>
      </c>
      <c r="G121" s="54" t="s">
        <v>3</v>
      </c>
      <c r="H121" s="126" t="s">
        <v>1378</v>
      </c>
      <c r="I121" s="126" t="s">
        <v>3</v>
      </c>
      <c r="J121" s="126" t="s">
        <v>7</v>
      </c>
      <c r="K121" s="126"/>
      <c r="L121" s="54" t="s">
        <v>3</v>
      </c>
      <c r="M121" s="126" t="s">
        <v>1341</v>
      </c>
      <c r="N121" s="126" t="s">
        <v>3</v>
      </c>
    </row>
    <row r="122" spans="1:14" s="120" customFormat="1" ht="24">
      <c r="A122" s="150">
        <v>24920620</v>
      </c>
      <c r="B122" s="130" t="s">
        <v>2</v>
      </c>
      <c r="C122" s="55" t="s">
        <v>744</v>
      </c>
      <c r="D122" s="274" t="s">
        <v>1869</v>
      </c>
      <c r="E122" s="274" t="s">
        <v>1869</v>
      </c>
      <c r="F122" s="274" t="s">
        <v>1883</v>
      </c>
      <c r="G122" s="54" t="s">
        <v>3</v>
      </c>
      <c r="H122" s="126" t="s">
        <v>1378</v>
      </c>
      <c r="I122" s="126" t="s">
        <v>3</v>
      </c>
      <c r="J122" s="126" t="s">
        <v>7</v>
      </c>
      <c r="K122" s="126"/>
      <c r="L122" s="54" t="s">
        <v>3</v>
      </c>
      <c r="M122" s="126" t="s">
        <v>1341</v>
      </c>
      <c r="N122" s="126" t="s">
        <v>3</v>
      </c>
    </row>
    <row r="123" spans="1:14" s="120" customFormat="1" ht="36">
      <c r="A123" s="150">
        <v>24920620</v>
      </c>
      <c r="B123" s="130" t="s">
        <v>2</v>
      </c>
      <c r="C123" s="55" t="s">
        <v>745</v>
      </c>
      <c r="D123" s="274" t="s">
        <v>1870</v>
      </c>
      <c r="E123" s="274" t="s">
        <v>1870</v>
      </c>
      <c r="F123" s="274" t="s">
        <v>1884</v>
      </c>
      <c r="G123" s="54" t="s">
        <v>3</v>
      </c>
      <c r="H123" s="126" t="s">
        <v>1378</v>
      </c>
      <c r="I123" s="126" t="s">
        <v>3</v>
      </c>
      <c r="J123" s="126" t="s">
        <v>7</v>
      </c>
      <c r="K123" s="126"/>
      <c r="L123" s="54" t="s">
        <v>3</v>
      </c>
      <c r="M123" s="126" t="s">
        <v>1341</v>
      </c>
      <c r="N123" s="126" t="s">
        <v>3</v>
      </c>
    </row>
    <row r="124" spans="1:14" s="120" customFormat="1" ht="24">
      <c r="A124" s="150">
        <v>24920620</v>
      </c>
      <c r="B124" s="130" t="s">
        <v>2</v>
      </c>
      <c r="C124" s="91" t="s">
        <v>746</v>
      </c>
      <c r="D124" s="274" t="s">
        <v>1871</v>
      </c>
      <c r="E124" s="274" t="s">
        <v>1871</v>
      </c>
      <c r="F124" s="274" t="s">
        <v>1885</v>
      </c>
      <c r="G124" s="54" t="s">
        <v>3</v>
      </c>
      <c r="H124" s="126" t="s">
        <v>1378</v>
      </c>
      <c r="I124" s="126" t="s">
        <v>3</v>
      </c>
      <c r="J124" s="126" t="s">
        <v>7</v>
      </c>
      <c r="K124" s="126"/>
      <c r="L124" s="54" t="s">
        <v>3</v>
      </c>
      <c r="M124" s="126" t="s">
        <v>1341</v>
      </c>
      <c r="N124" s="126" t="s">
        <v>3</v>
      </c>
    </row>
    <row r="125" spans="1:14" s="120" customFormat="1" ht="24">
      <c r="A125" s="150">
        <v>24920620</v>
      </c>
      <c r="B125" s="130" t="s">
        <v>2</v>
      </c>
      <c r="C125" s="91" t="s">
        <v>747</v>
      </c>
      <c r="D125" s="274" t="s">
        <v>1785</v>
      </c>
      <c r="E125" s="274" t="s">
        <v>1785</v>
      </c>
      <c r="F125" s="274" t="s">
        <v>1886</v>
      </c>
      <c r="G125" s="54" t="s">
        <v>3</v>
      </c>
      <c r="H125" s="126" t="s">
        <v>1378</v>
      </c>
      <c r="I125" s="126" t="s">
        <v>3</v>
      </c>
      <c r="J125" s="126" t="s">
        <v>7</v>
      </c>
      <c r="K125" s="126"/>
      <c r="L125" s="54" t="s">
        <v>3</v>
      </c>
      <c r="M125" s="126" t="s">
        <v>1341</v>
      </c>
      <c r="N125" s="126" t="s">
        <v>3</v>
      </c>
    </row>
    <row r="126" spans="1:14" s="120" customFormat="1" ht="24">
      <c r="A126" s="150">
        <v>24920620</v>
      </c>
      <c r="B126" s="130" t="s">
        <v>2</v>
      </c>
      <c r="C126" s="91" t="s">
        <v>748</v>
      </c>
      <c r="D126" s="274" t="s">
        <v>1872</v>
      </c>
      <c r="E126" s="274" t="s">
        <v>1872</v>
      </c>
      <c r="F126" s="274" t="s">
        <v>1887</v>
      </c>
      <c r="G126" s="54" t="s">
        <v>3</v>
      </c>
      <c r="H126" s="126" t="s">
        <v>1378</v>
      </c>
      <c r="I126" s="126" t="s">
        <v>3</v>
      </c>
      <c r="J126" s="126" t="s">
        <v>7</v>
      </c>
      <c r="K126" s="126"/>
      <c r="L126" s="54" t="s">
        <v>3</v>
      </c>
      <c r="M126" s="126" t="s">
        <v>1341</v>
      </c>
      <c r="N126" s="126" t="s">
        <v>3</v>
      </c>
    </row>
    <row r="127" spans="1:14" s="120" customFormat="1" ht="24">
      <c r="A127" s="150">
        <v>24920620</v>
      </c>
      <c r="B127" s="130" t="s">
        <v>2</v>
      </c>
      <c r="C127" s="91" t="s">
        <v>749</v>
      </c>
      <c r="D127" s="274" t="s">
        <v>1873</v>
      </c>
      <c r="E127" s="274" t="s">
        <v>1873</v>
      </c>
      <c r="F127" s="274" t="s">
        <v>1888</v>
      </c>
      <c r="G127" s="54" t="s">
        <v>3</v>
      </c>
      <c r="H127" s="126" t="s">
        <v>1378</v>
      </c>
      <c r="I127" s="126" t="s">
        <v>3</v>
      </c>
      <c r="J127" s="126" t="s">
        <v>7</v>
      </c>
      <c r="K127" s="126"/>
      <c r="L127" s="54" t="s">
        <v>3</v>
      </c>
      <c r="M127" s="126" t="s">
        <v>1341</v>
      </c>
      <c r="N127" s="126" t="s">
        <v>3</v>
      </c>
    </row>
    <row r="128" spans="1:14" s="120" customFormat="1" ht="24">
      <c r="A128" s="150">
        <v>24920620</v>
      </c>
      <c r="B128" s="130" t="s">
        <v>2</v>
      </c>
      <c r="C128" s="91" t="s">
        <v>750</v>
      </c>
      <c r="D128" s="274" t="s">
        <v>1874</v>
      </c>
      <c r="E128" s="274" t="s">
        <v>1874</v>
      </c>
      <c r="F128" s="274" t="s">
        <v>1889</v>
      </c>
      <c r="G128" s="54" t="s">
        <v>3</v>
      </c>
      <c r="H128" s="126" t="s">
        <v>1378</v>
      </c>
      <c r="I128" s="126" t="s">
        <v>3</v>
      </c>
      <c r="J128" s="126" t="s">
        <v>7</v>
      </c>
      <c r="K128" s="126"/>
      <c r="L128" s="54" t="s">
        <v>3</v>
      </c>
      <c r="M128" s="126" t="s">
        <v>1341</v>
      </c>
      <c r="N128" s="126" t="s">
        <v>3</v>
      </c>
    </row>
    <row r="129" spans="1:14" s="120" customFormat="1" ht="24">
      <c r="A129" s="150">
        <v>24920620</v>
      </c>
      <c r="B129" s="130" t="s">
        <v>2</v>
      </c>
      <c r="C129" s="55" t="s">
        <v>736</v>
      </c>
      <c r="D129" s="274" t="s">
        <v>1875</v>
      </c>
      <c r="E129" s="274" t="s">
        <v>1875</v>
      </c>
      <c r="F129" s="274" t="s">
        <v>1890</v>
      </c>
      <c r="G129" s="54" t="s">
        <v>3</v>
      </c>
      <c r="H129" s="126" t="s">
        <v>1378</v>
      </c>
      <c r="I129" s="126" t="s">
        <v>3</v>
      </c>
      <c r="J129" s="126" t="s">
        <v>7</v>
      </c>
      <c r="K129" s="126"/>
      <c r="L129" s="54" t="s">
        <v>3</v>
      </c>
      <c r="M129" s="126" t="s">
        <v>1341</v>
      </c>
      <c r="N129" s="126" t="s">
        <v>3</v>
      </c>
    </row>
    <row r="130" spans="1:14" s="120" customFormat="1" ht="24">
      <c r="A130" s="150">
        <v>24920622</v>
      </c>
      <c r="B130" s="130" t="s">
        <v>2</v>
      </c>
      <c r="C130" s="55" t="s">
        <v>741</v>
      </c>
      <c r="D130" s="274" t="s">
        <v>1895</v>
      </c>
      <c r="E130" s="274" t="s">
        <v>1895</v>
      </c>
      <c r="F130" s="54" t="s">
        <v>2263</v>
      </c>
      <c r="G130" s="54" t="s">
        <v>3</v>
      </c>
      <c r="H130" s="126" t="s">
        <v>1378</v>
      </c>
      <c r="I130" s="126" t="s">
        <v>3</v>
      </c>
      <c r="J130" s="126" t="s">
        <v>7</v>
      </c>
      <c r="K130" s="126"/>
      <c r="L130" s="54" t="s">
        <v>3</v>
      </c>
      <c r="M130" s="126" t="s">
        <v>1341</v>
      </c>
      <c r="N130" s="126" t="s">
        <v>3</v>
      </c>
    </row>
    <row r="131" spans="1:14" s="120" customFormat="1" ht="24">
      <c r="A131" s="150">
        <v>24920622</v>
      </c>
      <c r="B131" s="130" t="s">
        <v>2</v>
      </c>
      <c r="C131" s="55" t="s">
        <v>729</v>
      </c>
      <c r="D131" s="274" t="s">
        <v>1896</v>
      </c>
      <c r="E131" s="274" t="s">
        <v>1896</v>
      </c>
      <c r="F131" s="54" t="s">
        <v>2264</v>
      </c>
      <c r="G131" s="54" t="s">
        <v>3</v>
      </c>
      <c r="H131" s="126" t="s">
        <v>1378</v>
      </c>
      <c r="I131" s="126" t="s">
        <v>3</v>
      </c>
      <c r="J131" s="126" t="s">
        <v>7</v>
      </c>
      <c r="K131" s="126"/>
      <c r="L131" s="54" t="s">
        <v>3</v>
      </c>
      <c r="M131" s="126" t="s">
        <v>1341</v>
      </c>
      <c r="N131" s="126" t="s">
        <v>3</v>
      </c>
    </row>
    <row r="132" spans="1:14" s="120" customFormat="1" ht="24">
      <c r="A132" s="150">
        <v>24920622</v>
      </c>
      <c r="B132" s="130" t="s">
        <v>2</v>
      </c>
      <c r="C132" s="55" t="s">
        <v>730</v>
      </c>
      <c r="D132" s="276" t="s">
        <v>1910</v>
      </c>
      <c r="E132" s="276" t="s">
        <v>1910</v>
      </c>
      <c r="F132" s="143" t="s">
        <v>2265</v>
      </c>
      <c r="G132" s="54" t="s">
        <v>3</v>
      </c>
      <c r="H132" s="126" t="s">
        <v>1378</v>
      </c>
      <c r="I132" s="126" t="s">
        <v>3</v>
      </c>
      <c r="J132" s="126" t="s">
        <v>7</v>
      </c>
      <c r="K132" s="126"/>
      <c r="L132" s="54" t="s">
        <v>3</v>
      </c>
      <c r="M132" s="126" t="s">
        <v>1341</v>
      </c>
      <c r="N132" s="126" t="s">
        <v>3</v>
      </c>
    </row>
    <row r="133" spans="1:14" s="120" customFormat="1" ht="24">
      <c r="A133" s="150">
        <v>24920622</v>
      </c>
      <c r="B133" s="130" t="s">
        <v>2</v>
      </c>
      <c r="C133" s="55" t="s">
        <v>731</v>
      </c>
      <c r="D133" s="276" t="s">
        <v>1911</v>
      </c>
      <c r="E133" s="276" t="s">
        <v>1911</v>
      </c>
      <c r="F133" s="143" t="s">
        <v>2266</v>
      </c>
      <c r="G133" s="54" t="s">
        <v>3</v>
      </c>
      <c r="H133" s="126" t="s">
        <v>1378</v>
      </c>
      <c r="I133" s="126" t="s">
        <v>3</v>
      </c>
      <c r="J133" s="126" t="s">
        <v>7</v>
      </c>
      <c r="K133" s="126"/>
      <c r="L133" s="54" t="s">
        <v>3</v>
      </c>
      <c r="M133" s="126" t="s">
        <v>1341</v>
      </c>
      <c r="N133" s="126" t="s">
        <v>3</v>
      </c>
    </row>
    <row r="134" spans="1:14" s="120" customFormat="1" ht="24">
      <c r="A134" s="150">
        <v>24920622</v>
      </c>
      <c r="B134" s="130" t="s">
        <v>2</v>
      </c>
      <c r="C134" s="55" t="s">
        <v>732</v>
      </c>
      <c r="D134" s="276" t="s">
        <v>1580</v>
      </c>
      <c r="E134" s="276" t="s">
        <v>1580</v>
      </c>
      <c r="F134" s="143" t="s">
        <v>1620</v>
      </c>
      <c r="G134" s="54" t="s">
        <v>3</v>
      </c>
      <c r="H134" s="126" t="s">
        <v>1378</v>
      </c>
      <c r="I134" s="126" t="s">
        <v>3</v>
      </c>
      <c r="J134" s="126" t="s">
        <v>7</v>
      </c>
      <c r="K134" s="126"/>
      <c r="L134" s="54" t="s">
        <v>3</v>
      </c>
      <c r="M134" s="126" t="s">
        <v>1341</v>
      </c>
      <c r="N134" s="126" t="s">
        <v>3</v>
      </c>
    </row>
    <row r="135" spans="1:14" s="120" customFormat="1" ht="24">
      <c r="A135" s="150">
        <v>24920622</v>
      </c>
      <c r="B135" s="130" t="s">
        <v>2</v>
      </c>
      <c r="C135" s="55" t="s">
        <v>733</v>
      </c>
      <c r="D135" s="276" t="s">
        <v>1897</v>
      </c>
      <c r="E135" s="276" t="s">
        <v>1897</v>
      </c>
      <c r="F135" s="143" t="s">
        <v>2267</v>
      </c>
      <c r="G135" s="54" t="s">
        <v>3</v>
      </c>
      <c r="H135" s="126" t="s">
        <v>1378</v>
      </c>
      <c r="I135" s="126" t="s">
        <v>3</v>
      </c>
      <c r="J135" s="126" t="s">
        <v>7</v>
      </c>
      <c r="K135" s="126"/>
      <c r="L135" s="54" t="s">
        <v>3</v>
      </c>
      <c r="M135" s="126" t="s">
        <v>1341</v>
      </c>
      <c r="N135" s="126" t="s">
        <v>3</v>
      </c>
    </row>
    <row r="136" spans="1:14" s="120" customFormat="1" ht="48">
      <c r="A136" s="150">
        <v>24920622</v>
      </c>
      <c r="B136" s="130" t="s">
        <v>2</v>
      </c>
      <c r="C136" s="55" t="s">
        <v>734</v>
      </c>
      <c r="D136" s="276" t="s">
        <v>1898</v>
      </c>
      <c r="E136" s="276" t="s">
        <v>1898</v>
      </c>
      <c r="F136" s="143" t="s">
        <v>2268</v>
      </c>
      <c r="G136" s="54" t="s">
        <v>3</v>
      </c>
      <c r="H136" s="126" t="s">
        <v>1378</v>
      </c>
      <c r="I136" s="126" t="s">
        <v>3</v>
      </c>
      <c r="J136" s="126" t="s">
        <v>7</v>
      </c>
      <c r="K136" s="126"/>
      <c r="L136" s="54" t="s">
        <v>3</v>
      </c>
      <c r="M136" s="126" t="s">
        <v>1341</v>
      </c>
      <c r="N136" s="126" t="s">
        <v>3</v>
      </c>
    </row>
    <row r="137" spans="1:14" s="120" customFormat="1" ht="33">
      <c r="A137" s="150">
        <v>24920622</v>
      </c>
      <c r="B137" s="130" t="s">
        <v>2</v>
      </c>
      <c r="C137" s="196" t="s">
        <v>735</v>
      </c>
      <c r="D137" s="276" t="s">
        <v>1899</v>
      </c>
      <c r="E137" s="276" t="s">
        <v>1899</v>
      </c>
      <c r="F137" s="143" t="s">
        <v>2269</v>
      </c>
      <c r="G137" s="54" t="s">
        <v>3</v>
      </c>
      <c r="H137" s="126" t="s">
        <v>1378</v>
      </c>
      <c r="I137" s="126" t="s">
        <v>3</v>
      </c>
      <c r="J137" s="126" t="s">
        <v>7</v>
      </c>
      <c r="K137" s="126"/>
      <c r="L137" s="54" t="s">
        <v>3</v>
      </c>
      <c r="M137" s="126" t="s">
        <v>1341</v>
      </c>
      <c r="N137" s="126"/>
    </row>
    <row r="138" spans="1:14" s="120" customFormat="1" ht="36">
      <c r="A138" s="150">
        <v>24920622</v>
      </c>
      <c r="B138" s="130" t="s">
        <v>2</v>
      </c>
      <c r="C138" s="91" t="s">
        <v>1356</v>
      </c>
      <c r="D138" s="276" t="s">
        <v>1901</v>
      </c>
      <c r="E138" s="276" t="s">
        <v>1901</v>
      </c>
      <c r="F138" s="143" t="s">
        <v>2270</v>
      </c>
      <c r="G138" s="54" t="s">
        <v>3</v>
      </c>
      <c r="H138" s="126" t="s">
        <v>1378</v>
      </c>
      <c r="I138" s="126" t="s">
        <v>3</v>
      </c>
      <c r="J138" s="126" t="s">
        <v>7</v>
      </c>
      <c r="K138" s="126"/>
      <c r="L138" s="54" t="s">
        <v>3</v>
      </c>
      <c r="M138" s="126" t="s">
        <v>1341</v>
      </c>
      <c r="N138" s="126" t="s">
        <v>3</v>
      </c>
    </row>
    <row r="139" spans="1:14" s="120" customFormat="1" ht="36">
      <c r="A139" s="150">
        <v>24920622</v>
      </c>
      <c r="B139" s="130" t="s">
        <v>2</v>
      </c>
      <c r="C139" s="91" t="s">
        <v>722</v>
      </c>
      <c r="D139" s="276" t="s">
        <v>1857</v>
      </c>
      <c r="E139" s="276" t="s">
        <v>1857</v>
      </c>
      <c r="F139" s="143" t="s">
        <v>1862</v>
      </c>
      <c r="G139" s="54" t="s">
        <v>3</v>
      </c>
      <c r="H139" s="126" t="s">
        <v>1378</v>
      </c>
      <c r="I139" s="126" t="s">
        <v>3</v>
      </c>
      <c r="J139" s="126" t="s">
        <v>7</v>
      </c>
      <c r="K139" s="126"/>
      <c r="L139" s="54" t="s">
        <v>3</v>
      </c>
      <c r="M139" s="126" t="s">
        <v>1341</v>
      </c>
      <c r="N139" s="126" t="s">
        <v>3</v>
      </c>
    </row>
    <row r="140" spans="1:14" s="120" customFormat="1" ht="24">
      <c r="A140" s="150">
        <v>24920622</v>
      </c>
      <c r="B140" s="130" t="s">
        <v>2</v>
      </c>
      <c r="C140" s="91" t="s">
        <v>724</v>
      </c>
      <c r="D140" s="276" t="s">
        <v>1903</v>
      </c>
      <c r="E140" s="276" t="s">
        <v>1903</v>
      </c>
      <c r="F140" s="143" t="s">
        <v>2271</v>
      </c>
      <c r="G140" s="54" t="s">
        <v>3</v>
      </c>
      <c r="H140" s="126" t="s">
        <v>1378</v>
      </c>
      <c r="I140" s="126" t="s">
        <v>3</v>
      </c>
      <c r="J140" s="126" t="s">
        <v>7</v>
      </c>
      <c r="K140" s="126"/>
      <c r="L140" s="54" t="s">
        <v>3</v>
      </c>
      <c r="M140" s="126" t="s">
        <v>1341</v>
      </c>
      <c r="N140" s="126" t="s">
        <v>3</v>
      </c>
    </row>
    <row r="141" spans="1:14" s="120" customFormat="1" ht="36">
      <c r="A141" s="150">
        <v>24920622</v>
      </c>
      <c r="B141" s="130" t="s">
        <v>2</v>
      </c>
      <c r="C141" s="91" t="s">
        <v>725</v>
      </c>
      <c r="D141" s="276" t="s">
        <v>1904</v>
      </c>
      <c r="E141" s="276" t="s">
        <v>1904</v>
      </c>
      <c r="F141" s="143" t="s">
        <v>2272</v>
      </c>
      <c r="G141" s="54" t="s">
        <v>3</v>
      </c>
      <c r="H141" s="126" t="s">
        <v>1378</v>
      </c>
      <c r="I141" s="126" t="s">
        <v>3</v>
      </c>
      <c r="J141" s="126" t="s">
        <v>7</v>
      </c>
      <c r="K141" s="126"/>
      <c r="L141" s="54" t="s">
        <v>3</v>
      </c>
      <c r="M141" s="126" t="s">
        <v>1341</v>
      </c>
      <c r="N141" s="126" t="s">
        <v>3</v>
      </c>
    </row>
    <row r="142" spans="1:14" s="120" customFormat="1" ht="36">
      <c r="A142" s="150">
        <v>24920622</v>
      </c>
      <c r="B142" s="130" t="s">
        <v>2</v>
      </c>
      <c r="C142" s="91" t="s">
        <v>726</v>
      </c>
      <c r="D142" s="276" t="s">
        <v>1905</v>
      </c>
      <c r="E142" s="276" t="s">
        <v>1905</v>
      </c>
      <c r="F142" s="143" t="s">
        <v>2273</v>
      </c>
      <c r="G142" s="54" t="s">
        <v>3</v>
      </c>
      <c r="H142" s="126" t="s">
        <v>1378</v>
      </c>
      <c r="I142" s="126" t="s">
        <v>3</v>
      </c>
      <c r="J142" s="126" t="s">
        <v>7</v>
      </c>
      <c r="K142" s="126"/>
      <c r="L142" s="54" t="s">
        <v>3</v>
      </c>
      <c r="M142" s="126" t="s">
        <v>1341</v>
      </c>
      <c r="N142" s="126" t="s">
        <v>3</v>
      </c>
    </row>
    <row r="143" spans="1:14" s="120" customFormat="1" ht="36">
      <c r="A143" s="150">
        <v>24920622</v>
      </c>
      <c r="B143" s="130" t="s">
        <v>2</v>
      </c>
      <c r="C143" s="55" t="s">
        <v>727</v>
      </c>
      <c r="D143" s="276" t="s">
        <v>1906</v>
      </c>
      <c r="E143" s="276" t="s">
        <v>1906</v>
      </c>
      <c r="F143" s="143" t="s">
        <v>2274</v>
      </c>
      <c r="G143" s="54" t="s">
        <v>3</v>
      </c>
      <c r="H143" s="126" t="s">
        <v>1378</v>
      </c>
      <c r="I143" s="126" t="s">
        <v>3</v>
      </c>
      <c r="J143" s="126" t="s">
        <v>7</v>
      </c>
      <c r="K143" s="126"/>
      <c r="L143" s="54" t="s">
        <v>3</v>
      </c>
      <c r="M143" s="126" t="s">
        <v>1341</v>
      </c>
      <c r="N143" s="126" t="s">
        <v>3</v>
      </c>
    </row>
    <row r="144" spans="1:14" s="120" customFormat="1" ht="36">
      <c r="A144" s="54">
        <v>24920622</v>
      </c>
      <c r="B144" s="130" t="s">
        <v>2</v>
      </c>
      <c r="C144" s="55" t="s">
        <v>715</v>
      </c>
      <c r="D144" s="276" t="s">
        <v>1907</v>
      </c>
      <c r="E144" s="276" t="s">
        <v>1907</v>
      </c>
      <c r="F144" s="143" t="s">
        <v>2276</v>
      </c>
      <c r="G144" s="54" t="s">
        <v>3</v>
      </c>
      <c r="H144" s="126" t="s">
        <v>1378</v>
      </c>
      <c r="I144" s="126" t="s">
        <v>3</v>
      </c>
      <c r="J144" s="126" t="s">
        <v>7</v>
      </c>
      <c r="K144" s="126"/>
      <c r="L144" s="54" t="s">
        <v>3</v>
      </c>
      <c r="M144" s="126" t="s">
        <v>1341</v>
      </c>
      <c r="N144" s="126" t="s">
        <v>3</v>
      </c>
    </row>
    <row r="145" spans="1:14" s="120" customFormat="1" ht="33">
      <c r="A145" s="54">
        <v>24920622</v>
      </c>
      <c r="B145" s="130" t="s">
        <v>2</v>
      </c>
      <c r="C145" s="135" t="s">
        <v>716</v>
      </c>
      <c r="D145" s="277" t="s">
        <v>1908</v>
      </c>
      <c r="E145" s="277" t="s">
        <v>1908</v>
      </c>
      <c r="F145" s="143" t="s">
        <v>2277</v>
      </c>
      <c r="G145" s="54" t="s">
        <v>3</v>
      </c>
      <c r="H145" s="126" t="s">
        <v>1378</v>
      </c>
      <c r="I145" s="126" t="s">
        <v>3</v>
      </c>
      <c r="J145" s="126" t="s">
        <v>7</v>
      </c>
      <c r="K145" s="126"/>
      <c r="L145" s="54" t="s">
        <v>3</v>
      </c>
      <c r="M145" s="126" t="s">
        <v>1341</v>
      </c>
      <c r="N145" s="126" t="s">
        <v>3</v>
      </c>
    </row>
    <row r="146" spans="1:14" s="120" customFormat="1" ht="33">
      <c r="A146" s="54">
        <v>24920622</v>
      </c>
      <c r="B146" s="130" t="s">
        <v>2</v>
      </c>
      <c r="C146" s="135" t="s">
        <v>717</v>
      </c>
      <c r="D146" s="277" t="s">
        <v>1909</v>
      </c>
      <c r="E146" s="277" t="s">
        <v>1909</v>
      </c>
      <c r="F146" s="143" t="s">
        <v>2278</v>
      </c>
      <c r="G146" s="54" t="s">
        <v>3</v>
      </c>
      <c r="H146" s="126" t="s">
        <v>1378</v>
      </c>
      <c r="I146" s="126" t="s">
        <v>3</v>
      </c>
      <c r="J146" s="126" t="s">
        <v>7</v>
      </c>
      <c r="K146" s="126"/>
      <c r="L146" s="54" t="s">
        <v>3</v>
      </c>
      <c r="M146" s="126" t="s">
        <v>1341</v>
      </c>
      <c r="N146" s="126" t="s">
        <v>3</v>
      </c>
    </row>
    <row r="147" spans="1:14" s="120" customFormat="1" ht="24">
      <c r="A147" s="54">
        <v>24920622</v>
      </c>
      <c r="B147" s="130" t="s">
        <v>2</v>
      </c>
      <c r="C147" s="135" t="s">
        <v>718</v>
      </c>
      <c r="D147" s="277" t="s">
        <v>1902</v>
      </c>
      <c r="E147" s="277" t="s">
        <v>1902</v>
      </c>
      <c r="F147" s="143" t="s">
        <v>2279</v>
      </c>
      <c r="G147" s="54" t="s">
        <v>3</v>
      </c>
      <c r="H147" s="126" t="s">
        <v>1378</v>
      </c>
      <c r="I147" s="126" t="s">
        <v>3</v>
      </c>
      <c r="J147" s="126" t="s">
        <v>7</v>
      </c>
      <c r="K147" s="126"/>
      <c r="L147" s="54" t="s">
        <v>3</v>
      </c>
      <c r="M147" s="126" t="s">
        <v>1341</v>
      </c>
      <c r="N147" s="126" t="s">
        <v>3</v>
      </c>
    </row>
    <row r="148" spans="1:14" s="120" customFormat="1" ht="36">
      <c r="A148" s="150">
        <v>24920622</v>
      </c>
      <c r="B148" s="130" t="s">
        <v>2</v>
      </c>
      <c r="C148" s="55" t="s">
        <v>1362</v>
      </c>
      <c r="D148" s="221" t="s">
        <v>1902</v>
      </c>
      <c r="E148" s="221" t="s">
        <v>1902</v>
      </c>
      <c r="F148" s="143" t="s">
        <v>2279</v>
      </c>
      <c r="G148" s="54" t="s">
        <v>3</v>
      </c>
      <c r="H148" s="126" t="s">
        <v>1378</v>
      </c>
      <c r="I148" s="126" t="s">
        <v>3</v>
      </c>
      <c r="J148" s="126" t="s">
        <v>7</v>
      </c>
      <c r="K148" s="126"/>
      <c r="L148" s="54" t="s">
        <v>3</v>
      </c>
      <c r="M148" s="126" t="s">
        <v>1341</v>
      </c>
      <c r="N148" s="126" t="s">
        <v>3</v>
      </c>
    </row>
    <row r="149" spans="1:14" s="120" customFormat="1" ht="24">
      <c r="A149" s="150">
        <v>24920622</v>
      </c>
      <c r="B149" s="130" t="s">
        <v>2</v>
      </c>
      <c r="C149" s="67" t="s">
        <v>1463</v>
      </c>
      <c r="D149" s="277" t="s">
        <v>1900</v>
      </c>
      <c r="E149" s="277" t="s">
        <v>1900</v>
      </c>
      <c r="F149" s="143" t="s">
        <v>2280</v>
      </c>
      <c r="G149" s="54" t="s">
        <v>3</v>
      </c>
      <c r="H149" s="126" t="s">
        <v>1378</v>
      </c>
      <c r="I149" s="126" t="s">
        <v>3</v>
      </c>
      <c r="J149" s="126" t="s">
        <v>7</v>
      </c>
      <c r="K149" s="126"/>
      <c r="L149" s="54" t="s">
        <v>3</v>
      </c>
      <c r="M149" s="126" t="s">
        <v>1341</v>
      </c>
      <c r="N149" s="126" t="s">
        <v>3</v>
      </c>
    </row>
    <row r="150" spans="1:14" s="120" customFormat="1" ht="36">
      <c r="A150" s="54">
        <v>24942187</v>
      </c>
      <c r="B150" s="130" t="s">
        <v>25</v>
      </c>
      <c r="C150" s="201" t="s">
        <v>719</v>
      </c>
      <c r="D150" s="277" t="s">
        <v>1913</v>
      </c>
      <c r="E150" s="277" t="s">
        <v>1913</v>
      </c>
      <c r="F150" s="274" t="s">
        <v>1914</v>
      </c>
      <c r="G150" s="54" t="s">
        <v>3</v>
      </c>
      <c r="H150" s="126" t="s">
        <v>1378</v>
      </c>
      <c r="I150" s="126" t="s">
        <v>3</v>
      </c>
      <c r="J150" s="126" t="s">
        <v>7</v>
      </c>
      <c r="K150" s="126"/>
      <c r="L150" s="54" t="s">
        <v>3</v>
      </c>
      <c r="M150" s="126" t="s">
        <v>1341</v>
      </c>
      <c r="N150" s="126" t="s">
        <v>3</v>
      </c>
    </row>
    <row r="151" spans="1:14" s="120" customFormat="1" ht="36">
      <c r="A151" s="54">
        <v>24942187</v>
      </c>
      <c r="B151" s="130" t="s">
        <v>25</v>
      </c>
      <c r="C151" s="201" t="s">
        <v>720</v>
      </c>
      <c r="D151" s="277" t="s">
        <v>1569</v>
      </c>
      <c r="E151" s="277" t="s">
        <v>1569</v>
      </c>
      <c r="F151" s="274" t="s">
        <v>1572</v>
      </c>
      <c r="G151" s="54" t="s">
        <v>3</v>
      </c>
      <c r="H151" s="126" t="s">
        <v>1378</v>
      </c>
      <c r="I151" s="126" t="s">
        <v>3</v>
      </c>
      <c r="J151" s="126" t="s">
        <v>7</v>
      </c>
      <c r="K151" s="126"/>
      <c r="L151" s="54" t="s">
        <v>3</v>
      </c>
      <c r="M151" s="126" t="s">
        <v>1341</v>
      </c>
      <c r="N151" s="126" t="s">
        <v>3</v>
      </c>
    </row>
    <row r="152" spans="1:14" s="120" customFormat="1" ht="24">
      <c r="A152" s="143">
        <v>24966368</v>
      </c>
      <c r="B152" s="130" t="s">
        <v>2</v>
      </c>
      <c r="C152" s="144" t="s">
        <v>707</v>
      </c>
      <c r="D152" s="277" t="s">
        <v>1974</v>
      </c>
      <c r="E152" s="277" t="s">
        <v>1974</v>
      </c>
      <c r="F152" s="274" t="s">
        <v>1978</v>
      </c>
      <c r="G152" s="54" t="s">
        <v>3</v>
      </c>
      <c r="H152" s="126" t="s">
        <v>1378</v>
      </c>
      <c r="I152" s="126" t="s">
        <v>3</v>
      </c>
      <c r="J152" s="126" t="s">
        <v>7</v>
      </c>
      <c r="K152" s="126"/>
      <c r="L152" s="54" t="s">
        <v>3</v>
      </c>
      <c r="M152" s="126" t="s">
        <v>1341</v>
      </c>
      <c r="N152" s="126" t="s">
        <v>3</v>
      </c>
    </row>
    <row r="153" spans="1:14" s="120" customFormat="1" ht="24">
      <c r="A153" s="150">
        <v>24966368</v>
      </c>
      <c r="B153" s="130" t="s">
        <v>2</v>
      </c>
      <c r="C153" s="91" t="s">
        <v>708</v>
      </c>
      <c r="D153" s="277" t="s">
        <v>1975</v>
      </c>
      <c r="E153" s="277" t="s">
        <v>1975</v>
      </c>
      <c r="F153" s="274" t="s">
        <v>1979</v>
      </c>
      <c r="G153" s="54" t="s">
        <v>3</v>
      </c>
      <c r="H153" s="126" t="s">
        <v>1378</v>
      </c>
      <c r="I153" s="126" t="s">
        <v>3</v>
      </c>
      <c r="J153" s="126" t="s">
        <v>7</v>
      </c>
      <c r="K153" s="126"/>
      <c r="L153" s="54" t="s">
        <v>3</v>
      </c>
      <c r="M153" s="126" t="s">
        <v>1341</v>
      </c>
      <c r="N153" s="126" t="s">
        <v>3</v>
      </c>
    </row>
    <row r="154" spans="1:14" s="120" customFormat="1" ht="24">
      <c r="A154" s="150">
        <v>24966368</v>
      </c>
      <c r="B154" s="130" t="s">
        <v>2</v>
      </c>
      <c r="C154" s="91" t="s">
        <v>709</v>
      </c>
      <c r="D154" s="277" t="s">
        <v>1976</v>
      </c>
      <c r="E154" s="277" t="s">
        <v>1976</v>
      </c>
      <c r="F154" s="274" t="s">
        <v>1980</v>
      </c>
      <c r="G154" s="54" t="s">
        <v>3</v>
      </c>
      <c r="H154" s="126" t="s">
        <v>1378</v>
      </c>
      <c r="I154" s="126" t="s">
        <v>3</v>
      </c>
      <c r="J154" s="126" t="s">
        <v>7</v>
      </c>
      <c r="K154" s="126"/>
      <c r="L154" s="54" t="s">
        <v>3</v>
      </c>
      <c r="M154" s="126" t="s">
        <v>1341</v>
      </c>
      <c r="N154" s="126" t="s">
        <v>3</v>
      </c>
    </row>
    <row r="155" spans="1:14" s="120" customFormat="1" ht="24">
      <c r="A155" s="150">
        <v>24966368</v>
      </c>
      <c r="B155" s="130" t="s">
        <v>2</v>
      </c>
      <c r="C155" s="91" t="s">
        <v>710</v>
      </c>
      <c r="D155" s="277" t="s">
        <v>1977</v>
      </c>
      <c r="E155" s="277" t="s">
        <v>1977</v>
      </c>
      <c r="F155" s="274" t="s">
        <v>1981</v>
      </c>
      <c r="G155" s="54" t="s">
        <v>3</v>
      </c>
      <c r="H155" s="126" t="s">
        <v>1378</v>
      </c>
      <c r="I155" s="126" t="s">
        <v>3</v>
      </c>
      <c r="J155" s="126" t="s">
        <v>7</v>
      </c>
      <c r="K155" s="126"/>
      <c r="L155" s="54" t="s">
        <v>3</v>
      </c>
      <c r="M155" s="126" t="s">
        <v>1341</v>
      </c>
      <c r="N155" s="126" t="s">
        <v>3</v>
      </c>
    </row>
    <row r="156" spans="1:14" s="120" customFormat="1" ht="33">
      <c r="A156" s="150">
        <v>24966380</v>
      </c>
      <c r="B156" s="130" t="s">
        <v>2</v>
      </c>
      <c r="C156" s="135" t="s">
        <v>706</v>
      </c>
      <c r="D156" s="277" t="s">
        <v>1985</v>
      </c>
      <c r="E156" s="277" t="s">
        <v>1985</v>
      </c>
      <c r="F156" s="274" t="s">
        <v>1986</v>
      </c>
      <c r="G156" s="54" t="s">
        <v>3</v>
      </c>
      <c r="H156" s="126" t="s">
        <v>1378</v>
      </c>
      <c r="I156" s="126" t="s">
        <v>3</v>
      </c>
      <c r="J156" s="126" t="s">
        <v>7</v>
      </c>
      <c r="K156" s="126"/>
      <c r="L156" s="54" t="s">
        <v>3</v>
      </c>
      <c r="M156" s="126" t="s">
        <v>1341</v>
      </c>
      <c r="N156" s="126" t="s">
        <v>3</v>
      </c>
    </row>
    <row r="157" spans="1:14" s="120" customFormat="1" ht="24">
      <c r="A157" s="150">
        <v>24966384</v>
      </c>
      <c r="B157" s="130" t="s">
        <v>2</v>
      </c>
      <c r="C157" s="55" t="s">
        <v>712</v>
      </c>
      <c r="D157" s="277" t="s">
        <v>1987</v>
      </c>
      <c r="E157" s="277" t="s">
        <v>1987</v>
      </c>
      <c r="F157" s="150" t="s">
        <v>2287</v>
      </c>
      <c r="G157" s="54" t="s">
        <v>3</v>
      </c>
      <c r="H157" s="126" t="s">
        <v>1378</v>
      </c>
      <c r="I157" s="126" t="s">
        <v>3</v>
      </c>
      <c r="J157" s="126" t="s">
        <v>7</v>
      </c>
      <c r="K157" s="126"/>
      <c r="L157" s="54" t="s">
        <v>3</v>
      </c>
      <c r="M157" s="126" t="s">
        <v>1341</v>
      </c>
      <c r="N157" s="126" t="s">
        <v>3</v>
      </c>
    </row>
    <row r="158" spans="1:14" s="120" customFormat="1" ht="36">
      <c r="A158" s="150">
        <v>24966384</v>
      </c>
      <c r="B158" s="130" t="s">
        <v>2</v>
      </c>
      <c r="C158" s="55" t="s">
        <v>714</v>
      </c>
      <c r="D158" s="277" t="s">
        <v>1988</v>
      </c>
      <c r="E158" s="277" t="s">
        <v>1988</v>
      </c>
      <c r="F158" s="150" t="s">
        <v>2288</v>
      </c>
      <c r="G158" s="54" t="s">
        <v>3</v>
      </c>
      <c r="H158" s="126" t="s">
        <v>1378</v>
      </c>
      <c r="I158" s="126" t="s">
        <v>3</v>
      </c>
      <c r="J158" s="126" t="s">
        <v>7</v>
      </c>
      <c r="K158" s="126"/>
      <c r="L158" s="54" t="s">
        <v>3</v>
      </c>
      <c r="M158" s="126" t="s">
        <v>1341</v>
      </c>
      <c r="N158" s="126" t="s">
        <v>3</v>
      </c>
    </row>
    <row r="159" spans="1:14" s="120" customFormat="1" ht="36">
      <c r="A159" s="150">
        <v>24966384</v>
      </c>
      <c r="B159" s="130" t="s">
        <v>2</v>
      </c>
      <c r="C159" s="91" t="s">
        <v>1357</v>
      </c>
      <c r="D159" s="274" t="s">
        <v>1989</v>
      </c>
      <c r="E159" s="274" t="s">
        <v>1989</v>
      </c>
      <c r="F159" s="150" t="s">
        <v>2289</v>
      </c>
      <c r="G159" s="54" t="s">
        <v>3</v>
      </c>
      <c r="H159" s="126" t="s">
        <v>1378</v>
      </c>
      <c r="I159" s="126" t="s">
        <v>3</v>
      </c>
      <c r="J159" s="126" t="s">
        <v>7</v>
      </c>
      <c r="K159" s="126"/>
      <c r="L159" s="54" t="s">
        <v>3</v>
      </c>
      <c r="M159" s="126" t="s">
        <v>1341</v>
      </c>
      <c r="N159" s="126" t="s">
        <v>3</v>
      </c>
    </row>
    <row r="160" spans="1:14" s="120" customFormat="1" ht="36">
      <c r="A160" s="150">
        <v>24966384</v>
      </c>
      <c r="B160" s="130" t="s">
        <v>2</v>
      </c>
      <c r="C160" s="91" t="s">
        <v>701</v>
      </c>
      <c r="D160" s="274" t="s">
        <v>1990</v>
      </c>
      <c r="E160" s="274" t="s">
        <v>1990</v>
      </c>
      <c r="F160" s="150" t="s">
        <v>2290</v>
      </c>
      <c r="G160" s="54" t="s">
        <v>3</v>
      </c>
      <c r="H160" s="126" t="s">
        <v>1378</v>
      </c>
      <c r="I160" s="126" t="s">
        <v>3</v>
      </c>
      <c r="J160" s="126" t="s">
        <v>7</v>
      </c>
      <c r="K160" s="126"/>
      <c r="L160" s="54" t="s">
        <v>3</v>
      </c>
      <c r="M160" s="126" t="s">
        <v>1341</v>
      </c>
      <c r="N160" s="126" t="s">
        <v>3</v>
      </c>
    </row>
    <row r="161" spans="1:14" s="120" customFormat="1" ht="24">
      <c r="A161" s="150">
        <v>24966384</v>
      </c>
      <c r="B161" s="130" t="s">
        <v>2</v>
      </c>
      <c r="C161" s="91" t="s">
        <v>702</v>
      </c>
      <c r="D161" s="277" t="s">
        <v>1991</v>
      </c>
      <c r="E161" s="277" t="s">
        <v>1991</v>
      </c>
      <c r="F161" s="150" t="s">
        <v>2291</v>
      </c>
      <c r="G161" s="54" t="s">
        <v>3</v>
      </c>
      <c r="H161" s="126" t="s">
        <v>1378</v>
      </c>
      <c r="I161" s="126" t="s">
        <v>3</v>
      </c>
      <c r="J161" s="126" t="s">
        <v>7</v>
      </c>
      <c r="K161" s="126"/>
      <c r="L161" s="54" t="s">
        <v>3</v>
      </c>
      <c r="M161" s="126" t="s">
        <v>1341</v>
      </c>
      <c r="N161" s="126" t="s">
        <v>3</v>
      </c>
    </row>
    <row r="162" spans="1:14" s="120" customFormat="1" ht="36">
      <c r="A162" s="150">
        <v>24966384</v>
      </c>
      <c r="B162" s="130" t="s">
        <v>2</v>
      </c>
      <c r="C162" s="55" t="s">
        <v>703</v>
      </c>
      <c r="D162" s="277" t="s">
        <v>1992</v>
      </c>
      <c r="E162" s="277" t="s">
        <v>1992</v>
      </c>
      <c r="F162" s="150" t="s">
        <v>2292</v>
      </c>
      <c r="G162" s="54" t="s">
        <v>3</v>
      </c>
      <c r="H162" s="126" t="s">
        <v>1378</v>
      </c>
      <c r="I162" s="126" t="s">
        <v>3</v>
      </c>
      <c r="J162" s="126" t="s">
        <v>7</v>
      </c>
      <c r="K162" s="126"/>
      <c r="L162" s="54" t="s">
        <v>3</v>
      </c>
      <c r="M162" s="126" t="s">
        <v>1341</v>
      </c>
      <c r="N162" s="126" t="s">
        <v>3</v>
      </c>
    </row>
    <row r="163" spans="1:14" s="120" customFormat="1" ht="24">
      <c r="A163" s="150">
        <v>24966384</v>
      </c>
      <c r="B163" s="130" t="s">
        <v>2</v>
      </c>
      <c r="C163" s="55" t="s">
        <v>704</v>
      </c>
      <c r="D163" s="277" t="s">
        <v>1993</v>
      </c>
      <c r="E163" s="277" t="s">
        <v>1993</v>
      </c>
      <c r="F163" s="54" t="s">
        <v>2293</v>
      </c>
      <c r="G163" s="54" t="s">
        <v>3</v>
      </c>
      <c r="H163" s="126" t="s">
        <v>1378</v>
      </c>
      <c r="I163" s="126" t="s">
        <v>3</v>
      </c>
      <c r="J163" s="126" t="s">
        <v>7</v>
      </c>
      <c r="K163" s="126"/>
      <c r="L163" s="54" t="s">
        <v>3</v>
      </c>
      <c r="M163" s="126" t="s">
        <v>1341</v>
      </c>
      <c r="N163" s="126" t="s">
        <v>3</v>
      </c>
    </row>
    <row r="164" spans="1:14" s="120" customFormat="1" ht="24">
      <c r="A164" s="150">
        <v>24966384</v>
      </c>
      <c r="B164" s="130" t="s">
        <v>2</v>
      </c>
      <c r="C164" s="55" t="s">
        <v>1358</v>
      </c>
      <c r="D164" s="277" t="s">
        <v>1994</v>
      </c>
      <c r="E164" s="277" t="s">
        <v>1994</v>
      </c>
      <c r="F164" s="54" t="s">
        <v>2294</v>
      </c>
      <c r="G164" s="54" t="s">
        <v>3</v>
      </c>
      <c r="H164" s="126" t="s">
        <v>1378</v>
      </c>
      <c r="I164" s="126" t="s">
        <v>3</v>
      </c>
      <c r="J164" s="126" t="s">
        <v>7</v>
      </c>
      <c r="K164" s="126"/>
      <c r="L164" s="54" t="s">
        <v>3</v>
      </c>
      <c r="M164" s="126" t="s">
        <v>1341</v>
      </c>
      <c r="N164" s="126" t="s">
        <v>3</v>
      </c>
    </row>
    <row r="165" spans="1:14" s="120" customFormat="1" ht="24">
      <c r="A165" s="150">
        <v>24966384</v>
      </c>
      <c r="B165" s="130" t="s">
        <v>2</v>
      </c>
      <c r="C165" s="196" t="s">
        <v>705</v>
      </c>
      <c r="D165" s="277" t="s">
        <v>1996</v>
      </c>
      <c r="E165" s="277" t="s">
        <v>1996</v>
      </c>
      <c r="F165" s="54" t="s">
        <v>2295</v>
      </c>
      <c r="G165" s="54" t="s">
        <v>3</v>
      </c>
      <c r="H165" s="126" t="s">
        <v>1378</v>
      </c>
      <c r="I165" s="126" t="s">
        <v>3</v>
      </c>
      <c r="J165" s="126" t="s">
        <v>7</v>
      </c>
      <c r="K165" s="126"/>
      <c r="L165" s="54" t="s">
        <v>3</v>
      </c>
      <c r="M165" s="126" t="s">
        <v>1341</v>
      </c>
      <c r="N165" s="126" t="s">
        <v>3</v>
      </c>
    </row>
    <row r="166" spans="1:14" s="120" customFormat="1" ht="33">
      <c r="A166" s="54">
        <v>24966384</v>
      </c>
      <c r="B166" s="130" t="s">
        <v>2</v>
      </c>
      <c r="C166" s="101" t="s">
        <v>1419</v>
      </c>
      <c r="D166" s="274" t="s">
        <v>1995</v>
      </c>
      <c r="E166" s="274" t="s">
        <v>1995</v>
      </c>
      <c r="F166" s="54" t="s">
        <v>2296</v>
      </c>
      <c r="G166" s="54" t="s">
        <v>3</v>
      </c>
      <c r="H166" s="126" t="s">
        <v>1378</v>
      </c>
      <c r="I166" s="126" t="s">
        <v>3</v>
      </c>
      <c r="J166" s="126" t="s">
        <v>7</v>
      </c>
      <c r="K166" s="126"/>
      <c r="L166" s="54" t="s">
        <v>3</v>
      </c>
      <c r="M166" s="126" t="s">
        <v>1341</v>
      </c>
      <c r="N166" s="126"/>
    </row>
    <row r="167" spans="1:14" s="120" customFormat="1" ht="48">
      <c r="A167" s="54">
        <v>24984694</v>
      </c>
      <c r="B167" s="130" t="s">
        <v>25</v>
      </c>
      <c r="C167" s="55" t="s">
        <v>695</v>
      </c>
      <c r="D167" s="277" t="s">
        <v>1999</v>
      </c>
      <c r="E167" s="277" t="s">
        <v>1999</v>
      </c>
      <c r="F167" s="54" t="s">
        <v>2299</v>
      </c>
      <c r="G167" s="54" t="s">
        <v>3</v>
      </c>
      <c r="H167" s="126" t="s">
        <v>1378</v>
      </c>
      <c r="I167" s="126" t="s">
        <v>3</v>
      </c>
      <c r="J167" s="126" t="s">
        <v>7</v>
      </c>
      <c r="K167" s="126"/>
      <c r="L167" s="54" t="s">
        <v>3</v>
      </c>
      <c r="M167" s="126" t="s">
        <v>1341</v>
      </c>
      <c r="N167" s="126" t="s">
        <v>3</v>
      </c>
    </row>
    <row r="168" spans="1:14" s="120" customFormat="1" ht="24">
      <c r="A168" s="143">
        <v>24984694</v>
      </c>
      <c r="B168" s="130" t="s">
        <v>25</v>
      </c>
      <c r="C168" s="91" t="s">
        <v>696</v>
      </c>
      <c r="D168" s="277" t="s">
        <v>1570</v>
      </c>
      <c r="E168" s="277" t="s">
        <v>1570</v>
      </c>
      <c r="F168" s="54" t="s">
        <v>1573</v>
      </c>
      <c r="G168" s="54" t="s">
        <v>3</v>
      </c>
      <c r="H168" s="126" t="s">
        <v>1378</v>
      </c>
      <c r="I168" s="126" t="s">
        <v>3</v>
      </c>
      <c r="J168" s="126" t="s">
        <v>7</v>
      </c>
      <c r="K168" s="126"/>
      <c r="L168" s="54" t="s">
        <v>3</v>
      </c>
      <c r="M168" s="126" t="s">
        <v>1341</v>
      </c>
      <c r="N168" s="126" t="s">
        <v>3</v>
      </c>
    </row>
    <row r="169" spans="1:14" s="120" customFormat="1" ht="60">
      <c r="A169" s="143">
        <v>24984694</v>
      </c>
      <c r="B169" s="130" t="s">
        <v>25</v>
      </c>
      <c r="C169" s="67" t="s">
        <v>1420</v>
      </c>
      <c r="D169" s="274" t="s">
        <v>2000</v>
      </c>
      <c r="E169" s="274" t="s">
        <v>2000</v>
      </c>
      <c r="F169" s="54" t="s">
        <v>2300</v>
      </c>
      <c r="G169" s="54" t="s">
        <v>3</v>
      </c>
      <c r="H169" s="126" t="s">
        <v>1378</v>
      </c>
      <c r="I169" s="126" t="s">
        <v>3</v>
      </c>
      <c r="J169" s="126" t="s">
        <v>7</v>
      </c>
      <c r="K169" s="126"/>
      <c r="L169" s="54" t="s">
        <v>3</v>
      </c>
      <c r="M169" s="126" t="s">
        <v>1341</v>
      </c>
      <c r="N169" s="126"/>
    </row>
    <row r="170" spans="1:14" s="120" customFormat="1" ht="36">
      <c r="A170" s="276">
        <v>24990924</v>
      </c>
      <c r="B170" s="274" t="s">
        <v>2</v>
      </c>
      <c r="C170" s="67" t="s">
        <v>1473</v>
      </c>
      <c r="D170" s="276" t="s">
        <v>2011</v>
      </c>
      <c r="E170" s="276" t="s">
        <v>2011</v>
      </c>
      <c r="F170" s="54" t="s">
        <v>2305</v>
      </c>
      <c r="G170" s="274" t="s">
        <v>3</v>
      </c>
      <c r="H170" s="281" t="s">
        <v>1378</v>
      </c>
      <c r="I170" s="281" t="s">
        <v>3</v>
      </c>
      <c r="J170" s="281" t="s">
        <v>7</v>
      </c>
      <c r="K170" s="281"/>
      <c r="L170" s="274" t="s">
        <v>3</v>
      </c>
      <c r="M170" s="281" t="s">
        <v>1341</v>
      </c>
      <c r="N170" s="281" t="s">
        <v>7</v>
      </c>
    </row>
    <row r="171" spans="1:14" s="120" customFormat="1" ht="24">
      <c r="A171" s="276">
        <v>24990924</v>
      </c>
      <c r="B171" s="274" t="s">
        <v>2</v>
      </c>
      <c r="C171" s="67" t="s">
        <v>1474</v>
      </c>
      <c r="D171" s="274" t="s">
        <v>2012</v>
      </c>
      <c r="E171" s="274" t="s">
        <v>2012</v>
      </c>
      <c r="F171" s="54" t="s">
        <v>2306</v>
      </c>
      <c r="G171" s="274" t="s">
        <v>3</v>
      </c>
      <c r="H171" s="281" t="s">
        <v>1378</v>
      </c>
      <c r="I171" s="281" t="s">
        <v>3</v>
      </c>
      <c r="J171" s="281" t="s">
        <v>7</v>
      </c>
      <c r="K171" s="281"/>
      <c r="L171" s="274" t="s">
        <v>3</v>
      </c>
      <c r="M171" s="281" t="s">
        <v>1341</v>
      </c>
      <c r="N171" s="281" t="s">
        <v>7</v>
      </c>
    </row>
    <row r="172" spans="1:14" s="120" customFormat="1" ht="24">
      <c r="A172" s="276">
        <v>24990924</v>
      </c>
      <c r="B172" s="274" t="s">
        <v>2</v>
      </c>
      <c r="C172" s="67" t="s">
        <v>1475</v>
      </c>
      <c r="D172" s="274" t="s">
        <v>2013</v>
      </c>
      <c r="E172" s="274" t="s">
        <v>2013</v>
      </c>
      <c r="F172" s="54" t="s">
        <v>2307</v>
      </c>
      <c r="G172" s="274" t="s">
        <v>3</v>
      </c>
      <c r="H172" s="281" t="s">
        <v>1378</v>
      </c>
      <c r="I172" s="281" t="s">
        <v>3</v>
      </c>
      <c r="J172" s="281" t="s">
        <v>7</v>
      </c>
      <c r="K172" s="281"/>
      <c r="L172" s="274" t="s">
        <v>3</v>
      </c>
      <c r="M172" s="281" t="s">
        <v>1341</v>
      </c>
      <c r="N172" s="281" t="s">
        <v>7</v>
      </c>
    </row>
    <row r="173" spans="1:14" s="120" customFormat="1" ht="24">
      <c r="A173" s="276">
        <v>24990924</v>
      </c>
      <c r="B173" s="274" t="s">
        <v>2</v>
      </c>
      <c r="C173" s="67" t="s">
        <v>1476</v>
      </c>
      <c r="D173" s="274" t="s">
        <v>2014</v>
      </c>
      <c r="E173" s="274" t="s">
        <v>2014</v>
      </c>
      <c r="F173" s="54" t="s">
        <v>2308</v>
      </c>
      <c r="G173" s="274" t="s">
        <v>3</v>
      </c>
      <c r="H173" s="281" t="s">
        <v>1378</v>
      </c>
      <c r="I173" s="281" t="s">
        <v>3</v>
      </c>
      <c r="J173" s="281" t="s">
        <v>7</v>
      </c>
      <c r="K173" s="281"/>
      <c r="L173" s="274" t="s">
        <v>3</v>
      </c>
      <c r="M173" s="281" t="s">
        <v>1341</v>
      </c>
      <c r="N173" s="281" t="s">
        <v>7</v>
      </c>
    </row>
    <row r="174" spans="1:14" s="120" customFormat="1" ht="24">
      <c r="A174" s="276">
        <v>24990924</v>
      </c>
      <c r="B174" s="274" t="s">
        <v>2</v>
      </c>
      <c r="C174" s="67" t="s">
        <v>1477</v>
      </c>
      <c r="D174" s="274" t="s">
        <v>2015</v>
      </c>
      <c r="E174" s="274" t="s">
        <v>2015</v>
      </c>
      <c r="F174" s="54" t="s">
        <v>2309</v>
      </c>
      <c r="G174" s="274" t="s">
        <v>3</v>
      </c>
      <c r="H174" s="281" t="s">
        <v>1378</v>
      </c>
      <c r="I174" s="281" t="s">
        <v>3</v>
      </c>
      <c r="J174" s="281" t="s">
        <v>7</v>
      </c>
      <c r="K174" s="281"/>
      <c r="L174" s="274" t="s">
        <v>3</v>
      </c>
      <c r="M174" s="281" t="s">
        <v>1341</v>
      </c>
      <c r="N174" s="281" t="s">
        <v>7</v>
      </c>
    </row>
    <row r="175" spans="1:14" s="120" customFormat="1" ht="36">
      <c r="A175" s="276">
        <v>24990930</v>
      </c>
      <c r="B175" s="274" t="s">
        <v>2</v>
      </c>
      <c r="C175" s="115" t="s">
        <v>1478</v>
      </c>
      <c r="D175" s="274" t="s">
        <v>2016</v>
      </c>
      <c r="E175" s="274" t="s">
        <v>2016</v>
      </c>
      <c r="F175" s="274" t="s">
        <v>2017</v>
      </c>
      <c r="G175" s="274" t="s">
        <v>3</v>
      </c>
      <c r="H175" s="281" t="s">
        <v>1378</v>
      </c>
      <c r="I175" s="281" t="s">
        <v>3</v>
      </c>
      <c r="J175" s="281" t="s">
        <v>7</v>
      </c>
      <c r="K175" s="281"/>
      <c r="L175" s="274" t="s">
        <v>3</v>
      </c>
      <c r="M175" s="281" t="s">
        <v>1341</v>
      </c>
      <c r="N175" s="281" t="s">
        <v>3</v>
      </c>
    </row>
    <row r="176" spans="1:14" s="120" customFormat="1" ht="24">
      <c r="A176" s="144">
        <v>25009260</v>
      </c>
      <c r="B176" s="138" t="s">
        <v>2</v>
      </c>
      <c r="C176" s="202" t="s">
        <v>662</v>
      </c>
      <c r="D176" s="274" t="s">
        <v>2018</v>
      </c>
      <c r="E176" s="274" t="s">
        <v>2018</v>
      </c>
      <c r="F176" s="54" t="s">
        <v>2310</v>
      </c>
      <c r="G176" s="138" t="s">
        <v>3</v>
      </c>
      <c r="H176" s="130" t="s">
        <v>1378</v>
      </c>
      <c r="I176" s="126" t="s">
        <v>3</v>
      </c>
      <c r="J176" s="126" t="s">
        <v>7</v>
      </c>
      <c r="K176" s="126"/>
      <c r="L176" s="141" t="s">
        <v>3</v>
      </c>
      <c r="M176" s="126" t="s">
        <v>1341</v>
      </c>
      <c r="N176" s="126" t="s">
        <v>3</v>
      </c>
    </row>
    <row r="177" spans="1:14" s="120" customFormat="1" ht="24">
      <c r="A177" s="144">
        <v>25009260</v>
      </c>
      <c r="B177" s="205" t="s">
        <v>2</v>
      </c>
      <c r="C177" s="202" t="s">
        <v>663</v>
      </c>
      <c r="D177" s="274" t="s">
        <v>2019</v>
      </c>
      <c r="E177" s="274" t="s">
        <v>2019</v>
      </c>
      <c r="F177" s="54" t="s">
        <v>2311</v>
      </c>
      <c r="G177" s="138" t="s">
        <v>3</v>
      </c>
      <c r="H177" s="130" t="s">
        <v>1378</v>
      </c>
      <c r="I177" s="126" t="s">
        <v>3</v>
      </c>
      <c r="J177" s="126" t="s">
        <v>7</v>
      </c>
      <c r="K177" s="126"/>
      <c r="L177" s="141" t="s">
        <v>3</v>
      </c>
      <c r="M177" s="130" t="s">
        <v>1341</v>
      </c>
      <c r="N177" s="138" t="s">
        <v>3</v>
      </c>
    </row>
    <row r="178" spans="1:14" s="120" customFormat="1" ht="24">
      <c r="A178" s="144">
        <v>25009260</v>
      </c>
      <c r="B178" s="205" t="s">
        <v>2</v>
      </c>
      <c r="C178" s="205" t="s">
        <v>665</v>
      </c>
      <c r="D178" s="274" t="s">
        <v>2020</v>
      </c>
      <c r="E178" s="274" t="s">
        <v>2020</v>
      </c>
      <c r="F178" s="54" t="s">
        <v>2312</v>
      </c>
      <c r="G178" s="138" t="s">
        <v>3</v>
      </c>
      <c r="H178" s="130" t="s">
        <v>1378</v>
      </c>
      <c r="I178" s="126" t="s">
        <v>3</v>
      </c>
      <c r="J178" s="126" t="s">
        <v>7</v>
      </c>
      <c r="K178" s="126"/>
      <c r="L178" s="141" t="s">
        <v>3</v>
      </c>
      <c r="M178" s="130" t="s">
        <v>1341</v>
      </c>
      <c r="N178" s="138" t="s">
        <v>3</v>
      </c>
    </row>
    <row r="179" spans="1:14" s="120" customFormat="1" ht="24">
      <c r="A179" s="144">
        <v>25009260</v>
      </c>
      <c r="B179" s="205" t="s">
        <v>2</v>
      </c>
      <c r="C179" s="205" t="s">
        <v>666</v>
      </c>
      <c r="D179" s="274" t="s">
        <v>2021</v>
      </c>
      <c r="E179" s="274" t="s">
        <v>2021</v>
      </c>
      <c r="F179" s="54" t="s">
        <v>2313</v>
      </c>
      <c r="G179" s="138" t="s">
        <v>3</v>
      </c>
      <c r="H179" s="130" t="s">
        <v>1378</v>
      </c>
      <c r="I179" s="126" t="s">
        <v>3</v>
      </c>
      <c r="J179" s="126" t="s">
        <v>7</v>
      </c>
      <c r="K179" s="126"/>
      <c r="L179" s="141" t="s">
        <v>3</v>
      </c>
      <c r="M179" s="130" t="s">
        <v>1341</v>
      </c>
      <c r="N179" s="138" t="s">
        <v>3</v>
      </c>
    </row>
    <row r="180" spans="1:14" s="120" customFormat="1" ht="24">
      <c r="A180" s="144">
        <v>25009260</v>
      </c>
      <c r="B180" s="205" t="s">
        <v>2</v>
      </c>
      <c r="C180" s="205" t="s">
        <v>667</v>
      </c>
      <c r="D180" s="274" t="s">
        <v>2022</v>
      </c>
      <c r="E180" s="274" t="s">
        <v>2022</v>
      </c>
      <c r="F180" s="54" t="s">
        <v>2314</v>
      </c>
      <c r="G180" s="138" t="s">
        <v>3</v>
      </c>
      <c r="H180" s="130" t="s">
        <v>1378</v>
      </c>
      <c r="I180" s="126" t="s">
        <v>3</v>
      </c>
      <c r="J180" s="126" t="s">
        <v>7</v>
      </c>
      <c r="K180" s="126"/>
      <c r="L180" s="141" t="s">
        <v>3</v>
      </c>
      <c r="M180" s="130" t="s">
        <v>1341</v>
      </c>
      <c r="N180" s="138" t="s">
        <v>3</v>
      </c>
    </row>
    <row r="181" spans="1:14" s="120" customFormat="1" ht="24">
      <c r="A181" s="144">
        <v>25009260</v>
      </c>
      <c r="B181" s="205" t="s">
        <v>2</v>
      </c>
      <c r="C181" s="138" t="s">
        <v>668</v>
      </c>
      <c r="D181" s="274" t="s">
        <v>2023</v>
      </c>
      <c r="E181" s="274" t="s">
        <v>2023</v>
      </c>
      <c r="F181" s="54" t="s">
        <v>2315</v>
      </c>
      <c r="G181" s="138" t="s">
        <v>3</v>
      </c>
      <c r="H181" s="130" t="s">
        <v>1378</v>
      </c>
      <c r="I181" s="126" t="s">
        <v>3</v>
      </c>
      <c r="J181" s="126" t="s">
        <v>7</v>
      </c>
      <c r="K181" s="126"/>
      <c r="L181" s="141" t="s">
        <v>3</v>
      </c>
      <c r="M181" s="130" t="s">
        <v>1341</v>
      </c>
      <c r="N181" s="138" t="s">
        <v>3</v>
      </c>
    </row>
    <row r="182" spans="1:14" s="120" customFormat="1" ht="24">
      <c r="A182" s="91">
        <v>25009260</v>
      </c>
      <c r="B182" s="205" t="s">
        <v>2</v>
      </c>
      <c r="C182" s="138" t="s">
        <v>669</v>
      </c>
      <c r="D182" s="274" t="s">
        <v>2024</v>
      </c>
      <c r="E182" s="274" t="s">
        <v>2024</v>
      </c>
      <c r="F182" s="54" t="s">
        <v>2316</v>
      </c>
      <c r="G182" s="138" t="s">
        <v>3</v>
      </c>
      <c r="H182" s="130" t="s">
        <v>1378</v>
      </c>
      <c r="I182" s="126" t="s">
        <v>3</v>
      </c>
      <c r="J182" s="126" t="s">
        <v>7</v>
      </c>
      <c r="K182" s="126"/>
      <c r="L182" s="141" t="s">
        <v>3</v>
      </c>
      <c r="M182" s="130" t="s">
        <v>1341</v>
      </c>
      <c r="N182" s="138" t="s">
        <v>3</v>
      </c>
    </row>
    <row r="183" spans="1:14" s="120" customFormat="1" ht="24">
      <c r="A183" s="91">
        <v>25009260</v>
      </c>
      <c r="B183" s="205" t="s">
        <v>2</v>
      </c>
      <c r="C183" s="205" t="s">
        <v>670</v>
      </c>
      <c r="D183" s="274" t="s">
        <v>2025</v>
      </c>
      <c r="E183" s="274" t="s">
        <v>2025</v>
      </c>
      <c r="F183" s="54" t="s">
        <v>2317</v>
      </c>
      <c r="G183" s="138" t="s">
        <v>3</v>
      </c>
      <c r="H183" s="130" t="s">
        <v>1378</v>
      </c>
      <c r="I183" s="126" t="s">
        <v>3</v>
      </c>
      <c r="J183" s="126" t="s">
        <v>7</v>
      </c>
      <c r="K183" s="126"/>
      <c r="L183" s="141" t="s">
        <v>3</v>
      </c>
      <c r="M183" s="130" t="s">
        <v>1341</v>
      </c>
      <c r="N183" s="138" t="s">
        <v>3</v>
      </c>
    </row>
    <row r="184" spans="1:14" s="120" customFormat="1" ht="24">
      <c r="A184" s="91">
        <v>25009260</v>
      </c>
      <c r="B184" s="205" t="s">
        <v>2</v>
      </c>
      <c r="C184" s="205" t="s">
        <v>671</v>
      </c>
      <c r="D184" s="274" t="s">
        <v>2026</v>
      </c>
      <c r="E184" s="274" t="s">
        <v>2026</v>
      </c>
      <c r="F184" s="54" t="s">
        <v>2318</v>
      </c>
      <c r="G184" s="138" t="s">
        <v>3</v>
      </c>
      <c r="H184" s="130" t="s">
        <v>1378</v>
      </c>
      <c r="I184" s="126" t="s">
        <v>3</v>
      </c>
      <c r="J184" s="126" t="s">
        <v>7</v>
      </c>
      <c r="K184" s="126"/>
      <c r="L184" s="141" t="s">
        <v>3</v>
      </c>
      <c r="M184" s="130" t="s">
        <v>1341</v>
      </c>
      <c r="N184" s="138" t="s">
        <v>3</v>
      </c>
    </row>
    <row r="185" spans="1:14" s="120" customFormat="1" ht="24">
      <c r="A185" s="91">
        <v>25009260</v>
      </c>
      <c r="B185" s="205" t="s">
        <v>2</v>
      </c>
      <c r="C185" s="205" t="s">
        <v>644</v>
      </c>
      <c r="D185" s="274" t="s">
        <v>2027</v>
      </c>
      <c r="E185" s="274" t="s">
        <v>2027</v>
      </c>
      <c r="F185" s="54" t="s">
        <v>2319</v>
      </c>
      <c r="G185" s="138" t="s">
        <v>3</v>
      </c>
      <c r="H185" s="130" t="s">
        <v>1378</v>
      </c>
      <c r="I185" s="126" t="s">
        <v>3</v>
      </c>
      <c r="J185" s="126" t="s">
        <v>7</v>
      </c>
      <c r="K185" s="126"/>
      <c r="L185" s="141" t="s">
        <v>3</v>
      </c>
      <c r="M185" s="130" t="s">
        <v>1341</v>
      </c>
      <c r="N185" s="138" t="s">
        <v>3</v>
      </c>
    </row>
    <row r="186" spans="1:14" s="120" customFormat="1" ht="24">
      <c r="A186" s="91">
        <v>25009276</v>
      </c>
      <c r="B186" s="205" t="s">
        <v>2</v>
      </c>
      <c r="C186" s="205" t="s">
        <v>672</v>
      </c>
      <c r="D186" s="274" t="s">
        <v>2028</v>
      </c>
      <c r="E186" s="274" t="s">
        <v>2028</v>
      </c>
      <c r="F186" s="54" t="s">
        <v>2320</v>
      </c>
      <c r="G186" s="138" t="s">
        <v>3</v>
      </c>
      <c r="H186" s="130" t="s">
        <v>1378</v>
      </c>
      <c r="I186" s="126" t="s">
        <v>3</v>
      </c>
      <c r="J186" s="126" t="s">
        <v>7</v>
      </c>
      <c r="K186" s="126"/>
      <c r="L186" s="141" t="s">
        <v>3</v>
      </c>
      <c r="M186" s="126" t="s">
        <v>1341</v>
      </c>
      <c r="N186" s="126" t="s">
        <v>3</v>
      </c>
    </row>
    <row r="187" spans="1:14" s="120" customFormat="1" ht="24">
      <c r="A187" s="91">
        <v>25009276</v>
      </c>
      <c r="B187" s="205" t="s">
        <v>2</v>
      </c>
      <c r="C187" s="205" t="s">
        <v>673</v>
      </c>
      <c r="D187" s="274" t="s">
        <v>2029</v>
      </c>
      <c r="E187" s="274" t="s">
        <v>2029</v>
      </c>
      <c r="F187" s="54" t="s">
        <v>2321</v>
      </c>
      <c r="G187" s="138" t="s">
        <v>3</v>
      </c>
      <c r="H187" s="130" t="s">
        <v>1378</v>
      </c>
      <c r="I187" s="126" t="s">
        <v>3</v>
      </c>
      <c r="J187" s="126" t="s">
        <v>7</v>
      </c>
      <c r="K187" s="126"/>
      <c r="L187" s="141" t="s">
        <v>3</v>
      </c>
      <c r="M187" s="126" t="s">
        <v>1341</v>
      </c>
      <c r="N187" s="126" t="s">
        <v>3</v>
      </c>
    </row>
    <row r="188" spans="1:14" s="120" customFormat="1" ht="36">
      <c r="A188" s="91">
        <v>25009276</v>
      </c>
      <c r="B188" s="205" t="s">
        <v>2</v>
      </c>
      <c r="C188" s="205" t="s">
        <v>674</v>
      </c>
      <c r="D188" s="274" t="s">
        <v>2030</v>
      </c>
      <c r="E188" s="274" t="s">
        <v>2030</v>
      </c>
      <c r="F188" s="54" t="s">
        <v>2322</v>
      </c>
      <c r="G188" s="138" t="s">
        <v>3</v>
      </c>
      <c r="H188" s="130" t="s">
        <v>1378</v>
      </c>
      <c r="I188" s="126" t="s">
        <v>3</v>
      </c>
      <c r="J188" s="126" t="s">
        <v>7</v>
      </c>
      <c r="K188" s="126"/>
      <c r="L188" s="141" t="s">
        <v>3</v>
      </c>
      <c r="M188" s="126" t="s">
        <v>1341</v>
      </c>
      <c r="N188" s="126" t="s">
        <v>3</v>
      </c>
    </row>
    <row r="189" spans="1:14" s="120" customFormat="1" ht="24">
      <c r="A189" s="91">
        <v>25009276</v>
      </c>
      <c r="B189" s="138" t="s">
        <v>2</v>
      </c>
      <c r="C189" s="138" t="s">
        <v>675</v>
      </c>
      <c r="D189" s="274" t="s">
        <v>2031</v>
      </c>
      <c r="E189" s="274" t="s">
        <v>2031</v>
      </c>
      <c r="F189" s="54" t="s">
        <v>2323</v>
      </c>
      <c r="G189" s="138" t="s">
        <v>3</v>
      </c>
      <c r="H189" s="130" t="s">
        <v>1378</v>
      </c>
      <c r="I189" s="126" t="s">
        <v>3</v>
      </c>
      <c r="J189" s="126" t="s">
        <v>7</v>
      </c>
      <c r="K189" s="126"/>
      <c r="L189" s="141" t="s">
        <v>3</v>
      </c>
      <c r="M189" s="126" t="s">
        <v>1341</v>
      </c>
      <c r="N189" s="126" t="s">
        <v>3</v>
      </c>
    </row>
    <row r="190" spans="1:14" s="120" customFormat="1" ht="24">
      <c r="A190" s="91">
        <v>25009276</v>
      </c>
      <c r="B190" s="138" t="s">
        <v>2</v>
      </c>
      <c r="C190" s="205" t="s">
        <v>676</v>
      </c>
      <c r="D190" s="274" t="s">
        <v>1930</v>
      </c>
      <c r="E190" s="274" t="s">
        <v>1930</v>
      </c>
      <c r="F190" s="54" t="s">
        <v>1960</v>
      </c>
      <c r="G190" s="138" t="s">
        <v>3</v>
      </c>
      <c r="H190" s="130" t="s">
        <v>1378</v>
      </c>
      <c r="I190" s="126" t="s">
        <v>3</v>
      </c>
      <c r="J190" s="126" t="s">
        <v>7</v>
      </c>
      <c r="K190" s="126"/>
      <c r="L190" s="141" t="s">
        <v>3</v>
      </c>
      <c r="M190" s="126" t="s">
        <v>1341</v>
      </c>
      <c r="N190" s="126" t="s">
        <v>3</v>
      </c>
    </row>
    <row r="191" spans="1:14" s="120" customFormat="1" ht="36">
      <c r="A191" s="91">
        <v>25009276</v>
      </c>
      <c r="B191" s="138" t="s">
        <v>2</v>
      </c>
      <c r="C191" s="138" t="s">
        <v>677</v>
      </c>
      <c r="D191" s="274" t="s">
        <v>2032</v>
      </c>
      <c r="E191" s="274" t="s">
        <v>2032</v>
      </c>
      <c r="F191" s="54" t="s">
        <v>2324</v>
      </c>
      <c r="G191" s="138" t="s">
        <v>3</v>
      </c>
      <c r="H191" s="130" t="s">
        <v>1378</v>
      </c>
      <c r="I191" s="126" t="s">
        <v>3</v>
      </c>
      <c r="J191" s="126" t="s">
        <v>7</v>
      </c>
      <c r="K191" s="126"/>
      <c r="L191" s="141" t="s">
        <v>3</v>
      </c>
      <c r="M191" s="126" t="s">
        <v>1341</v>
      </c>
      <c r="N191" s="126" t="s">
        <v>3</v>
      </c>
    </row>
    <row r="192" spans="1:14" s="120" customFormat="1" ht="24">
      <c r="A192" s="91">
        <v>25009276</v>
      </c>
      <c r="B192" s="138" t="s">
        <v>2</v>
      </c>
      <c r="C192" s="138" t="s">
        <v>679</v>
      </c>
      <c r="D192" s="274" t="s">
        <v>2035</v>
      </c>
      <c r="E192" s="274" t="s">
        <v>2035</v>
      </c>
      <c r="F192" s="54" t="s">
        <v>2325</v>
      </c>
      <c r="G192" s="138" t="s">
        <v>3</v>
      </c>
      <c r="H192" s="130" t="s">
        <v>1378</v>
      </c>
      <c r="I192" s="126" t="s">
        <v>3</v>
      </c>
      <c r="J192" s="126" t="s">
        <v>7</v>
      </c>
      <c r="K192" s="126"/>
      <c r="L192" s="141" t="s">
        <v>3</v>
      </c>
      <c r="M192" s="126" t="s">
        <v>1341</v>
      </c>
      <c r="N192" s="126" t="s">
        <v>3</v>
      </c>
    </row>
    <row r="193" spans="1:14" s="120" customFormat="1" ht="24">
      <c r="A193" s="55">
        <v>25009276</v>
      </c>
      <c r="B193" s="138" t="s">
        <v>2</v>
      </c>
      <c r="C193" s="138" t="s">
        <v>680</v>
      </c>
      <c r="D193" s="274" t="s">
        <v>2036</v>
      </c>
      <c r="E193" s="274" t="s">
        <v>2036</v>
      </c>
      <c r="F193" s="54" t="s">
        <v>2326</v>
      </c>
      <c r="G193" s="138" t="s">
        <v>3</v>
      </c>
      <c r="H193" s="130" t="s">
        <v>1378</v>
      </c>
      <c r="I193" s="126" t="s">
        <v>3</v>
      </c>
      <c r="J193" s="126" t="s">
        <v>7</v>
      </c>
      <c r="K193" s="126"/>
      <c r="L193" s="141" t="s">
        <v>3</v>
      </c>
      <c r="M193" s="126" t="s">
        <v>1341</v>
      </c>
      <c r="N193" s="126" t="s">
        <v>3</v>
      </c>
    </row>
    <row r="194" spans="1:14" s="120" customFormat="1" ht="36">
      <c r="A194" s="55">
        <v>25009276</v>
      </c>
      <c r="B194" s="138" t="s">
        <v>2</v>
      </c>
      <c r="C194" s="138" t="s">
        <v>658</v>
      </c>
      <c r="D194" s="274" t="s">
        <v>2037</v>
      </c>
      <c r="E194" s="274" t="s">
        <v>2037</v>
      </c>
      <c r="F194" s="54" t="s">
        <v>2327</v>
      </c>
      <c r="G194" s="138" t="s">
        <v>3</v>
      </c>
      <c r="H194" s="130" t="s">
        <v>1378</v>
      </c>
      <c r="I194" s="126" t="s">
        <v>3</v>
      </c>
      <c r="J194" s="126" t="s">
        <v>7</v>
      </c>
      <c r="K194" s="126"/>
      <c r="L194" s="141" t="s">
        <v>3</v>
      </c>
      <c r="M194" s="126" t="s">
        <v>1341</v>
      </c>
      <c r="N194" s="126" t="s">
        <v>3</v>
      </c>
    </row>
    <row r="195" spans="1:14" s="120" customFormat="1" ht="24">
      <c r="A195" s="55">
        <v>25009276</v>
      </c>
      <c r="B195" s="138" t="s">
        <v>2</v>
      </c>
      <c r="C195" s="138" t="s">
        <v>659</v>
      </c>
      <c r="D195" s="274" t="s">
        <v>2038</v>
      </c>
      <c r="E195" s="274" t="s">
        <v>2038</v>
      </c>
      <c r="F195" s="54" t="s">
        <v>2328</v>
      </c>
      <c r="G195" s="138" t="s">
        <v>3</v>
      </c>
      <c r="H195" s="130" t="s">
        <v>1378</v>
      </c>
      <c r="I195" s="126" t="s">
        <v>3</v>
      </c>
      <c r="J195" s="126" t="s">
        <v>7</v>
      </c>
      <c r="K195" s="126"/>
      <c r="L195" s="141" t="s">
        <v>3</v>
      </c>
      <c r="M195" s="126" t="s">
        <v>1341</v>
      </c>
      <c r="N195" s="126" t="s">
        <v>3</v>
      </c>
    </row>
    <row r="196" spans="1:14" s="120" customFormat="1" ht="24">
      <c r="A196" s="55">
        <v>25009276</v>
      </c>
      <c r="B196" s="138" t="s">
        <v>2</v>
      </c>
      <c r="C196" s="138" t="s">
        <v>660</v>
      </c>
      <c r="D196" s="274" t="s">
        <v>1869</v>
      </c>
      <c r="E196" s="274" t="s">
        <v>1869</v>
      </c>
      <c r="F196" s="54" t="s">
        <v>1883</v>
      </c>
      <c r="G196" s="138" t="s">
        <v>3</v>
      </c>
      <c r="H196" s="130" t="s">
        <v>1378</v>
      </c>
      <c r="I196" s="126" t="s">
        <v>3</v>
      </c>
      <c r="J196" s="126" t="s">
        <v>7</v>
      </c>
      <c r="K196" s="126"/>
      <c r="L196" s="141" t="s">
        <v>3</v>
      </c>
      <c r="M196" s="126" t="s">
        <v>1341</v>
      </c>
      <c r="N196" s="126" t="s">
        <v>3</v>
      </c>
    </row>
    <row r="197" spans="1:14" s="120" customFormat="1" ht="24">
      <c r="A197" s="55">
        <v>25009276</v>
      </c>
      <c r="B197" s="138" t="s">
        <v>2</v>
      </c>
      <c r="C197" s="138" t="s">
        <v>661</v>
      </c>
      <c r="D197" s="276" t="s">
        <v>2039</v>
      </c>
      <c r="E197" s="276" t="s">
        <v>2039</v>
      </c>
      <c r="F197" s="54" t="s">
        <v>2329</v>
      </c>
      <c r="G197" s="138" t="s">
        <v>3</v>
      </c>
      <c r="H197" s="130" t="s">
        <v>1378</v>
      </c>
      <c r="I197" s="126" t="s">
        <v>3</v>
      </c>
      <c r="J197" s="126" t="s">
        <v>7</v>
      </c>
      <c r="K197" s="126"/>
      <c r="L197" s="141" t="s">
        <v>3</v>
      </c>
      <c r="M197" s="126" t="s">
        <v>1341</v>
      </c>
      <c r="N197" s="126" t="s">
        <v>3</v>
      </c>
    </row>
    <row r="198" spans="1:14" s="120" customFormat="1" ht="24">
      <c r="A198" s="54">
        <v>25031392</v>
      </c>
      <c r="B198" s="138" t="s">
        <v>2</v>
      </c>
      <c r="C198" s="130" t="s">
        <v>632</v>
      </c>
      <c r="D198" s="276" t="s">
        <v>1581</v>
      </c>
      <c r="E198" s="276" t="s">
        <v>1581</v>
      </c>
      <c r="F198" s="143" t="s">
        <v>2331</v>
      </c>
      <c r="G198" s="126" t="s">
        <v>3</v>
      </c>
      <c r="H198" s="126" t="s">
        <v>1378</v>
      </c>
      <c r="I198" s="126" t="s">
        <v>3</v>
      </c>
      <c r="J198" s="126" t="s">
        <v>7</v>
      </c>
      <c r="K198" s="126"/>
      <c r="L198" s="54" t="s">
        <v>3</v>
      </c>
      <c r="M198" s="130" t="s">
        <v>1341</v>
      </c>
      <c r="N198" s="138" t="s">
        <v>3</v>
      </c>
    </row>
    <row r="199" spans="1:14" s="120" customFormat="1" ht="24">
      <c r="A199" s="54">
        <v>25031405</v>
      </c>
      <c r="B199" s="138" t="s">
        <v>2</v>
      </c>
      <c r="C199" s="130" t="s">
        <v>616</v>
      </c>
      <c r="D199" s="276" t="s">
        <v>1760</v>
      </c>
      <c r="E199" s="276" t="s">
        <v>1760</v>
      </c>
      <c r="F199" s="143" t="s">
        <v>1761</v>
      </c>
      <c r="G199" s="126" t="s">
        <v>3</v>
      </c>
      <c r="H199" s="126" t="s">
        <v>1378</v>
      </c>
      <c r="I199" s="126" t="s">
        <v>3</v>
      </c>
      <c r="J199" s="126" t="s">
        <v>7</v>
      </c>
      <c r="K199" s="126"/>
      <c r="L199" s="54" t="s">
        <v>3</v>
      </c>
      <c r="M199" s="130" t="s">
        <v>1341</v>
      </c>
      <c r="N199" s="138" t="s">
        <v>3</v>
      </c>
    </row>
    <row r="200" spans="1:14" s="120" customFormat="1" ht="24">
      <c r="A200" s="54">
        <v>25031405</v>
      </c>
      <c r="B200" s="138" t="s">
        <v>2</v>
      </c>
      <c r="C200" s="130" t="s">
        <v>617</v>
      </c>
      <c r="D200" s="276" t="s">
        <v>2036</v>
      </c>
      <c r="E200" s="276" t="s">
        <v>2036</v>
      </c>
      <c r="F200" s="143" t="s">
        <v>2326</v>
      </c>
      <c r="G200" s="126" t="s">
        <v>3</v>
      </c>
      <c r="H200" s="126" t="s">
        <v>1378</v>
      </c>
      <c r="I200" s="126" t="s">
        <v>3</v>
      </c>
      <c r="J200" s="126" t="s">
        <v>7</v>
      </c>
      <c r="K200" s="126"/>
      <c r="L200" s="54" t="s">
        <v>3</v>
      </c>
      <c r="M200" s="130" t="s">
        <v>1341</v>
      </c>
      <c r="N200" s="138" t="s">
        <v>3</v>
      </c>
    </row>
    <row r="201" spans="1:14" s="120" customFormat="1" ht="36">
      <c r="A201" s="54">
        <v>25031414</v>
      </c>
      <c r="B201" s="138" t="s">
        <v>2</v>
      </c>
      <c r="C201" s="130" t="s">
        <v>636</v>
      </c>
      <c r="D201" s="276" t="s">
        <v>2042</v>
      </c>
      <c r="E201" s="276" t="s">
        <v>2042</v>
      </c>
      <c r="F201" s="143" t="s">
        <v>2333</v>
      </c>
      <c r="G201" s="126" t="s">
        <v>3</v>
      </c>
      <c r="H201" s="126" t="s">
        <v>1378</v>
      </c>
      <c r="I201" s="126" t="s">
        <v>3</v>
      </c>
      <c r="J201" s="126" t="s">
        <v>7</v>
      </c>
      <c r="K201" s="126"/>
      <c r="L201" s="54" t="s">
        <v>3</v>
      </c>
      <c r="M201" s="130" t="s">
        <v>1341</v>
      </c>
      <c r="N201" s="138" t="s">
        <v>3</v>
      </c>
    </row>
    <row r="202" spans="1:14" s="120" customFormat="1" ht="36">
      <c r="A202" s="54">
        <v>25031414</v>
      </c>
      <c r="B202" s="138" t="s">
        <v>2</v>
      </c>
      <c r="C202" s="130" t="s">
        <v>637</v>
      </c>
      <c r="D202" s="276" t="s">
        <v>2043</v>
      </c>
      <c r="E202" s="276" t="s">
        <v>2043</v>
      </c>
      <c r="F202" s="143" t="s">
        <v>2334</v>
      </c>
      <c r="G202" s="126" t="s">
        <v>3</v>
      </c>
      <c r="H202" s="126" t="s">
        <v>1378</v>
      </c>
      <c r="I202" s="126" t="s">
        <v>3</v>
      </c>
      <c r="J202" s="126" t="s">
        <v>7</v>
      </c>
      <c r="K202" s="126"/>
      <c r="L202" s="54" t="s">
        <v>3</v>
      </c>
      <c r="M202" s="130" t="s">
        <v>1341</v>
      </c>
      <c r="N202" s="138" t="s">
        <v>3</v>
      </c>
    </row>
    <row r="203" spans="1:14" s="120" customFormat="1" ht="24">
      <c r="A203" s="54">
        <v>25031414</v>
      </c>
      <c r="B203" s="138" t="s">
        <v>2</v>
      </c>
      <c r="C203" s="130" t="s">
        <v>638</v>
      </c>
      <c r="D203" s="276" t="s">
        <v>2044</v>
      </c>
      <c r="E203" s="276" t="s">
        <v>2044</v>
      </c>
      <c r="F203" s="54" t="s">
        <v>2335</v>
      </c>
      <c r="G203" s="126" t="s">
        <v>3</v>
      </c>
      <c r="H203" s="126" t="s">
        <v>1378</v>
      </c>
      <c r="I203" s="126" t="s">
        <v>3</v>
      </c>
      <c r="J203" s="126" t="s">
        <v>7</v>
      </c>
      <c r="K203" s="126"/>
      <c r="L203" s="54" t="s">
        <v>3</v>
      </c>
      <c r="M203" s="130" t="s">
        <v>1341</v>
      </c>
      <c r="N203" s="138" t="s">
        <v>3</v>
      </c>
    </row>
    <row r="204" spans="1:14" s="120" customFormat="1" ht="36">
      <c r="A204" s="54">
        <v>25031414</v>
      </c>
      <c r="B204" s="138" t="s">
        <v>2</v>
      </c>
      <c r="C204" s="130" t="s">
        <v>639</v>
      </c>
      <c r="D204" s="276" t="s">
        <v>2045</v>
      </c>
      <c r="E204" s="276" t="s">
        <v>2045</v>
      </c>
      <c r="F204" s="54" t="s">
        <v>2336</v>
      </c>
      <c r="G204" s="126" t="s">
        <v>3</v>
      </c>
      <c r="H204" s="126" t="s">
        <v>1378</v>
      </c>
      <c r="I204" s="126" t="s">
        <v>3</v>
      </c>
      <c r="J204" s="126" t="s">
        <v>7</v>
      </c>
      <c r="K204" s="126"/>
      <c r="L204" s="54" t="s">
        <v>3</v>
      </c>
      <c r="M204" s="130" t="s">
        <v>1341</v>
      </c>
      <c r="N204" s="138" t="s">
        <v>3</v>
      </c>
    </row>
    <row r="205" spans="1:14" s="120" customFormat="1" ht="36">
      <c r="A205" s="54">
        <v>25031414</v>
      </c>
      <c r="B205" s="138" t="s">
        <v>2</v>
      </c>
      <c r="C205" s="130" t="s">
        <v>640</v>
      </c>
      <c r="D205" s="276" t="s">
        <v>2046</v>
      </c>
      <c r="E205" s="276" t="s">
        <v>2046</v>
      </c>
      <c r="F205" s="54" t="s">
        <v>2337</v>
      </c>
      <c r="G205" s="126" t="s">
        <v>3</v>
      </c>
      <c r="H205" s="126" t="s">
        <v>1378</v>
      </c>
      <c r="I205" s="126" t="s">
        <v>3</v>
      </c>
      <c r="J205" s="126" t="s">
        <v>7</v>
      </c>
      <c r="K205" s="126"/>
      <c r="L205" s="54" t="s">
        <v>3</v>
      </c>
      <c r="M205" s="130" t="s">
        <v>1341</v>
      </c>
      <c r="N205" s="138" t="s">
        <v>3</v>
      </c>
    </row>
    <row r="206" spans="1:14" s="120" customFormat="1" ht="24">
      <c r="A206" s="54">
        <v>25031414</v>
      </c>
      <c r="B206" s="138" t="s">
        <v>2</v>
      </c>
      <c r="C206" s="130" t="s">
        <v>641</v>
      </c>
      <c r="D206" s="276" t="s">
        <v>2047</v>
      </c>
      <c r="E206" s="276" t="s">
        <v>2047</v>
      </c>
      <c r="F206" s="54" t="s">
        <v>2338</v>
      </c>
      <c r="G206" s="126" t="s">
        <v>3</v>
      </c>
      <c r="H206" s="126" t="s">
        <v>1378</v>
      </c>
      <c r="I206" s="126" t="s">
        <v>3</v>
      </c>
      <c r="J206" s="126" t="s">
        <v>7</v>
      </c>
      <c r="K206" s="126"/>
      <c r="L206" s="54" t="s">
        <v>3</v>
      </c>
      <c r="M206" s="130" t="s">
        <v>1341</v>
      </c>
      <c r="N206" s="138" t="s">
        <v>3</v>
      </c>
    </row>
    <row r="207" spans="1:14" s="120" customFormat="1" ht="24">
      <c r="A207" s="54">
        <v>25031414</v>
      </c>
      <c r="B207" s="138" t="s">
        <v>2</v>
      </c>
      <c r="C207" s="130" t="s">
        <v>627</v>
      </c>
      <c r="D207" s="274" t="s">
        <v>2048</v>
      </c>
      <c r="E207" s="276" t="s">
        <v>2048</v>
      </c>
      <c r="F207" s="54" t="s">
        <v>2339</v>
      </c>
      <c r="G207" s="126" t="s">
        <v>3</v>
      </c>
      <c r="H207" s="126" t="s">
        <v>1378</v>
      </c>
      <c r="I207" s="126" t="s">
        <v>3</v>
      </c>
      <c r="J207" s="126" t="s">
        <v>7</v>
      </c>
      <c r="K207" s="126"/>
      <c r="L207" s="54" t="s">
        <v>3</v>
      </c>
      <c r="M207" s="130" t="s">
        <v>1341</v>
      </c>
      <c r="N207" s="138" t="s">
        <v>3</v>
      </c>
    </row>
    <row r="208" spans="1:14" s="120" customFormat="1" ht="36">
      <c r="A208" s="54">
        <v>25031414</v>
      </c>
      <c r="B208" s="138" t="s">
        <v>2</v>
      </c>
      <c r="C208" s="92" t="s">
        <v>628</v>
      </c>
      <c r="D208" s="277" t="s">
        <v>2049</v>
      </c>
      <c r="E208" s="277" t="s">
        <v>2049</v>
      </c>
      <c r="F208" s="54" t="s">
        <v>2340</v>
      </c>
      <c r="G208" s="126" t="s">
        <v>3</v>
      </c>
      <c r="H208" s="126" t="s">
        <v>1378</v>
      </c>
      <c r="I208" s="126" t="s">
        <v>3</v>
      </c>
      <c r="J208" s="126" t="s">
        <v>7</v>
      </c>
      <c r="K208" s="126"/>
      <c r="L208" s="54" t="s">
        <v>3</v>
      </c>
      <c r="M208" s="130" t="s">
        <v>1341</v>
      </c>
      <c r="N208" s="138" t="s">
        <v>3</v>
      </c>
    </row>
    <row r="209" spans="1:14" s="120" customFormat="1" ht="24">
      <c r="A209" s="54">
        <v>25031414</v>
      </c>
      <c r="B209" s="138" t="s">
        <v>2</v>
      </c>
      <c r="C209" s="92" t="s">
        <v>629</v>
      </c>
      <c r="D209" s="277" t="s">
        <v>2050</v>
      </c>
      <c r="E209" s="277" t="s">
        <v>2050</v>
      </c>
      <c r="F209" s="150" t="s">
        <v>2341</v>
      </c>
      <c r="G209" s="126" t="s">
        <v>3</v>
      </c>
      <c r="H209" s="126" t="s">
        <v>1378</v>
      </c>
      <c r="I209" s="126" t="s">
        <v>3</v>
      </c>
      <c r="J209" s="126" t="s">
        <v>7</v>
      </c>
      <c r="K209" s="126"/>
      <c r="L209" s="54" t="s">
        <v>3</v>
      </c>
      <c r="M209" s="130" t="s">
        <v>1341</v>
      </c>
      <c r="N209" s="138" t="s">
        <v>3</v>
      </c>
    </row>
    <row r="210" spans="1:14" s="120" customFormat="1" ht="24">
      <c r="A210" s="54">
        <v>25031414</v>
      </c>
      <c r="B210" s="138" t="s">
        <v>2</v>
      </c>
      <c r="C210" s="130" t="s">
        <v>630</v>
      </c>
      <c r="D210" s="277" t="s">
        <v>2051</v>
      </c>
      <c r="E210" s="277" t="s">
        <v>2051</v>
      </c>
      <c r="F210" s="150" t="s">
        <v>2342</v>
      </c>
      <c r="G210" s="126" t="s">
        <v>3</v>
      </c>
      <c r="H210" s="126" t="s">
        <v>1378</v>
      </c>
      <c r="I210" s="126" t="s">
        <v>3</v>
      </c>
      <c r="J210" s="126" t="s">
        <v>7</v>
      </c>
      <c r="K210" s="126"/>
      <c r="L210" s="54" t="s">
        <v>3</v>
      </c>
      <c r="M210" s="130" t="s">
        <v>1341</v>
      </c>
      <c r="N210" s="138" t="s">
        <v>3</v>
      </c>
    </row>
    <row r="211" spans="1:14" s="120" customFormat="1" ht="36">
      <c r="A211" s="54">
        <v>25031414</v>
      </c>
      <c r="B211" s="138" t="s">
        <v>2</v>
      </c>
      <c r="C211" s="92" t="s">
        <v>631</v>
      </c>
      <c r="D211" s="277" t="s">
        <v>2052</v>
      </c>
      <c r="E211" s="277" t="s">
        <v>2052</v>
      </c>
      <c r="F211" s="150" t="s">
        <v>2343</v>
      </c>
      <c r="G211" s="126" t="s">
        <v>3</v>
      </c>
      <c r="H211" s="126" t="s">
        <v>1378</v>
      </c>
      <c r="I211" s="126" t="s">
        <v>3</v>
      </c>
      <c r="J211" s="126" t="s">
        <v>7</v>
      </c>
      <c r="K211" s="126"/>
      <c r="L211" s="54" t="s">
        <v>3</v>
      </c>
      <c r="M211" s="130" t="s">
        <v>1341</v>
      </c>
      <c r="N211" s="138" t="s">
        <v>3</v>
      </c>
    </row>
    <row r="212" spans="1:14" s="120" customFormat="1" ht="24">
      <c r="A212" s="55">
        <v>25043553</v>
      </c>
      <c r="B212" s="138" t="s">
        <v>25</v>
      </c>
      <c r="C212" s="201" t="s">
        <v>635</v>
      </c>
      <c r="D212" s="277" t="s">
        <v>2055</v>
      </c>
      <c r="E212" s="277" t="s">
        <v>2055</v>
      </c>
      <c r="F212" s="150" t="s">
        <v>2345</v>
      </c>
      <c r="G212" s="199" t="s">
        <v>3</v>
      </c>
      <c r="H212" s="136" t="s">
        <v>1378</v>
      </c>
      <c r="I212" s="126" t="s">
        <v>3</v>
      </c>
      <c r="J212" s="126" t="s">
        <v>7</v>
      </c>
      <c r="K212" s="126"/>
      <c r="L212" s="142" t="s">
        <v>3</v>
      </c>
      <c r="M212" s="130" t="s">
        <v>1341</v>
      </c>
      <c r="N212" s="138" t="s">
        <v>3</v>
      </c>
    </row>
    <row r="213" spans="1:14" s="120" customFormat="1" ht="26">
      <c r="A213" s="55">
        <v>25043933</v>
      </c>
      <c r="B213" s="138" t="s">
        <v>25</v>
      </c>
      <c r="C213" s="200" t="s">
        <v>647</v>
      </c>
      <c r="D213" s="277" t="s">
        <v>2059</v>
      </c>
      <c r="E213" s="277" t="s">
        <v>2059</v>
      </c>
      <c r="F213" s="54" t="s">
        <v>2348</v>
      </c>
      <c r="G213" s="138" t="s">
        <v>3</v>
      </c>
      <c r="H213" s="130" t="s">
        <v>1378</v>
      </c>
      <c r="I213" s="126" t="s">
        <v>3</v>
      </c>
      <c r="J213" s="126" t="s">
        <v>7</v>
      </c>
      <c r="K213" s="126"/>
      <c r="L213" s="141" t="s">
        <v>3</v>
      </c>
      <c r="M213" s="130" t="s">
        <v>1341</v>
      </c>
      <c r="N213" s="138" t="s">
        <v>3</v>
      </c>
    </row>
    <row r="214" spans="1:14" s="120" customFormat="1" ht="26">
      <c r="A214" s="55">
        <v>25043933</v>
      </c>
      <c r="B214" s="138" t="s">
        <v>25</v>
      </c>
      <c r="C214" s="200" t="s">
        <v>648</v>
      </c>
      <c r="D214" s="277" t="s">
        <v>2060</v>
      </c>
      <c r="E214" s="277" t="s">
        <v>2060</v>
      </c>
      <c r="F214" s="54" t="s">
        <v>2349</v>
      </c>
      <c r="G214" s="138" t="s">
        <v>3</v>
      </c>
      <c r="H214" s="130" t="s">
        <v>1378</v>
      </c>
      <c r="I214" s="126" t="s">
        <v>3</v>
      </c>
      <c r="J214" s="126" t="s">
        <v>7</v>
      </c>
      <c r="K214" s="126"/>
      <c r="L214" s="141" t="s">
        <v>3</v>
      </c>
      <c r="M214" s="130" t="s">
        <v>1341</v>
      </c>
      <c r="N214" s="138" t="s">
        <v>3</v>
      </c>
    </row>
    <row r="215" spans="1:14" s="120" customFormat="1" ht="26">
      <c r="A215" s="55">
        <v>25043933</v>
      </c>
      <c r="B215" s="138" t="s">
        <v>25</v>
      </c>
      <c r="C215" s="200" t="s">
        <v>649</v>
      </c>
      <c r="D215" s="277" t="s">
        <v>1996</v>
      </c>
      <c r="E215" s="277" t="s">
        <v>1996</v>
      </c>
      <c r="F215" s="143" t="s">
        <v>2295</v>
      </c>
      <c r="G215" s="138" t="s">
        <v>3</v>
      </c>
      <c r="H215" s="130" t="s">
        <v>1378</v>
      </c>
      <c r="I215" s="126" t="s">
        <v>3</v>
      </c>
      <c r="J215" s="126" t="s">
        <v>7</v>
      </c>
      <c r="K215" s="126"/>
      <c r="L215" s="141" t="s">
        <v>3</v>
      </c>
      <c r="M215" s="130" t="s">
        <v>1341</v>
      </c>
      <c r="N215" s="138" t="s">
        <v>3</v>
      </c>
    </row>
    <row r="216" spans="1:14" s="120" customFormat="1" ht="26">
      <c r="A216" s="55">
        <v>25043933</v>
      </c>
      <c r="B216" s="138" t="s">
        <v>25</v>
      </c>
      <c r="C216" s="200" t="s">
        <v>650</v>
      </c>
      <c r="D216" s="277" t="s">
        <v>2061</v>
      </c>
      <c r="E216" s="277" t="s">
        <v>2061</v>
      </c>
      <c r="F216" s="143" t="s">
        <v>2350</v>
      </c>
      <c r="G216" s="138" t="s">
        <v>3</v>
      </c>
      <c r="H216" s="130" t="s">
        <v>1378</v>
      </c>
      <c r="I216" s="126" t="s">
        <v>3</v>
      </c>
      <c r="J216" s="126" t="s">
        <v>7</v>
      </c>
      <c r="K216" s="126"/>
      <c r="L216" s="141" t="s">
        <v>3</v>
      </c>
      <c r="M216" s="130" t="s">
        <v>1341</v>
      </c>
      <c r="N216" s="138" t="s">
        <v>3</v>
      </c>
    </row>
    <row r="217" spans="1:14" s="120" customFormat="1" ht="39">
      <c r="A217" s="55">
        <v>25043933</v>
      </c>
      <c r="B217" s="138" t="s">
        <v>25</v>
      </c>
      <c r="C217" s="200" t="s">
        <v>651</v>
      </c>
      <c r="D217" s="276" t="s">
        <v>2062</v>
      </c>
      <c r="E217" s="277" t="s">
        <v>2062</v>
      </c>
      <c r="F217" s="143" t="s">
        <v>2351</v>
      </c>
      <c r="G217" s="138" t="s">
        <v>3</v>
      </c>
      <c r="H217" s="130" t="s">
        <v>1378</v>
      </c>
      <c r="I217" s="126" t="s">
        <v>3</v>
      </c>
      <c r="J217" s="126" t="s">
        <v>7</v>
      </c>
      <c r="K217" s="126"/>
      <c r="L217" s="141" t="s">
        <v>3</v>
      </c>
      <c r="M217" s="130" t="s">
        <v>1341</v>
      </c>
      <c r="N217" s="138" t="s">
        <v>3</v>
      </c>
    </row>
    <row r="218" spans="1:14" s="120" customFormat="1" ht="26">
      <c r="A218" s="55">
        <v>25043933</v>
      </c>
      <c r="B218" s="138" t="s">
        <v>25</v>
      </c>
      <c r="C218" s="200" t="s">
        <v>652</v>
      </c>
      <c r="D218" s="277" t="s">
        <v>2063</v>
      </c>
      <c r="E218" s="277" t="s">
        <v>2063</v>
      </c>
      <c r="F218" s="143" t="s">
        <v>2352</v>
      </c>
      <c r="G218" s="138" t="s">
        <v>3</v>
      </c>
      <c r="H218" s="130" t="s">
        <v>1378</v>
      </c>
      <c r="I218" s="126" t="s">
        <v>3</v>
      </c>
      <c r="J218" s="126" t="s">
        <v>7</v>
      </c>
      <c r="K218" s="126"/>
      <c r="L218" s="141" t="s">
        <v>3</v>
      </c>
      <c r="M218" s="130" t="s">
        <v>1341</v>
      </c>
      <c r="N218" s="138" t="s">
        <v>3</v>
      </c>
    </row>
    <row r="219" spans="1:14" s="120" customFormat="1" ht="26">
      <c r="A219" s="55">
        <v>25043933</v>
      </c>
      <c r="B219" s="138" t="s">
        <v>25</v>
      </c>
      <c r="C219" s="200" t="s">
        <v>653</v>
      </c>
      <c r="D219" s="277" t="s">
        <v>2064</v>
      </c>
      <c r="E219" s="277" t="s">
        <v>2064</v>
      </c>
      <c r="F219" s="143" t="s">
        <v>2353</v>
      </c>
      <c r="G219" s="138" t="s">
        <v>3</v>
      </c>
      <c r="H219" s="130" t="s">
        <v>1378</v>
      </c>
      <c r="I219" s="126" t="s">
        <v>3</v>
      </c>
      <c r="J219" s="126" t="s">
        <v>7</v>
      </c>
      <c r="K219" s="126"/>
      <c r="L219" s="141" t="s">
        <v>3</v>
      </c>
      <c r="M219" s="130" t="s">
        <v>1341</v>
      </c>
      <c r="N219" s="138" t="s">
        <v>3</v>
      </c>
    </row>
    <row r="220" spans="1:14" s="120" customFormat="1" ht="26">
      <c r="A220" s="55">
        <v>25043933</v>
      </c>
      <c r="B220" s="138" t="s">
        <v>25</v>
      </c>
      <c r="C220" s="200" t="s">
        <v>654</v>
      </c>
      <c r="D220" s="277" t="s">
        <v>2065</v>
      </c>
      <c r="E220" s="277" t="s">
        <v>2065</v>
      </c>
      <c r="F220" s="143" t="s">
        <v>2354</v>
      </c>
      <c r="G220" s="138" t="s">
        <v>3</v>
      </c>
      <c r="H220" s="130" t="s">
        <v>1378</v>
      </c>
      <c r="I220" s="126" t="s">
        <v>3</v>
      </c>
      <c r="J220" s="126" t="s">
        <v>7</v>
      </c>
      <c r="K220" s="126"/>
      <c r="L220" s="141" t="s">
        <v>3</v>
      </c>
      <c r="M220" s="130" t="s">
        <v>1341</v>
      </c>
      <c r="N220" s="138" t="s">
        <v>3</v>
      </c>
    </row>
    <row r="221" spans="1:14" s="120" customFormat="1" ht="26">
      <c r="A221" s="55">
        <v>25043933</v>
      </c>
      <c r="B221" s="138" t="s">
        <v>25</v>
      </c>
      <c r="C221" s="200" t="s">
        <v>655</v>
      </c>
      <c r="D221" s="277" t="s">
        <v>2066</v>
      </c>
      <c r="E221" s="277" t="s">
        <v>2066</v>
      </c>
      <c r="F221" s="143" t="s">
        <v>2355</v>
      </c>
      <c r="G221" s="138" t="s">
        <v>3</v>
      </c>
      <c r="H221" s="130" t="s">
        <v>1378</v>
      </c>
      <c r="I221" s="126" t="s">
        <v>3</v>
      </c>
      <c r="J221" s="126" t="s">
        <v>7</v>
      </c>
      <c r="K221" s="126"/>
      <c r="L221" s="141" t="s">
        <v>3</v>
      </c>
      <c r="M221" s="130" t="s">
        <v>1341</v>
      </c>
      <c r="N221" s="138" t="s">
        <v>3</v>
      </c>
    </row>
    <row r="222" spans="1:14" s="120" customFormat="1" ht="26">
      <c r="A222" s="55">
        <v>25043933</v>
      </c>
      <c r="B222" s="138" t="s">
        <v>25</v>
      </c>
      <c r="C222" s="200" t="s">
        <v>657</v>
      </c>
      <c r="D222" s="277" t="s">
        <v>2058</v>
      </c>
      <c r="E222" s="277" t="s">
        <v>2058</v>
      </c>
      <c r="F222" s="143" t="s">
        <v>2347</v>
      </c>
      <c r="G222" s="138" t="s">
        <v>3</v>
      </c>
      <c r="H222" s="130" t="s">
        <v>1378</v>
      </c>
      <c r="I222" s="126" t="s">
        <v>3</v>
      </c>
      <c r="J222" s="126" t="s">
        <v>7</v>
      </c>
      <c r="K222" s="126"/>
      <c r="L222" s="141" t="s">
        <v>3</v>
      </c>
      <c r="M222" s="130" t="s">
        <v>1341</v>
      </c>
      <c r="N222" s="138" t="s">
        <v>3</v>
      </c>
    </row>
    <row r="223" spans="1:14" s="120" customFormat="1" ht="48">
      <c r="A223" s="54">
        <v>25044160</v>
      </c>
      <c r="B223" s="138" t="s">
        <v>25</v>
      </c>
      <c r="C223" s="92" t="s">
        <v>618</v>
      </c>
      <c r="D223" s="277" t="s">
        <v>1913</v>
      </c>
      <c r="E223" s="277" t="s">
        <v>1913</v>
      </c>
      <c r="F223" s="143" t="s">
        <v>1914</v>
      </c>
      <c r="G223" s="126" t="s">
        <v>3</v>
      </c>
      <c r="H223" s="126" t="s">
        <v>1378</v>
      </c>
      <c r="I223" s="126" t="s">
        <v>3</v>
      </c>
      <c r="J223" s="126" t="s">
        <v>7</v>
      </c>
      <c r="K223" s="126"/>
      <c r="L223" s="54" t="s">
        <v>3</v>
      </c>
      <c r="M223" s="130" t="s">
        <v>1341</v>
      </c>
      <c r="N223" s="138" t="s">
        <v>3</v>
      </c>
    </row>
    <row r="224" spans="1:14" s="120" customFormat="1" ht="36">
      <c r="A224" s="54">
        <v>25044160</v>
      </c>
      <c r="B224" s="138" t="s">
        <v>25</v>
      </c>
      <c r="C224" s="130" t="s">
        <v>619</v>
      </c>
      <c r="D224" s="277" t="s">
        <v>2067</v>
      </c>
      <c r="E224" s="277" t="s">
        <v>2067</v>
      </c>
      <c r="F224" s="143" t="s">
        <v>2356</v>
      </c>
      <c r="G224" s="126" t="s">
        <v>3</v>
      </c>
      <c r="H224" s="126" t="s">
        <v>1378</v>
      </c>
      <c r="I224" s="126" t="s">
        <v>3</v>
      </c>
      <c r="J224" s="126" t="s">
        <v>7</v>
      </c>
      <c r="K224" s="126"/>
      <c r="L224" s="54" t="s">
        <v>3</v>
      </c>
      <c r="M224" s="130" t="s">
        <v>1341</v>
      </c>
      <c r="N224" s="138" t="s">
        <v>3</v>
      </c>
    </row>
    <row r="225" spans="1:14" s="120" customFormat="1" ht="36">
      <c r="A225" s="54">
        <v>25044160</v>
      </c>
      <c r="B225" s="138" t="s">
        <v>25</v>
      </c>
      <c r="C225" s="198" t="s">
        <v>620</v>
      </c>
      <c r="D225" s="277" t="s">
        <v>2068</v>
      </c>
      <c r="E225" s="277" t="s">
        <v>2068</v>
      </c>
      <c r="F225" s="143" t="s">
        <v>2357</v>
      </c>
      <c r="G225" s="126" t="s">
        <v>3</v>
      </c>
      <c r="H225" s="126" t="s">
        <v>1378</v>
      </c>
      <c r="I225" s="126" t="s">
        <v>3</v>
      </c>
      <c r="J225" s="126" t="s">
        <v>7</v>
      </c>
      <c r="K225" s="126"/>
      <c r="L225" s="54" t="s">
        <v>3</v>
      </c>
      <c r="M225" s="130" t="s">
        <v>1341</v>
      </c>
      <c r="N225" s="138" t="s">
        <v>3</v>
      </c>
    </row>
    <row r="226" spans="1:14" s="120" customFormat="1" ht="48">
      <c r="A226" s="54">
        <v>25044160</v>
      </c>
      <c r="B226" s="138" t="s">
        <v>25</v>
      </c>
      <c r="C226" s="130" t="s">
        <v>621</v>
      </c>
      <c r="D226" s="277" t="s">
        <v>2069</v>
      </c>
      <c r="E226" s="277" t="s">
        <v>2069</v>
      </c>
      <c r="F226" s="143" t="s">
        <v>2358</v>
      </c>
      <c r="G226" s="126" t="s">
        <v>3</v>
      </c>
      <c r="H226" s="126" t="s">
        <v>1378</v>
      </c>
      <c r="I226" s="126" t="s">
        <v>3</v>
      </c>
      <c r="J226" s="126" t="s">
        <v>7</v>
      </c>
      <c r="K226" s="126"/>
      <c r="L226" s="54" t="s">
        <v>3</v>
      </c>
      <c r="M226" s="130" t="s">
        <v>1341</v>
      </c>
      <c r="N226" s="138" t="s">
        <v>3</v>
      </c>
    </row>
    <row r="227" spans="1:14" s="120" customFormat="1" ht="24">
      <c r="A227" s="54">
        <v>25080583</v>
      </c>
      <c r="B227" s="138" t="s">
        <v>2</v>
      </c>
      <c r="C227" s="92" t="s">
        <v>589</v>
      </c>
      <c r="D227" s="277" t="s">
        <v>2111</v>
      </c>
      <c r="E227" s="277" t="s">
        <v>2111</v>
      </c>
      <c r="F227" s="143" t="s">
        <v>2378</v>
      </c>
      <c r="G227" s="126" t="s">
        <v>3</v>
      </c>
      <c r="H227" s="126" t="s">
        <v>1378</v>
      </c>
      <c r="I227" s="126" t="s">
        <v>3</v>
      </c>
      <c r="J227" s="126" t="s">
        <v>7</v>
      </c>
      <c r="K227" s="126"/>
      <c r="L227" s="54" t="s">
        <v>3</v>
      </c>
      <c r="M227" s="130" t="s">
        <v>1341</v>
      </c>
      <c r="N227" s="138" t="s">
        <v>3</v>
      </c>
    </row>
    <row r="228" spans="1:14" s="120" customFormat="1" ht="36">
      <c r="A228" s="54">
        <v>25080583</v>
      </c>
      <c r="B228" s="138" t="s">
        <v>2</v>
      </c>
      <c r="C228" s="92" t="s">
        <v>590</v>
      </c>
      <c r="D228" s="277" t="s">
        <v>2112</v>
      </c>
      <c r="E228" s="277" t="s">
        <v>2112</v>
      </c>
      <c r="F228" s="143" t="s">
        <v>2379</v>
      </c>
      <c r="G228" s="126" t="s">
        <v>3</v>
      </c>
      <c r="H228" s="126" t="s">
        <v>1378</v>
      </c>
      <c r="I228" s="126" t="s">
        <v>3</v>
      </c>
      <c r="J228" s="126" t="s">
        <v>7</v>
      </c>
      <c r="K228" s="126"/>
      <c r="L228" s="54" t="s">
        <v>3</v>
      </c>
      <c r="M228" s="130" t="s">
        <v>1341</v>
      </c>
      <c r="N228" s="138" t="s">
        <v>3</v>
      </c>
    </row>
    <row r="229" spans="1:14" s="120" customFormat="1" ht="36">
      <c r="A229" s="54">
        <v>25080583</v>
      </c>
      <c r="B229" s="138" t="s">
        <v>2</v>
      </c>
      <c r="C229" s="198" t="s">
        <v>591</v>
      </c>
      <c r="D229" s="277" t="s">
        <v>2113</v>
      </c>
      <c r="E229" s="277" t="s">
        <v>2113</v>
      </c>
      <c r="F229" s="143" t="s">
        <v>2380</v>
      </c>
      <c r="G229" s="126" t="s">
        <v>3</v>
      </c>
      <c r="H229" s="126" t="s">
        <v>1378</v>
      </c>
      <c r="I229" s="126" t="s">
        <v>3</v>
      </c>
      <c r="J229" s="126" t="s">
        <v>7</v>
      </c>
      <c r="K229" s="126"/>
      <c r="L229" s="54" t="s">
        <v>3</v>
      </c>
      <c r="M229" s="130" t="s">
        <v>1341</v>
      </c>
      <c r="N229" s="138" t="s">
        <v>3</v>
      </c>
    </row>
    <row r="230" spans="1:14" s="120" customFormat="1" ht="36">
      <c r="A230" s="54">
        <v>25100594</v>
      </c>
      <c r="B230" s="138" t="s">
        <v>2</v>
      </c>
      <c r="C230" s="92" t="s">
        <v>595</v>
      </c>
      <c r="D230" s="277" t="s">
        <v>2121</v>
      </c>
      <c r="E230" s="277" t="s">
        <v>2121</v>
      </c>
      <c r="F230" s="143" t="s">
        <v>2384</v>
      </c>
      <c r="G230" s="126" t="s">
        <v>3</v>
      </c>
      <c r="H230" s="126" t="s">
        <v>1378</v>
      </c>
      <c r="I230" s="126" t="s">
        <v>3</v>
      </c>
      <c r="J230" s="126" t="s">
        <v>7</v>
      </c>
      <c r="K230" s="126"/>
      <c r="L230" s="54" t="s">
        <v>3</v>
      </c>
      <c r="M230" s="130" t="s">
        <v>1341</v>
      </c>
      <c r="N230" s="138" t="s">
        <v>3</v>
      </c>
    </row>
    <row r="231" spans="1:14" s="120" customFormat="1" ht="36">
      <c r="A231" s="54">
        <v>25100594</v>
      </c>
      <c r="B231" s="138" t="s">
        <v>2</v>
      </c>
      <c r="C231" s="92" t="s">
        <v>566</v>
      </c>
      <c r="D231" s="277" t="s">
        <v>2122</v>
      </c>
      <c r="E231" s="277" t="s">
        <v>2122</v>
      </c>
      <c r="F231" s="143" t="s">
        <v>2385</v>
      </c>
      <c r="G231" s="126" t="s">
        <v>3</v>
      </c>
      <c r="H231" s="126" t="s">
        <v>1378</v>
      </c>
      <c r="I231" s="126" t="s">
        <v>3</v>
      </c>
      <c r="J231" s="126" t="s">
        <v>7</v>
      </c>
      <c r="K231" s="126"/>
      <c r="L231" s="54" t="s">
        <v>3</v>
      </c>
      <c r="M231" s="130" t="s">
        <v>1341</v>
      </c>
      <c r="N231" s="138" t="s">
        <v>3</v>
      </c>
    </row>
    <row r="232" spans="1:14" s="120" customFormat="1" ht="36">
      <c r="A232" s="54">
        <v>25100594</v>
      </c>
      <c r="B232" s="138" t="s">
        <v>2</v>
      </c>
      <c r="C232" s="92" t="s">
        <v>567</v>
      </c>
      <c r="D232" s="277" t="s">
        <v>2123</v>
      </c>
      <c r="E232" s="277" t="s">
        <v>2123</v>
      </c>
      <c r="F232" s="143" t="s">
        <v>2386</v>
      </c>
      <c r="G232" s="126" t="s">
        <v>3</v>
      </c>
      <c r="H232" s="126" t="s">
        <v>1378</v>
      </c>
      <c r="I232" s="126" t="s">
        <v>3</v>
      </c>
      <c r="J232" s="126" t="s">
        <v>7</v>
      </c>
      <c r="K232" s="126"/>
      <c r="L232" s="54" t="s">
        <v>3</v>
      </c>
      <c r="M232" s="130" t="s">
        <v>1341</v>
      </c>
      <c r="N232" s="138" t="s">
        <v>3</v>
      </c>
    </row>
    <row r="233" spans="1:14" s="120" customFormat="1" ht="24">
      <c r="A233" s="54">
        <v>25100594</v>
      </c>
      <c r="B233" s="138" t="s">
        <v>2</v>
      </c>
      <c r="C233" s="130" t="s">
        <v>568</v>
      </c>
      <c r="D233" s="277" t="s">
        <v>2124</v>
      </c>
      <c r="E233" s="277" t="s">
        <v>2124</v>
      </c>
      <c r="F233" s="143" t="s">
        <v>2387</v>
      </c>
      <c r="G233" s="126" t="s">
        <v>3</v>
      </c>
      <c r="H233" s="126" t="s">
        <v>1378</v>
      </c>
      <c r="I233" s="126" t="s">
        <v>3</v>
      </c>
      <c r="J233" s="126" t="s">
        <v>7</v>
      </c>
      <c r="K233" s="126"/>
      <c r="L233" s="54" t="s">
        <v>3</v>
      </c>
      <c r="M233" s="130" t="s">
        <v>1341</v>
      </c>
      <c r="N233" s="138" t="s">
        <v>3</v>
      </c>
    </row>
    <row r="234" spans="1:14" s="120" customFormat="1" ht="24">
      <c r="A234" s="54">
        <v>25100594</v>
      </c>
      <c r="B234" s="138" t="s">
        <v>2</v>
      </c>
      <c r="C234" s="130" t="s">
        <v>569</v>
      </c>
      <c r="D234" s="277" t="s">
        <v>2125</v>
      </c>
      <c r="E234" s="277" t="s">
        <v>2125</v>
      </c>
      <c r="F234" s="143" t="s">
        <v>2388</v>
      </c>
      <c r="G234" s="126" t="s">
        <v>3</v>
      </c>
      <c r="H234" s="126" t="s">
        <v>1378</v>
      </c>
      <c r="I234" s="126" t="s">
        <v>3</v>
      </c>
      <c r="J234" s="126" t="s">
        <v>7</v>
      </c>
      <c r="K234" s="126"/>
      <c r="L234" s="54" t="s">
        <v>3</v>
      </c>
      <c r="M234" s="130" t="s">
        <v>1341</v>
      </c>
      <c r="N234" s="138" t="s">
        <v>3</v>
      </c>
    </row>
    <row r="235" spans="1:14" s="120" customFormat="1" ht="24">
      <c r="A235" s="54">
        <v>25100594</v>
      </c>
      <c r="B235" s="138" t="s">
        <v>2</v>
      </c>
      <c r="C235" s="92" t="s">
        <v>570</v>
      </c>
      <c r="D235" s="274" t="s">
        <v>2126</v>
      </c>
      <c r="E235" s="274" t="s">
        <v>2126</v>
      </c>
      <c r="F235" s="150" t="s">
        <v>2389</v>
      </c>
      <c r="G235" s="126" t="s">
        <v>3</v>
      </c>
      <c r="H235" s="126" t="s">
        <v>1378</v>
      </c>
      <c r="I235" s="126" t="s">
        <v>3</v>
      </c>
      <c r="J235" s="126" t="s">
        <v>7</v>
      </c>
      <c r="K235" s="126"/>
      <c r="L235" s="54" t="s">
        <v>3</v>
      </c>
      <c r="M235" s="130" t="s">
        <v>1341</v>
      </c>
      <c r="N235" s="138" t="s">
        <v>3</v>
      </c>
    </row>
    <row r="236" spans="1:14" s="120" customFormat="1" ht="24">
      <c r="A236" s="54">
        <v>25100594</v>
      </c>
      <c r="B236" s="138" t="s">
        <v>2</v>
      </c>
      <c r="C236" s="92" t="s">
        <v>571</v>
      </c>
      <c r="D236" s="277" t="s">
        <v>2127</v>
      </c>
      <c r="E236" s="277" t="s">
        <v>2127</v>
      </c>
      <c r="F236" s="143" t="s">
        <v>2390</v>
      </c>
      <c r="G236" s="126" t="s">
        <v>3</v>
      </c>
      <c r="H236" s="126" t="s">
        <v>1378</v>
      </c>
      <c r="I236" s="126" t="s">
        <v>3</v>
      </c>
      <c r="J236" s="126" t="s">
        <v>7</v>
      </c>
      <c r="K236" s="126"/>
      <c r="L236" s="54" t="s">
        <v>3</v>
      </c>
      <c r="M236" s="130" t="s">
        <v>1341</v>
      </c>
      <c r="N236" s="138" t="s">
        <v>3</v>
      </c>
    </row>
    <row r="237" spans="1:14" s="120" customFormat="1" ht="24">
      <c r="A237" s="54">
        <v>25100594</v>
      </c>
      <c r="B237" s="138" t="s">
        <v>2</v>
      </c>
      <c r="C237" s="92" t="s">
        <v>572</v>
      </c>
      <c r="D237" s="277" t="s">
        <v>2128</v>
      </c>
      <c r="E237" s="277" t="s">
        <v>2128</v>
      </c>
      <c r="F237" s="143" t="s">
        <v>2391</v>
      </c>
      <c r="G237" s="126" t="s">
        <v>3</v>
      </c>
      <c r="H237" s="126" t="s">
        <v>1378</v>
      </c>
      <c r="I237" s="126" t="s">
        <v>3</v>
      </c>
      <c r="J237" s="126" t="s">
        <v>7</v>
      </c>
      <c r="K237" s="126"/>
      <c r="L237" s="54" t="s">
        <v>3</v>
      </c>
      <c r="M237" s="130" t="s">
        <v>1341</v>
      </c>
      <c r="N237" s="138" t="s">
        <v>3</v>
      </c>
    </row>
    <row r="238" spans="1:14" s="120" customFormat="1" ht="24">
      <c r="A238" s="54">
        <v>25100594</v>
      </c>
      <c r="B238" s="138" t="s">
        <v>2</v>
      </c>
      <c r="C238" s="92" t="s">
        <v>573</v>
      </c>
      <c r="D238" s="274" t="s">
        <v>2129</v>
      </c>
      <c r="E238" s="274" t="s">
        <v>2129</v>
      </c>
      <c r="F238" s="150" t="s">
        <v>2392</v>
      </c>
      <c r="G238" s="126" t="s">
        <v>3</v>
      </c>
      <c r="H238" s="126" t="s">
        <v>1378</v>
      </c>
      <c r="I238" s="126" t="s">
        <v>3</v>
      </c>
      <c r="J238" s="126" t="s">
        <v>7</v>
      </c>
      <c r="K238" s="126"/>
      <c r="L238" s="54" t="s">
        <v>3</v>
      </c>
      <c r="M238" s="130" t="s">
        <v>1341</v>
      </c>
      <c r="N238" s="138" t="s">
        <v>3</v>
      </c>
    </row>
    <row r="239" spans="1:14" s="120" customFormat="1" ht="24">
      <c r="A239" s="54">
        <v>25100594</v>
      </c>
      <c r="B239" s="138" t="s">
        <v>2</v>
      </c>
      <c r="C239" s="92" t="s">
        <v>574</v>
      </c>
      <c r="D239" s="277" t="s">
        <v>2130</v>
      </c>
      <c r="E239" s="277" t="s">
        <v>2130</v>
      </c>
      <c r="F239" s="150" t="s">
        <v>2393</v>
      </c>
      <c r="G239" s="126" t="s">
        <v>3</v>
      </c>
      <c r="H239" s="126" t="s">
        <v>1378</v>
      </c>
      <c r="I239" s="126" t="s">
        <v>3</v>
      </c>
      <c r="J239" s="126" t="s">
        <v>7</v>
      </c>
      <c r="K239" s="126"/>
      <c r="L239" s="54" t="s">
        <v>3</v>
      </c>
      <c r="M239" s="130" t="s">
        <v>1341</v>
      </c>
      <c r="N239" s="138" t="s">
        <v>3</v>
      </c>
    </row>
    <row r="240" spans="1:14" s="120" customFormat="1" ht="36">
      <c r="A240" s="54">
        <v>25100594</v>
      </c>
      <c r="B240" s="138" t="s">
        <v>2</v>
      </c>
      <c r="C240" s="92" t="s">
        <v>575</v>
      </c>
      <c r="D240" s="277" t="s">
        <v>2131</v>
      </c>
      <c r="E240" s="277" t="s">
        <v>2131</v>
      </c>
      <c r="F240" s="150" t="s">
        <v>2394</v>
      </c>
      <c r="G240" s="126" t="s">
        <v>3</v>
      </c>
      <c r="H240" s="126" t="s">
        <v>1378</v>
      </c>
      <c r="I240" s="126" t="s">
        <v>3</v>
      </c>
      <c r="J240" s="126" t="s">
        <v>7</v>
      </c>
      <c r="K240" s="126"/>
      <c r="L240" s="54" t="s">
        <v>3</v>
      </c>
      <c r="M240" s="130" t="s">
        <v>1341</v>
      </c>
      <c r="N240" s="138" t="s">
        <v>3</v>
      </c>
    </row>
    <row r="241" spans="1:14" s="120" customFormat="1" ht="24">
      <c r="A241" s="54">
        <v>25100594</v>
      </c>
      <c r="B241" s="138" t="s">
        <v>2</v>
      </c>
      <c r="C241" s="92" t="s">
        <v>576</v>
      </c>
      <c r="D241" s="277" t="s">
        <v>2132</v>
      </c>
      <c r="E241" s="277" t="s">
        <v>2132</v>
      </c>
      <c r="F241" s="150" t="s">
        <v>2395</v>
      </c>
      <c r="G241" s="126" t="s">
        <v>3</v>
      </c>
      <c r="H241" s="126" t="s">
        <v>1378</v>
      </c>
      <c r="I241" s="126" t="s">
        <v>3</v>
      </c>
      <c r="J241" s="126" t="s">
        <v>7</v>
      </c>
      <c r="K241" s="126"/>
      <c r="L241" s="54" t="s">
        <v>3</v>
      </c>
      <c r="M241" s="130" t="s">
        <v>1341</v>
      </c>
      <c r="N241" s="138" t="s">
        <v>3</v>
      </c>
    </row>
    <row r="242" spans="1:14" s="120" customFormat="1" ht="24">
      <c r="A242" s="54">
        <v>25100604</v>
      </c>
      <c r="B242" s="138" t="s">
        <v>2</v>
      </c>
      <c r="C242" s="55" t="s">
        <v>578</v>
      </c>
      <c r="D242" s="277" t="s">
        <v>2137</v>
      </c>
      <c r="E242" s="277" t="s">
        <v>2137</v>
      </c>
      <c r="F242" s="150" t="s">
        <v>2398</v>
      </c>
      <c r="G242" s="126" t="s">
        <v>3</v>
      </c>
      <c r="H242" s="126" t="s">
        <v>1378</v>
      </c>
      <c r="I242" s="126" t="s">
        <v>3</v>
      </c>
      <c r="J242" s="126" t="s">
        <v>7</v>
      </c>
      <c r="K242" s="126"/>
      <c r="L242" s="54" t="s">
        <v>3</v>
      </c>
      <c r="M242" s="130" t="s">
        <v>1341</v>
      </c>
      <c r="N242" s="138" t="s">
        <v>3</v>
      </c>
    </row>
    <row r="243" spans="1:14" s="120" customFormat="1" ht="24">
      <c r="A243" s="54">
        <v>25100604</v>
      </c>
      <c r="B243" s="138" t="s">
        <v>2</v>
      </c>
      <c r="C243" s="55" t="s">
        <v>579</v>
      </c>
      <c r="D243" s="277" t="s">
        <v>2138</v>
      </c>
      <c r="E243" s="277" t="s">
        <v>2138</v>
      </c>
      <c r="F243" s="150" t="s">
        <v>2399</v>
      </c>
      <c r="G243" s="126" t="s">
        <v>3</v>
      </c>
      <c r="H243" s="126" t="s">
        <v>1378</v>
      </c>
      <c r="I243" s="126" t="s">
        <v>3</v>
      </c>
      <c r="J243" s="126" t="s">
        <v>7</v>
      </c>
      <c r="K243" s="126"/>
      <c r="L243" s="54" t="s">
        <v>3</v>
      </c>
      <c r="M243" s="130" t="s">
        <v>1341</v>
      </c>
      <c r="N243" s="138" t="s">
        <v>3</v>
      </c>
    </row>
    <row r="244" spans="1:14" s="120" customFormat="1" ht="24">
      <c r="A244" s="54">
        <v>25100604</v>
      </c>
      <c r="B244" s="138" t="s">
        <v>2</v>
      </c>
      <c r="C244" s="55" t="s">
        <v>580</v>
      </c>
      <c r="D244" s="277" t="s">
        <v>2139</v>
      </c>
      <c r="E244" s="277" t="s">
        <v>2139</v>
      </c>
      <c r="F244" s="150" t="s">
        <v>2400</v>
      </c>
      <c r="G244" s="126" t="s">
        <v>3</v>
      </c>
      <c r="H244" s="126" t="s">
        <v>1378</v>
      </c>
      <c r="I244" s="126" t="s">
        <v>3</v>
      </c>
      <c r="J244" s="126" t="s">
        <v>7</v>
      </c>
      <c r="K244" s="126"/>
      <c r="L244" s="54" t="s">
        <v>3</v>
      </c>
      <c r="M244" s="130" t="s">
        <v>1341</v>
      </c>
      <c r="N244" s="138" t="s">
        <v>3</v>
      </c>
    </row>
    <row r="245" spans="1:14" s="120" customFormat="1" ht="48" customHeight="1">
      <c r="A245" s="54">
        <v>25100604</v>
      </c>
      <c r="B245" s="138" t="s">
        <v>2</v>
      </c>
      <c r="C245" s="91" t="s">
        <v>581</v>
      </c>
      <c r="D245" s="276" t="s">
        <v>2140</v>
      </c>
      <c r="E245" s="276" t="s">
        <v>2140</v>
      </c>
      <c r="F245" s="54" t="s">
        <v>2401</v>
      </c>
      <c r="G245" s="126" t="s">
        <v>3</v>
      </c>
      <c r="H245" s="126" t="s">
        <v>1378</v>
      </c>
      <c r="I245" s="126" t="s">
        <v>3</v>
      </c>
      <c r="J245" s="126" t="s">
        <v>7</v>
      </c>
      <c r="K245" s="126"/>
      <c r="L245" s="54" t="s">
        <v>3</v>
      </c>
      <c r="M245" s="130" t="s">
        <v>1341</v>
      </c>
      <c r="N245" s="138" t="s">
        <v>3</v>
      </c>
    </row>
    <row r="246" spans="1:14" s="120" customFormat="1" ht="33" customHeight="1">
      <c r="A246" s="54">
        <v>25100604</v>
      </c>
      <c r="B246" s="138" t="s">
        <v>2</v>
      </c>
      <c r="C246" s="55" t="s">
        <v>582</v>
      </c>
      <c r="D246" s="277" t="s">
        <v>2141</v>
      </c>
      <c r="E246" s="277" t="s">
        <v>2141</v>
      </c>
      <c r="F246" s="150" t="s">
        <v>2402</v>
      </c>
      <c r="G246" s="126" t="s">
        <v>3</v>
      </c>
      <c r="H246" s="126" t="s">
        <v>1378</v>
      </c>
      <c r="I246" s="126" t="s">
        <v>3</v>
      </c>
      <c r="J246" s="126" t="s">
        <v>7</v>
      </c>
      <c r="K246" s="126"/>
      <c r="L246" s="54" t="s">
        <v>3</v>
      </c>
      <c r="M246" s="130" t="s">
        <v>1341</v>
      </c>
      <c r="N246" s="138" t="s">
        <v>3</v>
      </c>
    </row>
    <row r="247" spans="1:14" s="120" customFormat="1" ht="36" customHeight="1">
      <c r="A247" s="150">
        <v>25100604</v>
      </c>
      <c r="B247" s="138" t="s">
        <v>2</v>
      </c>
      <c r="C247" s="55" t="s">
        <v>583</v>
      </c>
      <c r="D247" s="277" t="s">
        <v>2142</v>
      </c>
      <c r="E247" s="277" t="s">
        <v>2142</v>
      </c>
      <c r="F247" s="150" t="s">
        <v>2403</v>
      </c>
      <c r="G247" s="126" t="s">
        <v>3</v>
      </c>
      <c r="H247" s="126" t="s">
        <v>1378</v>
      </c>
      <c r="I247" s="126" t="s">
        <v>3</v>
      </c>
      <c r="J247" s="126" t="s">
        <v>7</v>
      </c>
      <c r="K247" s="126"/>
      <c r="L247" s="54" t="s">
        <v>3</v>
      </c>
      <c r="M247" s="130" t="s">
        <v>1341</v>
      </c>
      <c r="N247" s="138" t="s">
        <v>3</v>
      </c>
    </row>
    <row r="248" spans="1:14" s="120" customFormat="1" ht="24">
      <c r="A248" s="150">
        <v>25100604</v>
      </c>
      <c r="B248" s="138" t="s">
        <v>2</v>
      </c>
      <c r="C248" s="55" t="s">
        <v>559</v>
      </c>
      <c r="D248" s="276" t="s">
        <v>2036</v>
      </c>
      <c r="E248" s="276" t="s">
        <v>2036</v>
      </c>
      <c r="F248" s="54" t="s">
        <v>2326</v>
      </c>
      <c r="G248" s="126" t="s">
        <v>3</v>
      </c>
      <c r="H248" s="126" t="s">
        <v>1378</v>
      </c>
      <c r="I248" s="126" t="s">
        <v>3</v>
      </c>
      <c r="J248" s="126" t="s">
        <v>7</v>
      </c>
      <c r="K248" s="126"/>
      <c r="L248" s="54" t="s">
        <v>3</v>
      </c>
      <c r="M248" s="130" t="s">
        <v>1341</v>
      </c>
      <c r="N248" s="138" t="s">
        <v>3</v>
      </c>
    </row>
    <row r="249" spans="1:14" s="120" customFormat="1" ht="24">
      <c r="A249" s="150">
        <v>25100604</v>
      </c>
      <c r="B249" s="138" t="s">
        <v>2</v>
      </c>
      <c r="C249" s="91" t="s">
        <v>1359</v>
      </c>
      <c r="D249" s="277" t="s">
        <v>2143</v>
      </c>
      <c r="E249" s="277" t="s">
        <v>2143</v>
      </c>
      <c r="F249" s="54" t="s">
        <v>2404</v>
      </c>
      <c r="G249" s="126" t="s">
        <v>3</v>
      </c>
      <c r="H249" s="126" t="s">
        <v>1378</v>
      </c>
      <c r="I249" s="126" t="s">
        <v>3</v>
      </c>
      <c r="J249" s="126" t="s">
        <v>7</v>
      </c>
      <c r="K249" s="126"/>
      <c r="L249" s="54" t="s">
        <v>3</v>
      </c>
      <c r="M249" s="130" t="s">
        <v>1341</v>
      </c>
      <c r="N249" s="138" t="s">
        <v>3</v>
      </c>
    </row>
    <row r="250" spans="1:14" s="120" customFormat="1" ht="24">
      <c r="A250" s="150">
        <v>25100604</v>
      </c>
      <c r="B250" s="138" t="s">
        <v>2</v>
      </c>
      <c r="C250" s="55" t="s">
        <v>560</v>
      </c>
      <c r="D250" s="277" t="s">
        <v>2144</v>
      </c>
      <c r="E250" s="277" t="s">
        <v>2144</v>
      </c>
      <c r="F250" s="54" t="s">
        <v>2405</v>
      </c>
      <c r="G250" s="126" t="s">
        <v>3</v>
      </c>
      <c r="H250" s="126" t="s">
        <v>1378</v>
      </c>
      <c r="I250" s="126" t="s">
        <v>3</v>
      </c>
      <c r="J250" s="126" t="s">
        <v>7</v>
      </c>
      <c r="K250" s="126"/>
      <c r="L250" s="54" t="s">
        <v>3</v>
      </c>
      <c r="M250" s="130" t="s">
        <v>1341</v>
      </c>
      <c r="N250" s="138" t="s">
        <v>3</v>
      </c>
    </row>
    <row r="251" spans="1:14" s="120" customFormat="1" ht="24">
      <c r="A251" s="150">
        <v>25100604</v>
      </c>
      <c r="B251" s="138" t="s">
        <v>2</v>
      </c>
      <c r="C251" s="55" t="s">
        <v>1360</v>
      </c>
      <c r="D251" s="277" t="s">
        <v>2145</v>
      </c>
      <c r="E251" s="277" t="s">
        <v>2145</v>
      </c>
      <c r="F251" s="54" t="s">
        <v>2406</v>
      </c>
      <c r="G251" s="126" t="s">
        <v>3</v>
      </c>
      <c r="H251" s="126" t="s">
        <v>1378</v>
      </c>
      <c r="I251" s="126" t="s">
        <v>3</v>
      </c>
      <c r="J251" s="126" t="s">
        <v>7</v>
      </c>
      <c r="K251" s="126"/>
      <c r="L251" s="54" t="s">
        <v>3</v>
      </c>
      <c r="M251" s="130" t="s">
        <v>1341</v>
      </c>
      <c r="N251" s="138" t="s">
        <v>3</v>
      </c>
    </row>
    <row r="252" spans="1:14" s="120" customFormat="1" ht="24">
      <c r="A252" s="150">
        <v>25100604</v>
      </c>
      <c r="B252" s="138" t="s">
        <v>2</v>
      </c>
      <c r="C252" s="55" t="s">
        <v>1361</v>
      </c>
      <c r="D252" s="277" t="s">
        <v>1628</v>
      </c>
      <c r="E252" s="277" t="s">
        <v>1628</v>
      </c>
      <c r="F252" s="54" t="s">
        <v>1607</v>
      </c>
      <c r="G252" s="126" t="s">
        <v>3</v>
      </c>
      <c r="H252" s="126" t="s">
        <v>1378</v>
      </c>
      <c r="I252" s="126" t="s">
        <v>3</v>
      </c>
      <c r="J252" s="126" t="s">
        <v>7</v>
      </c>
      <c r="K252" s="126"/>
      <c r="L252" s="54" t="s">
        <v>3</v>
      </c>
      <c r="M252" s="130" t="s">
        <v>1341</v>
      </c>
      <c r="N252" s="138" t="s">
        <v>3</v>
      </c>
    </row>
    <row r="253" spans="1:14" s="120" customFormat="1" ht="24">
      <c r="A253" s="150">
        <v>25100604</v>
      </c>
      <c r="B253" s="138" t="s">
        <v>2</v>
      </c>
      <c r="C253" s="55" t="s">
        <v>561</v>
      </c>
      <c r="D253" s="274" t="s">
        <v>2146</v>
      </c>
      <c r="E253" s="274" t="s">
        <v>2146</v>
      </c>
      <c r="F253" s="54" t="s">
        <v>2407</v>
      </c>
      <c r="G253" s="126" t="s">
        <v>3</v>
      </c>
      <c r="H253" s="126" t="s">
        <v>1378</v>
      </c>
      <c r="I253" s="126" t="s">
        <v>3</v>
      </c>
      <c r="J253" s="126" t="s">
        <v>7</v>
      </c>
      <c r="K253" s="126"/>
      <c r="L253" s="54" t="s">
        <v>3</v>
      </c>
      <c r="M253" s="130" t="s">
        <v>1341</v>
      </c>
      <c r="N253" s="138" t="s">
        <v>3</v>
      </c>
    </row>
    <row r="254" spans="1:14" s="120" customFormat="1" ht="24">
      <c r="A254" s="150">
        <v>25100604</v>
      </c>
      <c r="B254" s="138" t="s">
        <v>2</v>
      </c>
      <c r="C254" s="91" t="s">
        <v>562</v>
      </c>
      <c r="D254" s="277" t="s">
        <v>2147</v>
      </c>
      <c r="E254" s="277" t="s">
        <v>2147</v>
      </c>
      <c r="F254" s="54" t="s">
        <v>2408</v>
      </c>
      <c r="G254" s="126" t="s">
        <v>3</v>
      </c>
      <c r="H254" s="126" t="s">
        <v>1378</v>
      </c>
      <c r="I254" s="126" t="s">
        <v>3</v>
      </c>
      <c r="J254" s="126" t="s">
        <v>7</v>
      </c>
      <c r="K254" s="126"/>
      <c r="L254" s="54" t="s">
        <v>3</v>
      </c>
      <c r="M254" s="130" t="s">
        <v>1341</v>
      </c>
      <c r="N254" s="138" t="s">
        <v>3</v>
      </c>
    </row>
    <row r="255" spans="1:14" s="120" customFormat="1" ht="33" customHeight="1">
      <c r="A255" s="172">
        <v>25177484</v>
      </c>
      <c r="B255" s="130" t="s">
        <v>74</v>
      </c>
      <c r="C255" s="55" t="s">
        <v>820</v>
      </c>
      <c r="D255" s="282" t="s">
        <v>2153</v>
      </c>
      <c r="E255" s="282" t="s">
        <v>2153</v>
      </c>
      <c r="F255" s="54" t="s">
        <v>2409</v>
      </c>
      <c r="G255" s="126" t="s">
        <v>3</v>
      </c>
      <c r="H255" s="126" t="s">
        <v>1378</v>
      </c>
      <c r="I255" s="126" t="s">
        <v>3</v>
      </c>
      <c r="J255" s="126" t="s">
        <v>7</v>
      </c>
      <c r="K255" s="126"/>
      <c r="L255" s="54" t="s">
        <v>3</v>
      </c>
      <c r="M255" s="126" t="s">
        <v>1341</v>
      </c>
      <c r="N255" s="126" t="s">
        <v>3</v>
      </c>
    </row>
    <row r="256" spans="1:14" s="120" customFormat="1" ht="33" customHeight="1">
      <c r="A256" s="172">
        <v>25177484</v>
      </c>
      <c r="B256" s="130" t="s">
        <v>74</v>
      </c>
      <c r="C256" s="55" t="s">
        <v>821</v>
      </c>
      <c r="D256" s="282" t="s">
        <v>2150</v>
      </c>
      <c r="E256" s="282" t="s">
        <v>2150</v>
      </c>
      <c r="F256" s="54" t="s">
        <v>2410</v>
      </c>
      <c r="G256" s="126" t="s">
        <v>3</v>
      </c>
      <c r="H256" s="126" t="s">
        <v>1378</v>
      </c>
      <c r="I256" s="126" t="s">
        <v>3</v>
      </c>
      <c r="J256" s="126" t="s">
        <v>7</v>
      </c>
      <c r="K256" s="126"/>
      <c r="L256" s="54" t="s">
        <v>3</v>
      </c>
      <c r="M256" s="126" t="s">
        <v>1341</v>
      </c>
      <c r="N256" s="126" t="s">
        <v>3</v>
      </c>
    </row>
    <row r="257" spans="1:14" s="120" customFormat="1" ht="24" customHeight="1">
      <c r="A257" s="172">
        <v>25177484</v>
      </c>
      <c r="B257" s="130" t="s">
        <v>74</v>
      </c>
      <c r="C257" s="55" t="s">
        <v>808</v>
      </c>
      <c r="D257" s="282" t="s">
        <v>2157</v>
      </c>
      <c r="E257" s="282" t="s">
        <v>2157</v>
      </c>
      <c r="F257" s="54" t="s">
        <v>2411</v>
      </c>
      <c r="G257" s="126" t="s">
        <v>3</v>
      </c>
      <c r="H257" s="126" t="s">
        <v>1378</v>
      </c>
      <c r="I257" s="126" t="s">
        <v>3</v>
      </c>
      <c r="J257" s="126" t="s">
        <v>7</v>
      </c>
      <c r="K257" s="126"/>
      <c r="L257" s="54" t="s">
        <v>3</v>
      </c>
      <c r="M257" s="126" t="s">
        <v>1341</v>
      </c>
      <c r="N257" s="126" t="s">
        <v>3</v>
      </c>
    </row>
    <row r="258" spans="1:14" s="120" customFormat="1" ht="24">
      <c r="A258" s="172">
        <v>25177484</v>
      </c>
      <c r="B258" s="130" t="s">
        <v>74</v>
      </c>
      <c r="C258" s="91" t="s">
        <v>809</v>
      </c>
      <c r="D258" s="274" t="s">
        <v>2159</v>
      </c>
      <c r="E258" s="274" t="s">
        <v>2159</v>
      </c>
      <c r="F258" s="54" t="s">
        <v>2412</v>
      </c>
      <c r="G258" s="126" t="s">
        <v>3</v>
      </c>
      <c r="H258" s="126" t="s">
        <v>1378</v>
      </c>
      <c r="I258" s="126" t="s">
        <v>3</v>
      </c>
      <c r="J258" s="126" t="s">
        <v>7</v>
      </c>
      <c r="K258" s="126"/>
      <c r="L258" s="54" t="s">
        <v>3</v>
      </c>
      <c r="M258" s="126" t="s">
        <v>1341</v>
      </c>
      <c r="N258" s="126" t="s">
        <v>3</v>
      </c>
    </row>
    <row r="259" spans="1:14" s="120" customFormat="1" ht="24">
      <c r="A259" s="172">
        <v>25177484</v>
      </c>
      <c r="B259" s="130" t="s">
        <v>74</v>
      </c>
      <c r="C259" s="55" t="s">
        <v>811</v>
      </c>
      <c r="D259" s="277" t="s">
        <v>2152</v>
      </c>
      <c r="E259" s="277" t="s">
        <v>2152</v>
      </c>
      <c r="F259" s="54" t="s">
        <v>2413</v>
      </c>
      <c r="G259" s="126" t="s">
        <v>3</v>
      </c>
      <c r="H259" s="126" t="s">
        <v>1378</v>
      </c>
      <c r="I259" s="126" t="s">
        <v>3</v>
      </c>
      <c r="J259" s="126" t="s">
        <v>7</v>
      </c>
      <c r="K259" s="126"/>
      <c r="L259" s="54" t="s">
        <v>3</v>
      </c>
      <c r="M259" s="126" t="s">
        <v>1341</v>
      </c>
      <c r="N259" s="126" t="s">
        <v>3</v>
      </c>
    </row>
    <row r="260" spans="1:14" s="120" customFormat="1" ht="24">
      <c r="A260" s="172">
        <v>25177484</v>
      </c>
      <c r="B260" s="130" t="s">
        <v>74</v>
      </c>
      <c r="C260" s="55" t="s">
        <v>812</v>
      </c>
      <c r="D260" s="277" t="s">
        <v>2154</v>
      </c>
      <c r="E260" s="277" t="s">
        <v>2154</v>
      </c>
      <c r="F260" s="143" t="s">
        <v>2414</v>
      </c>
      <c r="G260" s="126" t="s">
        <v>3</v>
      </c>
      <c r="H260" s="126" t="s">
        <v>1378</v>
      </c>
      <c r="I260" s="126" t="s">
        <v>3</v>
      </c>
      <c r="J260" s="126" t="s">
        <v>7</v>
      </c>
      <c r="K260" s="126"/>
      <c r="L260" s="54" t="s">
        <v>3</v>
      </c>
      <c r="M260" s="126" t="s">
        <v>1341</v>
      </c>
      <c r="N260" s="126" t="s">
        <v>3</v>
      </c>
    </row>
    <row r="261" spans="1:14" s="120" customFormat="1" ht="24">
      <c r="A261" s="172">
        <v>25177484</v>
      </c>
      <c r="B261" s="130" t="s">
        <v>74</v>
      </c>
      <c r="C261" s="55" t="s">
        <v>813</v>
      </c>
      <c r="D261" s="277" t="s">
        <v>2148</v>
      </c>
      <c r="E261" s="277" t="s">
        <v>2148</v>
      </c>
      <c r="F261" s="143" t="s">
        <v>2415</v>
      </c>
      <c r="G261" s="126" t="s">
        <v>3</v>
      </c>
      <c r="H261" s="126" t="s">
        <v>1378</v>
      </c>
      <c r="I261" s="126" t="s">
        <v>3</v>
      </c>
      <c r="J261" s="126" t="s">
        <v>7</v>
      </c>
      <c r="K261" s="126"/>
      <c r="L261" s="54" t="s">
        <v>3</v>
      </c>
      <c r="M261" s="126" t="s">
        <v>1341</v>
      </c>
      <c r="N261" s="126" t="s">
        <v>3</v>
      </c>
    </row>
    <row r="262" spans="1:14" s="120" customFormat="1" ht="24">
      <c r="A262" s="172">
        <v>25177484</v>
      </c>
      <c r="B262" s="130" t="s">
        <v>74</v>
      </c>
      <c r="C262" s="91" t="s">
        <v>814</v>
      </c>
      <c r="D262" s="274" t="s">
        <v>2156</v>
      </c>
      <c r="E262" s="274" t="s">
        <v>2156</v>
      </c>
      <c r="F262" s="54" t="s">
        <v>2416</v>
      </c>
      <c r="G262" s="126" t="s">
        <v>3</v>
      </c>
      <c r="H262" s="126" t="s">
        <v>1378</v>
      </c>
      <c r="I262" s="126" t="s">
        <v>3</v>
      </c>
      <c r="J262" s="126" t="s">
        <v>7</v>
      </c>
      <c r="K262" s="126"/>
      <c r="L262" s="54" t="s">
        <v>3</v>
      </c>
      <c r="M262" s="126" t="s">
        <v>1341</v>
      </c>
      <c r="N262" s="126" t="s">
        <v>3</v>
      </c>
    </row>
    <row r="263" spans="1:14" s="120" customFormat="1" ht="36">
      <c r="A263" s="172">
        <v>25177484</v>
      </c>
      <c r="B263" s="130" t="s">
        <v>74</v>
      </c>
      <c r="C263" s="91" t="s">
        <v>804</v>
      </c>
      <c r="D263" s="274" t="s">
        <v>2158</v>
      </c>
      <c r="E263" s="274" t="s">
        <v>2158</v>
      </c>
      <c r="F263" s="54" t="s">
        <v>2417</v>
      </c>
      <c r="G263" s="126" t="s">
        <v>3</v>
      </c>
      <c r="H263" s="126" t="s">
        <v>1378</v>
      </c>
      <c r="I263" s="126" t="s">
        <v>3</v>
      </c>
      <c r="J263" s="126" t="s">
        <v>7</v>
      </c>
      <c r="K263" s="126"/>
      <c r="L263" s="54" t="s">
        <v>3</v>
      </c>
      <c r="M263" s="126" t="s">
        <v>1341</v>
      </c>
      <c r="N263" s="126" t="s">
        <v>3</v>
      </c>
    </row>
    <row r="264" spans="1:14" s="120" customFormat="1" ht="24">
      <c r="A264" s="172">
        <v>25177484</v>
      </c>
      <c r="B264" s="130" t="s">
        <v>74</v>
      </c>
      <c r="C264" s="91" t="s">
        <v>805</v>
      </c>
      <c r="D264" s="274" t="s">
        <v>2149</v>
      </c>
      <c r="E264" s="274" t="s">
        <v>2149</v>
      </c>
      <c r="F264" s="54" t="s">
        <v>2418</v>
      </c>
      <c r="G264" s="126" t="s">
        <v>3</v>
      </c>
      <c r="H264" s="126" t="s">
        <v>1378</v>
      </c>
      <c r="I264" s="126" t="s">
        <v>3</v>
      </c>
      <c r="J264" s="126" t="s">
        <v>7</v>
      </c>
      <c r="K264" s="126"/>
      <c r="L264" s="54" t="s">
        <v>3</v>
      </c>
      <c r="M264" s="126" t="s">
        <v>1341</v>
      </c>
      <c r="N264" s="126" t="s">
        <v>3</v>
      </c>
    </row>
    <row r="265" spans="1:14" s="120" customFormat="1" ht="36">
      <c r="A265" s="172">
        <v>25177484</v>
      </c>
      <c r="B265" s="130" t="s">
        <v>74</v>
      </c>
      <c r="C265" s="91" t="s">
        <v>806</v>
      </c>
      <c r="D265" s="274" t="s">
        <v>2155</v>
      </c>
      <c r="E265" s="274" t="s">
        <v>2155</v>
      </c>
      <c r="F265" s="54" t="s">
        <v>2419</v>
      </c>
      <c r="G265" s="126" t="s">
        <v>3</v>
      </c>
      <c r="H265" s="126" t="s">
        <v>1378</v>
      </c>
      <c r="I265" s="126" t="s">
        <v>3</v>
      </c>
      <c r="J265" s="126" t="s">
        <v>7</v>
      </c>
      <c r="K265" s="126"/>
      <c r="L265" s="54" t="s">
        <v>3</v>
      </c>
      <c r="M265" s="126" t="s">
        <v>1341</v>
      </c>
      <c r="N265" s="126" t="s">
        <v>3</v>
      </c>
    </row>
    <row r="266" spans="1:14" s="120" customFormat="1" ht="24">
      <c r="A266" s="172">
        <v>25177484</v>
      </c>
      <c r="B266" s="130" t="s">
        <v>74</v>
      </c>
      <c r="C266" s="91" t="s">
        <v>807</v>
      </c>
      <c r="D266" s="274" t="s">
        <v>2151</v>
      </c>
      <c r="E266" s="274" t="s">
        <v>2151</v>
      </c>
      <c r="F266" s="54" t="s">
        <v>2420</v>
      </c>
      <c r="G266" s="126" t="s">
        <v>3</v>
      </c>
      <c r="H266" s="126" t="s">
        <v>1378</v>
      </c>
      <c r="I266" s="126" t="s">
        <v>3</v>
      </c>
      <c r="J266" s="126" t="s">
        <v>7</v>
      </c>
      <c r="K266" s="126"/>
      <c r="L266" s="54" t="s">
        <v>3</v>
      </c>
      <c r="M266" s="126" t="s">
        <v>1341</v>
      </c>
      <c r="N266" s="126" t="s">
        <v>3</v>
      </c>
    </row>
    <row r="267" spans="1:14" s="120" customFormat="1" ht="36">
      <c r="A267" s="172">
        <v>25202271</v>
      </c>
      <c r="B267" s="138" t="s">
        <v>27</v>
      </c>
      <c r="C267" s="92" t="s">
        <v>563</v>
      </c>
      <c r="D267" s="274" t="s">
        <v>2160</v>
      </c>
      <c r="E267" s="274" t="s">
        <v>2160</v>
      </c>
      <c r="F267" s="54" t="s">
        <v>2421</v>
      </c>
      <c r="G267" s="126" t="s">
        <v>3</v>
      </c>
      <c r="H267" s="126" t="s">
        <v>1378</v>
      </c>
      <c r="I267" s="126" t="s">
        <v>3</v>
      </c>
      <c r="J267" s="126" t="s">
        <v>7</v>
      </c>
      <c r="K267" s="126"/>
      <c r="L267" s="54" t="s">
        <v>3</v>
      </c>
      <c r="M267" s="130" t="s">
        <v>1341</v>
      </c>
      <c r="N267" s="138" t="s">
        <v>3</v>
      </c>
    </row>
    <row r="268" spans="1:14" s="120" customFormat="1" ht="48">
      <c r="A268" s="172">
        <v>25202271</v>
      </c>
      <c r="B268" s="138" t="s">
        <v>27</v>
      </c>
      <c r="C268" s="130" t="s">
        <v>564</v>
      </c>
      <c r="D268" s="274" t="s">
        <v>2161</v>
      </c>
      <c r="E268" s="274" t="s">
        <v>2161</v>
      </c>
      <c r="F268" s="54" t="s">
        <v>2422</v>
      </c>
      <c r="G268" s="126" t="s">
        <v>3</v>
      </c>
      <c r="H268" s="126" t="s">
        <v>1378</v>
      </c>
      <c r="I268" s="126" t="s">
        <v>3</v>
      </c>
      <c r="J268" s="126" t="s">
        <v>7</v>
      </c>
      <c r="K268" s="126"/>
      <c r="L268" s="54" t="s">
        <v>3</v>
      </c>
      <c r="M268" s="130" t="s">
        <v>1341</v>
      </c>
      <c r="N268" s="138" t="s">
        <v>3</v>
      </c>
    </row>
    <row r="269" spans="1:14" s="120" customFormat="1" ht="36">
      <c r="A269" s="172">
        <v>25202271</v>
      </c>
      <c r="B269" s="138" t="s">
        <v>27</v>
      </c>
      <c r="C269" s="130" t="s">
        <v>565</v>
      </c>
      <c r="D269" s="277" t="s">
        <v>2162</v>
      </c>
      <c r="E269" s="277" t="s">
        <v>2162</v>
      </c>
      <c r="F269" s="143" t="s">
        <v>2423</v>
      </c>
      <c r="G269" s="126" t="s">
        <v>3</v>
      </c>
      <c r="H269" s="126" t="s">
        <v>1378</v>
      </c>
      <c r="I269" s="126" t="s">
        <v>3</v>
      </c>
      <c r="J269" s="126" t="s">
        <v>7</v>
      </c>
      <c r="K269" s="126"/>
      <c r="L269" s="54" t="s">
        <v>3</v>
      </c>
      <c r="M269" s="130" t="s">
        <v>1341</v>
      </c>
      <c r="N269" s="138" t="s">
        <v>3</v>
      </c>
    </row>
    <row r="270" spans="1:14" s="120" customFormat="1" ht="36">
      <c r="A270" s="172">
        <v>25202271</v>
      </c>
      <c r="B270" s="138" t="s">
        <v>27</v>
      </c>
      <c r="C270" s="130" t="s">
        <v>553</v>
      </c>
      <c r="D270" s="277" t="s">
        <v>2163</v>
      </c>
      <c r="E270" s="277" t="s">
        <v>2163</v>
      </c>
      <c r="F270" s="143" t="s">
        <v>2424</v>
      </c>
      <c r="G270" s="126" t="s">
        <v>3</v>
      </c>
      <c r="H270" s="126" t="s">
        <v>1378</v>
      </c>
      <c r="I270" s="126" t="s">
        <v>3</v>
      </c>
      <c r="J270" s="126" t="s">
        <v>7</v>
      </c>
      <c r="K270" s="126"/>
      <c r="L270" s="54" t="s">
        <v>3</v>
      </c>
      <c r="M270" s="130" t="s">
        <v>1341</v>
      </c>
      <c r="N270" s="138" t="s">
        <v>3</v>
      </c>
    </row>
    <row r="271" spans="1:14" s="120" customFormat="1" ht="36">
      <c r="A271" s="172">
        <v>25202271</v>
      </c>
      <c r="B271" s="138" t="s">
        <v>27</v>
      </c>
      <c r="C271" s="92" t="s">
        <v>554</v>
      </c>
      <c r="D271" s="277" t="s">
        <v>2032</v>
      </c>
      <c r="E271" s="277" t="s">
        <v>2032</v>
      </c>
      <c r="F271" s="143" t="s">
        <v>2324</v>
      </c>
      <c r="G271" s="126" t="s">
        <v>3</v>
      </c>
      <c r="H271" s="126" t="s">
        <v>1378</v>
      </c>
      <c r="I271" s="126" t="s">
        <v>3</v>
      </c>
      <c r="J271" s="126" t="s">
        <v>7</v>
      </c>
      <c r="K271" s="126"/>
      <c r="L271" s="54" t="s">
        <v>3</v>
      </c>
      <c r="M271" s="130" t="s">
        <v>1341</v>
      </c>
      <c r="N271" s="138" t="s">
        <v>3</v>
      </c>
    </row>
    <row r="272" spans="1:14" s="120" customFormat="1" ht="36">
      <c r="A272" s="172">
        <v>25202271</v>
      </c>
      <c r="B272" s="138" t="s">
        <v>27</v>
      </c>
      <c r="C272" s="130" t="s">
        <v>555</v>
      </c>
      <c r="D272" s="276" t="s">
        <v>1932</v>
      </c>
      <c r="E272" s="276" t="s">
        <v>1932</v>
      </c>
      <c r="F272" s="143" t="s">
        <v>1961</v>
      </c>
      <c r="G272" s="126" t="s">
        <v>3</v>
      </c>
      <c r="H272" s="126" t="s">
        <v>1378</v>
      </c>
      <c r="I272" s="126" t="s">
        <v>3</v>
      </c>
      <c r="J272" s="126" t="s">
        <v>7</v>
      </c>
      <c r="K272" s="126"/>
      <c r="L272" s="54" t="s">
        <v>3</v>
      </c>
      <c r="M272" s="130" t="s">
        <v>1341</v>
      </c>
      <c r="N272" s="138" t="s">
        <v>3</v>
      </c>
    </row>
    <row r="273" spans="1:14" s="120" customFormat="1" ht="36">
      <c r="A273" s="172">
        <v>25202271</v>
      </c>
      <c r="B273" s="138" t="s">
        <v>27</v>
      </c>
      <c r="C273" s="130" t="s">
        <v>556</v>
      </c>
      <c r="D273" s="276" t="s">
        <v>2164</v>
      </c>
      <c r="E273" s="276" t="s">
        <v>2164</v>
      </c>
      <c r="F273" s="143" t="s">
        <v>2425</v>
      </c>
      <c r="G273" s="126" t="s">
        <v>3</v>
      </c>
      <c r="H273" s="126" t="s">
        <v>1378</v>
      </c>
      <c r="I273" s="126" t="s">
        <v>3</v>
      </c>
      <c r="J273" s="126" t="s">
        <v>7</v>
      </c>
      <c r="K273" s="126"/>
      <c r="L273" s="54" t="s">
        <v>3</v>
      </c>
      <c r="M273" s="130" t="s">
        <v>1341</v>
      </c>
      <c r="N273" s="138" t="s">
        <v>3</v>
      </c>
    </row>
    <row r="274" spans="1:14" s="120" customFormat="1">
      <c r="A274" s="150">
        <v>24659141</v>
      </c>
      <c r="B274" s="92" t="s">
        <v>25</v>
      </c>
      <c r="C274" s="275" t="s">
        <v>1391</v>
      </c>
      <c r="D274" s="283" t="s">
        <v>1511</v>
      </c>
      <c r="E274" s="197" t="s">
        <v>1513</v>
      </c>
      <c r="F274" s="225" t="s">
        <v>1585</v>
      </c>
      <c r="G274" s="54" t="s">
        <v>3</v>
      </c>
      <c r="H274" s="126" t="s">
        <v>1378</v>
      </c>
      <c r="I274" s="126" t="s">
        <v>3</v>
      </c>
      <c r="J274" s="126" t="s">
        <v>3</v>
      </c>
      <c r="K274" s="126"/>
      <c r="L274" s="54" t="s">
        <v>3</v>
      </c>
      <c r="M274" s="126" t="s">
        <v>1341</v>
      </c>
      <c r="N274" s="126" t="s">
        <v>3</v>
      </c>
    </row>
    <row r="275" spans="1:14" s="120" customFormat="1" ht="24">
      <c r="A275" s="150">
        <v>24659141</v>
      </c>
      <c r="B275" s="92" t="s">
        <v>25</v>
      </c>
      <c r="C275" s="92" t="s">
        <v>920</v>
      </c>
      <c r="D275" s="198" t="s">
        <v>1511</v>
      </c>
      <c r="E275" s="197" t="s">
        <v>1513</v>
      </c>
      <c r="F275" s="225" t="s">
        <v>1585</v>
      </c>
      <c r="G275" s="54" t="s">
        <v>3</v>
      </c>
      <c r="H275" s="126" t="s">
        <v>1378</v>
      </c>
      <c r="I275" s="126" t="s">
        <v>3</v>
      </c>
      <c r="J275" s="126" t="s">
        <v>3</v>
      </c>
      <c r="K275" s="126"/>
      <c r="L275" s="54" t="s">
        <v>3</v>
      </c>
      <c r="M275" s="126" t="s">
        <v>1341</v>
      </c>
      <c r="N275" s="126" t="s">
        <v>3</v>
      </c>
    </row>
    <row r="276" spans="1:14" s="120" customFormat="1" ht="24">
      <c r="A276" s="150">
        <v>24659141</v>
      </c>
      <c r="B276" s="92" t="s">
        <v>25</v>
      </c>
      <c r="C276" s="92" t="s">
        <v>921</v>
      </c>
      <c r="D276" s="198" t="s">
        <v>1495</v>
      </c>
      <c r="E276" s="197" t="s">
        <v>1514</v>
      </c>
      <c r="F276" s="225" t="s">
        <v>1586</v>
      </c>
      <c r="G276" s="54" t="s">
        <v>3</v>
      </c>
      <c r="H276" s="126" t="s">
        <v>1378</v>
      </c>
      <c r="I276" s="126" t="s">
        <v>3</v>
      </c>
      <c r="J276" s="126" t="s">
        <v>3</v>
      </c>
      <c r="K276" s="126"/>
      <c r="L276" s="54" t="s">
        <v>3</v>
      </c>
      <c r="M276" s="126" t="s">
        <v>1341</v>
      </c>
      <c r="N276" s="126" t="s">
        <v>3</v>
      </c>
    </row>
    <row r="277" spans="1:14" s="120" customFormat="1" ht="24">
      <c r="A277" s="150">
        <v>24659141</v>
      </c>
      <c r="B277" s="92" t="s">
        <v>25</v>
      </c>
      <c r="C277" s="92" t="s">
        <v>922</v>
      </c>
      <c r="D277" s="198" t="s">
        <v>1496</v>
      </c>
      <c r="E277" s="197" t="s">
        <v>1515</v>
      </c>
      <c r="F277" s="225" t="s">
        <v>1587</v>
      </c>
      <c r="G277" s="54" t="s">
        <v>3</v>
      </c>
      <c r="H277" s="126" t="s">
        <v>1378</v>
      </c>
      <c r="I277" s="126" t="s">
        <v>3</v>
      </c>
      <c r="J277" s="126" t="s">
        <v>3</v>
      </c>
      <c r="K277" s="126"/>
      <c r="L277" s="54" t="s">
        <v>3</v>
      </c>
      <c r="M277" s="126" t="s">
        <v>1341</v>
      </c>
      <c r="N277" s="126" t="s">
        <v>3</v>
      </c>
    </row>
    <row r="278" spans="1:14" s="120" customFormat="1" ht="24">
      <c r="A278" s="150">
        <v>24659141</v>
      </c>
      <c r="B278" s="92" t="s">
        <v>25</v>
      </c>
      <c r="C278" s="92" t="s">
        <v>923</v>
      </c>
      <c r="D278" s="198" t="s">
        <v>1497</v>
      </c>
      <c r="E278" s="197" t="s">
        <v>1516</v>
      </c>
      <c r="F278" s="225" t="s">
        <v>1588</v>
      </c>
      <c r="G278" s="54" t="s">
        <v>3</v>
      </c>
      <c r="H278" s="126" t="s">
        <v>1378</v>
      </c>
      <c r="I278" s="126" t="s">
        <v>3</v>
      </c>
      <c r="J278" s="126" t="s">
        <v>3</v>
      </c>
      <c r="K278" s="126"/>
      <c r="L278" s="54" t="s">
        <v>3</v>
      </c>
      <c r="M278" s="126" t="s">
        <v>1341</v>
      </c>
      <c r="N278" s="126" t="s">
        <v>3</v>
      </c>
    </row>
    <row r="279" spans="1:14" s="120" customFormat="1" ht="24">
      <c r="A279" s="150">
        <v>24659141</v>
      </c>
      <c r="B279" s="92" t="s">
        <v>25</v>
      </c>
      <c r="C279" s="198" t="s">
        <v>924</v>
      </c>
      <c r="D279" s="198" t="s">
        <v>1498</v>
      </c>
      <c r="E279" s="197" t="s">
        <v>1517</v>
      </c>
      <c r="F279" s="225" t="s">
        <v>1589</v>
      </c>
      <c r="G279" s="54" t="s">
        <v>3</v>
      </c>
      <c r="H279" s="126" t="s">
        <v>1378</v>
      </c>
      <c r="I279" s="126" t="s">
        <v>3</v>
      </c>
      <c r="J279" s="126" t="s">
        <v>3</v>
      </c>
      <c r="K279" s="126"/>
      <c r="L279" s="54" t="s">
        <v>3</v>
      </c>
      <c r="M279" s="126" t="s">
        <v>1341</v>
      </c>
      <c r="N279" s="126" t="s">
        <v>3</v>
      </c>
    </row>
    <row r="280" spans="1:14" s="120" customFormat="1" ht="24">
      <c r="A280" s="150">
        <v>24659141</v>
      </c>
      <c r="B280" s="92" t="s">
        <v>25</v>
      </c>
      <c r="C280" s="198" t="s">
        <v>925</v>
      </c>
      <c r="D280" s="198" t="s">
        <v>1499</v>
      </c>
      <c r="E280" s="197" t="s">
        <v>1518</v>
      </c>
      <c r="F280" s="225" t="s">
        <v>1590</v>
      </c>
      <c r="G280" s="54" t="s">
        <v>3</v>
      </c>
      <c r="H280" s="126" t="s">
        <v>1378</v>
      </c>
      <c r="I280" s="126" t="s">
        <v>3</v>
      </c>
      <c r="J280" s="126" t="s">
        <v>3</v>
      </c>
      <c r="K280" s="126"/>
      <c r="L280" s="54" t="s">
        <v>3</v>
      </c>
      <c r="M280" s="126" t="s">
        <v>1341</v>
      </c>
      <c r="N280" s="126" t="s">
        <v>3</v>
      </c>
    </row>
    <row r="281" spans="1:14" s="120" customFormat="1" ht="24">
      <c r="A281" s="150">
        <v>24659141</v>
      </c>
      <c r="B281" s="92" t="s">
        <v>25</v>
      </c>
      <c r="C281" s="198" t="s">
        <v>926</v>
      </c>
      <c r="D281" s="198" t="s">
        <v>1500</v>
      </c>
      <c r="E281" s="197" t="s">
        <v>1519</v>
      </c>
      <c r="F281" s="225" t="s">
        <v>1591</v>
      </c>
      <c r="G281" s="54" t="s">
        <v>3</v>
      </c>
      <c r="H281" s="126" t="s">
        <v>1378</v>
      </c>
      <c r="I281" s="126" t="s">
        <v>3</v>
      </c>
      <c r="J281" s="126" t="s">
        <v>3</v>
      </c>
      <c r="K281" s="126"/>
      <c r="L281" s="54" t="s">
        <v>3</v>
      </c>
      <c r="M281" s="126" t="s">
        <v>1341</v>
      </c>
      <c r="N281" s="126" t="s">
        <v>3</v>
      </c>
    </row>
    <row r="282" spans="1:14" s="120" customFormat="1" ht="24">
      <c r="A282" s="150">
        <v>24659141</v>
      </c>
      <c r="B282" s="92" t="s">
        <v>25</v>
      </c>
      <c r="C282" s="198" t="s">
        <v>927</v>
      </c>
      <c r="D282" s="198" t="s">
        <v>1501</v>
      </c>
      <c r="E282" s="197" t="s">
        <v>1520</v>
      </c>
      <c r="F282" s="225" t="s">
        <v>1592</v>
      </c>
      <c r="G282" s="54" t="s">
        <v>3</v>
      </c>
      <c r="H282" s="126" t="s">
        <v>1378</v>
      </c>
      <c r="I282" s="126" t="s">
        <v>3</v>
      </c>
      <c r="J282" s="126" t="s">
        <v>3</v>
      </c>
      <c r="K282" s="126"/>
      <c r="L282" s="54" t="s">
        <v>3</v>
      </c>
      <c r="M282" s="126" t="s">
        <v>1341</v>
      </c>
      <c r="N282" s="126" t="s">
        <v>3</v>
      </c>
    </row>
    <row r="283" spans="1:14" s="120" customFormat="1" ht="24">
      <c r="A283" s="150">
        <v>24659141</v>
      </c>
      <c r="B283" s="92" t="s">
        <v>25</v>
      </c>
      <c r="C283" s="198" t="s">
        <v>928</v>
      </c>
      <c r="D283" s="198" t="s">
        <v>1502</v>
      </c>
      <c r="E283" s="197" t="s">
        <v>1521</v>
      </c>
      <c r="F283" s="225" t="s">
        <v>1593</v>
      </c>
      <c r="G283" s="54" t="s">
        <v>3</v>
      </c>
      <c r="H283" s="126" t="s">
        <v>1378</v>
      </c>
      <c r="I283" s="126" t="s">
        <v>3</v>
      </c>
      <c r="J283" s="126" t="s">
        <v>3</v>
      </c>
      <c r="K283" s="126"/>
      <c r="L283" s="54" t="s">
        <v>3</v>
      </c>
      <c r="M283" s="126" t="s">
        <v>1341</v>
      </c>
      <c r="N283" s="126" t="s">
        <v>3</v>
      </c>
    </row>
    <row r="284" spans="1:14" s="120" customFormat="1" ht="24">
      <c r="A284" s="150">
        <v>24659141</v>
      </c>
      <c r="B284" s="92" t="s">
        <v>25</v>
      </c>
      <c r="C284" s="198" t="s">
        <v>929</v>
      </c>
      <c r="D284" s="198" t="s">
        <v>1503</v>
      </c>
      <c r="E284" s="197" t="s">
        <v>1522</v>
      </c>
      <c r="F284" s="255" t="s">
        <v>1594</v>
      </c>
      <c r="G284" s="54" t="s">
        <v>3</v>
      </c>
      <c r="H284" s="126" t="s">
        <v>1378</v>
      </c>
      <c r="I284" s="126" t="s">
        <v>3</v>
      </c>
      <c r="J284" s="126" t="s">
        <v>3</v>
      </c>
      <c r="K284" s="126"/>
      <c r="L284" s="54" t="s">
        <v>3</v>
      </c>
      <c r="M284" s="126" t="s">
        <v>1341</v>
      </c>
      <c r="N284" s="126" t="s">
        <v>3</v>
      </c>
    </row>
    <row r="285" spans="1:14" s="120" customFormat="1" ht="24">
      <c r="A285" s="150">
        <v>24659141</v>
      </c>
      <c r="B285" s="92" t="s">
        <v>25</v>
      </c>
      <c r="C285" s="92" t="s">
        <v>930</v>
      </c>
      <c r="D285" s="198" t="s">
        <v>1504</v>
      </c>
      <c r="E285" s="197" t="s">
        <v>1523</v>
      </c>
      <c r="F285" s="225" t="s">
        <v>1595</v>
      </c>
      <c r="G285" s="54" t="s">
        <v>3</v>
      </c>
      <c r="H285" s="126" t="s">
        <v>1378</v>
      </c>
      <c r="I285" s="126" t="s">
        <v>3</v>
      </c>
      <c r="J285" s="126" t="s">
        <v>3</v>
      </c>
      <c r="K285" s="126"/>
      <c r="L285" s="54" t="s">
        <v>3</v>
      </c>
      <c r="M285" s="126" t="s">
        <v>1341</v>
      </c>
      <c r="N285" s="126" t="s">
        <v>3</v>
      </c>
    </row>
    <row r="286" spans="1:14" s="120" customFormat="1" ht="24">
      <c r="A286" s="150">
        <v>24659141</v>
      </c>
      <c r="B286" s="92" t="s">
        <v>25</v>
      </c>
      <c r="C286" s="92" t="s">
        <v>931</v>
      </c>
      <c r="D286" s="198" t="s">
        <v>1505</v>
      </c>
      <c r="E286" s="197" t="s">
        <v>1524</v>
      </c>
      <c r="F286" s="225" t="s">
        <v>1596</v>
      </c>
      <c r="G286" s="54" t="s">
        <v>3</v>
      </c>
      <c r="H286" s="126" t="s">
        <v>1378</v>
      </c>
      <c r="I286" s="126" t="s">
        <v>3</v>
      </c>
      <c r="J286" s="126" t="s">
        <v>3</v>
      </c>
      <c r="K286" s="126"/>
      <c r="L286" s="54" t="s">
        <v>3</v>
      </c>
      <c r="M286" s="126" t="s">
        <v>1341</v>
      </c>
      <c r="N286" s="126" t="s">
        <v>3</v>
      </c>
    </row>
    <row r="287" spans="1:14" s="120" customFormat="1" ht="24">
      <c r="A287" s="150">
        <v>24659141</v>
      </c>
      <c r="B287" s="92" t="s">
        <v>25</v>
      </c>
      <c r="C287" s="92" t="s">
        <v>932</v>
      </c>
      <c r="D287" s="198" t="s">
        <v>1506</v>
      </c>
      <c r="E287" s="197" t="s">
        <v>1525</v>
      </c>
      <c r="F287" s="225" t="s">
        <v>1597</v>
      </c>
      <c r="G287" s="54" t="s">
        <v>3</v>
      </c>
      <c r="H287" s="126" t="s">
        <v>1378</v>
      </c>
      <c r="I287" s="126" t="s">
        <v>3</v>
      </c>
      <c r="J287" s="126" t="s">
        <v>3</v>
      </c>
      <c r="K287" s="126"/>
      <c r="L287" s="54" t="s">
        <v>3</v>
      </c>
      <c r="M287" s="126" t="s">
        <v>1341</v>
      </c>
      <c r="N287" s="126" t="s">
        <v>3</v>
      </c>
    </row>
    <row r="288" spans="1:14" s="120" customFormat="1" ht="24">
      <c r="A288" s="150">
        <v>24659141</v>
      </c>
      <c r="B288" s="92" t="s">
        <v>25</v>
      </c>
      <c r="C288" s="198" t="s">
        <v>933</v>
      </c>
      <c r="D288" s="198" t="s">
        <v>1507</v>
      </c>
      <c r="E288" s="197" t="s">
        <v>1526</v>
      </c>
      <c r="F288" s="225" t="s">
        <v>1598</v>
      </c>
      <c r="G288" s="54" t="s">
        <v>3</v>
      </c>
      <c r="H288" s="126" t="s">
        <v>1378</v>
      </c>
      <c r="I288" s="126" t="s">
        <v>3</v>
      </c>
      <c r="J288" s="126" t="s">
        <v>3</v>
      </c>
      <c r="K288" s="126"/>
      <c r="L288" s="54" t="s">
        <v>3</v>
      </c>
      <c r="M288" s="126" t="s">
        <v>1341</v>
      </c>
      <c r="N288" s="126" t="s">
        <v>3</v>
      </c>
    </row>
    <row r="289" spans="1:14" s="120" customFormat="1" ht="24">
      <c r="A289" s="150">
        <v>24659141</v>
      </c>
      <c r="B289" s="92" t="s">
        <v>25</v>
      </c>
      <c r="C289" s="92" t="s">
        <v>934</v>
      </c>
      <c r="D289" s="198" t="s">
        <v>1508</v>
      </c>
      <c r="E289" s="197" t="s">
        <v>1527</v>
      </c>
      <c r="F289" s="225" t="s">
        <v>1599</v>
      </c>
      <c r="G289" s="54" t="s">
        <v>3</v>
      </c>
      <c r="H289" s="126" t="s">
        <v>1378</v>
      </c>
      <c r="I289" s="126" t="s">
        <v>3</v>
      </c>
      <c r="J289" s="126" t="s">
        <v>3</v>
      </c>
      <c r="K289" s="126"/>
      <c r="L289" s="54" t="s">
        <v>3</v>
      </c>
      <c r="M289" s="126" t="s">
        <v>1341</v>
      </c>
      <c r="N289" s="126" t="s">
        <v>3</v>
      </c>
    </row>
    <row r="290" spans="1:14" s="120" customFormat="1" ht="24">
      <c r="A290" s="150">
        <v>24659141</v>
      </c>
      <c r="B290" s="92" t="s">
        <v>25</v>
      </c>
      <c r="C290" s="92" t="s">
        <v>935</v>
      </c>
      <c r="D290" s="198" t="s">
        <v>1509</v>
      </c>
      <c r="E290" s="197" t="s">
        <v>1528</v>
      </c>
      <c r="F290" s="225" t="s">
        <v>1600</v>
      </c>
      <c r="G290" s="54" t="s">
        <v>3</v>
      </c>
      <c r="H290" s="126" t="s">
        <v>1378</v>
      </c>
      <c r="I290" s="126" t="s">
        <v>3</v>
      </c>
      <c r="J290" s="126" t="s">
        <v>3</v>
      </c>
      <c r="K290" s="126"/>
      <c r="L290" s="54" t="s">
        <v>3</v>
      </c>
      <c r="M290" s="126" t="s">
        <v>1341</v>
      </c>
      <c r="N290" s="126" t="s">
        <v>3</v>
      </c>
    </row>
    <row r="291" spans="1:14" s="120" customFormat="1" ht="24">
      <c r="A291" s="150">
        <v>24659141</v>
      </c>
      <c r="B291" s="92" t="s">
        <v>25</v>
      </c>
      <c r="C291" s="92" t="s">
        <v>936</v>
      </c>
      <c r="D291" s="92" t="s">
        <v>1510</v>
      </c>
      <c r="E291" s="201" t="s">
        <v>1529</v>
      </c>
      <c r="F291" s="255" t="s">
        <v>1601</v>
      </c>
      <c r="G291" s="54" t="s">
        <v>3</v>
      </c>
      <c r="H291" s="126" t="s">
        <v>1378</v>
      </c>
      <c r="I291" s="126" t="s">
        <v>3</v>
      </c>
      <c r="J291" s="126" t="s">
        <v>3</v>
      </c>
      <c r="K291" s="126"/>
      <c r="L291" s="54" t="s">
        <v>3</v>
      </c>
      <c r="M291" s="126" t="s">
        <v>1341</v>
      </c>
      <c r="N291" s="126" t="s">
        <v>3</v>
      </c>
    </row>
    <row r="292" spans="1:14" s="120" customFormat="1">
      <c r="A292" s="150">
        <v>24668417</v>
      </c>
      <c r="B292" s="92" t="s">
        <v>25</v>
      </c>
      <c r="C292" s="204" t="s">
        <v>914</v>
      </c>
      <c r="D292" s="275" t="s">
        <v>1531</v>
      </c>
      <c r="E292" s="204" t="s">
        <v>1622</v>
      </c>
      <c r="F292" s="255" t="s">
        <v>1543</v>
      </c>
      <c r="G292" s="54" t="s">
        <v>3</v>
      </c>
      <c r="H292" s="126" t="s">
        <v>1378</v>
      </c>
      <c r="I292" s="126" t="s">
        <v>3</v>
      </c>
      <c r="J292" s="54" t="s">
        <v>3</v>
      </c>
      <c r="K292" s="54"/>
      <c r="L292" s="54" t="s">
        <v>3</v>
      </c>
      <c r="M292" s="126" t="s">
        <v>1341</v>
      </c>
      <c r="N292" s="126" t="s">
        <v>3</v>
      </c>
    </row>
    <row r="293" spans="1:14" s="120" customFormat="1">
      <c r="A293" s="150">
        <v>24668417</v>
      </c>
      <c r="B293" s="92" t="s">
        <v>25</v>
      </c>
      <c r="C293" s="204" t="s">
        <v>915</v>
      </c>
      <c r="D293" s="280" t="s">
        <v>1532</v>
      </c>
      <c r="E293" s="217" t="s">
        <v>1623</v>
      </c>
      <c r="F293" s="255" t="s">
        <v>1602</v>
      </c>
      <c r="G293" s="54" t="s">
        <v>3</v>
      </c>
      <c r="H293" s="126" t="s">
        <v>1378</v>
      </c>
      <c r="I293" s="126" t="s">
        <v>3</v>
      </c>
      <c r="J293" s="54" t="s">
        <v>3</v>
      </c>
      <c r="K293" s="54"/>
      <c r="L293" s="54" t="s">
        <v>3</v>
      </c>
      <c r="M293" s="126" t="s">
        <v>1341</v>
      </c>
      <c r="N293" s="126" t="s">
        <v>3</v>
      </c>
    </row>
    <row r="294" spans="1:14" s="120" customFormat="1">
      <c r="A294" s="150">
        <v>24668417</v>
      </c>
      <c r="B294" s="92" t="s">
        <v>25</v>
      </c>
      <c r="C294" s="204" t="s">
        <v>901</v>
      </c>
      <c r="D294" s="280" t="s">
        <v>1533</v>
      </c>
      <c r="E294" s="217" t="s">
        <v>1624</v>
      </c>
      <c r="F294" s="212" t="s">
        <v>1603</v>
      </c>
      <c r="G294" s="54" t="s">
        <v>3</v>
      </c>
      <c r="H294" s="126" t="s">
        <v>1378</v>
      </c>
      <c r="I294" s="126" t="s">
        <v>3</v>
      </c>
      <c r="J294" s="54" t="s">
        <v>3</v>
      </c>
      <c r="K294" s="54"/>
      <c r="L294" s="54" t="s">
        <v>3</v>
      </c>
      <c r="M294" s="126" t="s">
        <v>1341</v>
      </c>
      <c r="N294" s="126" t="s">
        <v>3</v>
      </c>
    </row>
    <row r="295" spans="1:14" s="120" customFormat="1">
      <c r="A295" s="54">
        <v>24668417</v>
      </c>
      <c r="B295" s="130" t="s">
        <v>25</v>
      </c>
      <c r="C295" s="134" t="s">
        <v>902</v>
      </c>
      <c r="D295" s="280" t="s">
        <v>1534</v>
      </c>
      <c r="E295" s="217" t="s">
        <v>1625</v>
      </c>
      <c r="F295" s="255" t="s">
        <v>1604</v>
      </c>
      <c r="G295" s="54" t="s">
        <v>3</v>
      </c>
      <c r="H295" s="126" t="s">
        <v>1378</v>
      </c>
      <c r="I295" s="126" t="s">
        <v>3</v>
      </c>
      <c r="J295" s="54" t="s">
        <v>3</v>
      </c>
      <c r="K295" s="54"/>
      <c r="L295" s="54" t="s">
        <v>3</v>
      </c>
      <c r="M295" s="126" t="s">
        <v>1341</v>
      </c>
      <c r="N295" s="126" t="s">
        <v>3</v>
      </c>
    </row>
    <row r="296" spans="1:14" s="120" customFormat="1">
      <c r="A296" s="54">
        <v>24668417</v>
      </c>
      <c r="B296" s="130" t="s">
        <v>25</v>
      </c>
      <c r="C296" s="204" t="s">
        <v>903</v>
      </c>
      <c r="D296" s="280" t="s">
        <v>1535</v>
      </c>
      <c r="E296" s="217" t="s">
        <v>1626</v>
      </c>
      <c r="F296" s="255" t="s">
        <v>1605</v>
      </c>
      <c r="G296" s="54" t="s">
        <v>3</v>
      </c>
      <c r="H296" s="126" t="s">
        <v>1378</v>
      </c>
      <c r="I296" s="126" t="s">
        <v>3</v>
      </c>
      <c r="J296" s="54" t="s">
        <v>3</v>
      </c>
      <c r="K296" s="54"/>
      <c r="L296" s="54" t="s">
        <v>3</v>
      </c>
      <c r="M296" s="126" t="s">
        <v>1341</v>
      </c>
      <c r="N296" s="126" t="s">
        <v>3</v>
      </c>
    </row>
    <row r="297" spans="1:14" s="120" customFormat="1">
      <c r="A297" s="54">
        <v>24668417</v>
      </c>
      <c r="B297" s="130" t="s">
        <v>25</v>
      </c>
      <c r="C297" s="134" t="s">
        <v>904</v>
      </c>
      <c r="D297" s="280" t="s">
        <v>1536</v>
      </c>
      <c r="E297" s="217" t="s">
        <v>1627</v>
      </c>
      <c r="F297" s="255" t="s">
        <v>1606</v>
      </c>
      <c r="G297" s="54" t="s">
        <v>3</v>
      </c>
      <c r="H297" s="126" t="s">
        <v>1378</v>
      </c>
      <c r="I297" s="126" t="s">
        <v>3</v>
      </c>
      <c r="J297" s="54" t="s">
        <v>3</v>
      </c>
      <c r="K297" s="54"/>
      <c r="L297" s="54" t="s">
        <v>3</v>
      </c>
      <c r="M297" s="126" t="s">
        <v>1341</v>
      </c>
      <c r="N297" s="126" t="s">
        <v>3</v>
      </c>
    </row>
    <row r="298" spans="1:14" s="120" customFormat="1">
      <c r="A298" s="54">
        <v>24668417</v>
      </c>
      <c r="B298" s="130" t="s">
        <v>25</v>
      </c>
      <c r="C298" s="204" t="s">
        <v>905</v>
      </c>
      <c r="D298" s="280" t="s">
        <v>1537</v>
      </c>
      <c r="E298" s="217" t="s">
        <v>1628</v>
      </c>
      <c r="F298" s="255" t="s">
        <v>1607</v>
      </c>
      <c r="G298" s="54" t="s">
        <v>3</v>
      </c>
      <c r="H298" s="126" t="s">
        <v>1378</v>
      </c>
      <c r="I298" s="126" t="s">
        <v>3</v>
      </c>
      <c r="J298" s="54" t="s">
        <v>3</v>
      </c>
      <c r="K298" s="54"/>
      <c r="L298" s="54" t="s">
        <v>3</v>
      </c>
      <c r="M298" s="126" t="s">
        <v>1341</v>
      </c>
      <c r="N298" s="126" t="s">
        <v>3</v>
      </c>
    </row>
    <row r="299" spans="1:14" s="120" customFormat="1">
      <c r="A299" s="54">
        <v>24668417</v>
      </c>
      <c r="B299" s="130" t="s">
        <v>25</v>
      </c>
      <c r="C299" s="134" t="s">
        <v>907</v>
      </c>
      <c r="D299" s="280" t="s">
        <v>1538</v>
      </c>
      <c r="E299" s="217" t="s">
        <v>1629</v>
      </c>
      <c r="F299" s="255" t="s">
        <v>1608</v>
      </c>
      <c r="G299" s="54" t="s">
        <v>3</v>
      </c>
      <c r="H299" s="126" t="s">
        <v>1378</v>
      </c>
      <c r="I299" s="126" t="s">
        <v>3</v>
      </c>
      <c r="J299" s="54" t="s">
        <v>3</v>
      </c>
      <c r="K299" s="54"/>
      <c r="L299" s="54" t="s">
        <v>3</v>
      </c>
      <c r="M299" s="126" t="s">
        <v>1341</v>
      </c>
      <c r="N299" s="126" t="s">
        <v>3</v>
      </c>
    </row>
    <row r="300" spans="1:14" s="120" customFormat="1">
      <c r="A300" s="54">
        <v>24668417</v>
      </c>
      <c r="B300" s="130" t="s">
        <v>25</v>
      </c>
      <c r="C300" s="134" t="s">
        <v>908</v>
      </c>
      <c r="D300" s="280" t="s">
        <v>1539</v>
      </c>
      <c r="E300" s="217" t="s">
        <v>1630</v>
      </c>
      <c r="F300" s="255" t="s">
        <v>1609</v>
      </c>
      <c r="G300" s="54" t="s">
        <v>3</v>
      </c>
      <c r="H300" s="126" t="s">
        <v>1378</v>
      </c>
      <c r="I300" s="126" t="s">
        <v>3</v>
      </c>
      <c r="J300" s="54" t="s">
        <v>3</v>
      </c>
      <c r="K300" s="54"/>
      <c r="L300" s="54" t="s">
        <v>3</v>
      </c>
      <c r="M300" s="126" t="s">
        <v>1341</v>
      </c>
      <c r="N300" s="126" t="s">
        <v>3</v>
      </c>
    </row>
    <row r="301" spans="1:14" s="120" customFormat="1">
      <c r="A301" s="54">
        <v>24668417</v>
      </c>
      <c r="B301" s="130" t="s">
        <v>25</v>
      </c>
      <c r="C301" s="217" t="s">
        <v>908</v>
      </c>
      <c r="D301" s="283" t="s">
        <v>1540</v>
      </c>
      <c r="E301" s="217" t="s">
        <v>1631</v>
      </c>
      <c r="F301" s="212" t="s">
        <v>1610</v>
      </c>
      <c r="G301" s="54" t="s">
        <v>3</v>
      </c>
      <c r="H301" s="126" t="s">
        <v>1378</v>
      </c>
      <c r="I301" s="126" t="s">
        <v>3</v>
      </c>
      <c r="J301" s="54" t="s">
        <v>3</v>
      </c>
      <c r="K301" s="54"/>
      <c r="L301" s="54" t="s">
        <v>3</v>
      </c>
      <c r="M301" s="126" t="s">
        <v>1341</v>
      </c>
      <c r="N301" s="126" t="s">
        <v>3</v>
      </c>
    </row>
    <row r="302" spans="1:14" s="120" customFormat="1">
      <c r="A302" s="54">
        <v>24668417</v>
      </c>
      <c r="B302" s="130" t="s">
        <v>25</v>
      </c>
      <c r="C302" s="134" t="s">
        <v>909</v>
      </c>
      <c r="D302" s="283" t="s">
        <v>1541</v>
      </c>
      <c r="E302" s="217" t="s">
        <v>1632</v>
      </c>
      <c r="F302" s="212" t="s">
        <v>1611</v>
      </c>
      <c r="G302" s="54" t="s">
        <v>3</v>
      </c>
      <c r="H302" s="126" t="s">
        <v>1378</v>
      </c>
      <c r="I302" s="126" t="s">
        <v>3</v>
      </c>
      <c r="J302" s="54" t="s">
        <v>3</v>
      </c>
      <c r="K302" s="54"/>
      <c r="L302" s="54" t="s">
        <v>3</v>
      </c>
      <c r="M302" s="126" t="s">
        <v>1341</v>
      </c>
      <c r="N302" s="126" t="s">
        <v>3</v>
      </c>
    </row>
    <row r="303" spans="1:14" s="120" customFormat="1">
      <c r="A303" s="54">
        <v>24668417</v>
      </c>
      <c r="B303" s="130" t="s">
        <v>25</v>
      </c>
      <c r="C303" s="134" t="s">
        <v>910</v>
      </c>
      <c r="D303" s="280" t="s">
        <v>1542</v>
      </c>
      <c r="E303" s="217" t="s">
        <v>1633</v>
      </c>
      <c r="F303" s="212" t="s">
        <v>1612</v>
      </c>
      <c r="G303" s="54" t="s">
        <v>3</v>
      </c>
      <c r="H303" s="126" t="s">
        <v>1378</v>
      </c>
      <c r="I303" s="126" t="s">
        <v>3</v>
      </c>
      <c r="J303" s="54" t="s">
        <v>3</v>
      </c>
      <c r="K303" s="54"/>
      <c r="L303" s="54" t="s">
        <v>3</v>
      </c>
      <c r="M303" s="126" t="s">
        <v>1341</v>
      </c>
      <c r="N303" s="126" t="s">
        <v>3</v>
      </c>
    </row>
    <row r="304" spans="1:14" s="120" customFormat="1" ht="36">
      <c r="A304" s="54">
        <v>24752570</v>
      </c>
      <c r="B304" s="130" t="s">
        <v>25</v>
      </c>
      <c r="C304" s="55" t="s">
        <v>1413</v>
      </c>
      <c r="D304" s="277" t="s">
        <v>1676</v>
      </c>
      <c r="E304" s="277" t="s">
        <v>1676</v>
      </c>
      <c r="F304" s="54" t="s">
        <v>2178</v>
      </c>
      <c r="G304" s="54" t="s">
        <v>3</v>
      </c>
      <c r="H304" s="126" t="s">
        <v>1378</v>
      </c>
      <c r="I304" s="126" t="s">
        <v>3</v>
      </c>
      <c r="J304" s="126" t="s">
        <v>3</v>
      </c>
      <c r="K304" s="126"/>
      <c r="L304" s="54" t="s">
        <v>3</v>
      </c>
      <c r="M304" s="126" t="s">
        <v>1341</v>
      </c>
      <c r="N304" s="126" t="s">
        <v>3</v>
      </c>
    </row>
    <row r="305" spans="1:14" s="120" customFormat="1" ht="36">
      <c r="A305" s="54">
        <v>24752702</v>
      </c>
      <c r="B305" s="130" t="s">
        <v>25</v>
      </c>
      <c r="C305" s="175" t="s">
        <v>1686</v>
      </c>
      <c r="D305" s="280" t="s">
        <v>1687</v>
      </c>
      <c r="E305" s="217" t="s">
        <v>1688</v>
      </c>
      <c r="F305" s="54" t="s">
        <v>2185</v>
      </c>
      <c r="G305" s="54" t="s">
        <v>3</v>
      </c>
      <c r="H305" s="126" t="s">
        <v>1378</v>
      </c>
      <c r="I305" s="126" t="s">
        <v>3</v>
      </c>
      <c r="J305" s="126" t="s">
        <v>3</v>
      </c>
      <c r="K305" s="126" t="s">
        <v>3</v>
      </c>
      <c r="L305" s="54" t="s">
        <v>3</v>
      </c>
      <c r="M305" s="126" t="s">
        <v>1341</v>
      </c>
      <c r="N305" s="126" t="s">
        <v>3</v>
      </c>
    </row>
    <row r="306" spans="1:14" s="120" customFormat="1" ht="24">
      <c r="A306" s="54">
        <v>24752702</v>
      </c>
      <c r="B306" s="130" t="s">
        <v>25</v>
      </c>
      <c r="C306" s="233" t="s">
        <v>1689</v>
      </c>
      <c r="D306" s="280" t="s">
        <v>1690</v>
      </c>
      <c r="E306" s="217" t="s">
        <v>1691</v>
      </c>
      <c r="F306" s="54" t="s">
        <v>2186</v>
      </c>
      <c r="G306" s="54" t="s">
        <v>3</v>
      </c>
      <c r="H306" s="126" t="s">
        <v>1378</v>
      </c>
      <c r="I306" s="126" t="s">
        <v>3</v>
      </c>
      <c r="J306" s="126" t="s">
        <v>3</v>
      </c>
      <c r="K306" s="126" t="s">
        <v>3</v>
      </c>
      <c r="L306" s="54" t="s">
        <v>3</v>
      </c>
      <c r="M306" s="126" t="s">
        <v>1341</v>
      </c>
      <c r="N306" s="126" t="s">
        <v>3</v>
      </c>
    </row>
    <row r="307" spans="1:14" s="120" customFormat="1" ht="22">
      <c r="A307" s="54">
        <v>24752702</v>
      </c>
      <c r="B307" s="130" t="s">
        <v>25</v>
      </c>
      <c r="C307" s="204" t="s">
        <v>1692</v>
      </c>
      <c r="D307" s="280" t="s">
        <v>1682</v>
      </c>
      <c r="E307" s="280" t="s">
        <v>1693</v>
      </c>
      <c r="F307" s="54" t="s">
        <v>2187</v>
      </c>
      <c r="G307" s="54" t="s">
        <v>3</v>
      </c>
      <c r="H307" s="126" t="s">
        <v>1378</v>
      </c>
      <c r="I307" s="126" t="s">
        <v>3</v>
      </c>
      <c r="J307" s="126" t="s">
        <v>3</v>
      </c>
      <c r="K307" s="126"/>
      <c r="L307" s="54" t="s">
        <v>3</v>
      </c>
      <c r="M307" s="126" t="s">
        <v>1341</v>
      </c>
      <c r="N307" s="126" t="s">
        <v>3</v>
      </c>
    </row>
    <row r="308" spans="1:14" s="120" customFormat="1" ht="24">
      <c r="A308" s="150">
        <v>24752702</v>
      </c>
      <c r="B308" s="130" t="s">
        <v>25</v>
      </c>
      <c r="C308" s="175" t="s">
        <v>1684</v>
      </c>
      <c r="D308" s="284" t="s">
        <v>1683</v>
      </c>
      <c r="E308" s="284" t="s">
        <v>1685</v>
      </c>
      <c r="F308" s="54" t="s">
        <v>2188</v>
      </c>
      <c r="G308" s="54" t="s">
        <v>3</v>
      </c>
      <c r="H308" s="126" t="s">
        <v>1378</v>
      </c>
      <c r="I308" s="126" t="s">
        <v>3</v>
      </c>
      <c r="J308" s="126" t="s">
        <v>3</v>
      </c>
      <c r="K308" s="126" t="s">
        <v>3</v>
      </c>
      <c r="L308" s="54" t="s">
        <v>3</v>
      </c>
      <c r="M308" s="126" t="s">
        <v>1341</v>
      </c>
      <c r="N308" s="126" t="s">
        <v>3</v>
      </c>
    </row>
    <row r="309" spans="1:14" s="120" customFormat="1" ht="36">
      <c r="A309" s="54">
        <v>24825607</v>
      </c>
      <c r="B309" s="130" t="s">
        <v>25</v>
      </c>
      <c r="C309" s="127" t="s">
        <v>829</v>
      </c>
      <c r="D309" s="277" t="s">
        <v>1731</v>
      </c>
      <c r="E309" s="277" t="s">
        <v>1732</v>
      </c>
      <c r="F309" s="274" t="s">
        <v>1733</v>
      </c>
      <c r="G309" s="54" t="s">
        <v>3</v>
      </c>
      <c r="H309" s="126" t="s">
        <v>1378</v>
      </c>
      <c r="I309" s="126" t="s">
        <v>3</v>
      </c>
      <c r="J309" s="126" t="s">
        <v>3</v>
      </c>
      <c r="K309" s="126" t="s">
        <v>3</v>
      </c>
      <c r="L309" s="54" t="s">
        <v>3</v>
      </c>
      <c r="M309" s="126" t="s">
        <v>1341</v>
      </c>
      <c r="N309" s="126" t="s">
        <v>3</v>
      </c>
    </row>
    <row r="310" spans="1:14" s="120" customFormat="1">
      <c r="A310" s="54">
        <v>24825750</v>
      </c>
      <c r="B310" s="130" t="s">
        <v>25</v>
      </c>
      <c r="C310" s="91" t="s">
        <v>831</v>
      </c>
      <c r="D310" s="280" t="s">
        <v>1735</v>
      </c>
      <c r="E310" s="280" t="s">
        <v>1746</v>
      </c>
      <c r="F310" s="274" t="s">
        <v>1733</v>
      </c>
      <c r="G310" s="54" t="s">
        <v>3</v>
      </c>
      <c r="H310" s="126" t="s">
        <v>1378</v>
      </c>
      <c r="I310" s="126" t="s">
        <v>3</v>
      </c>
      <c r="J310" s="126" t="s">
        <v>3</v>
      </c>
      <c r="K310" s="126" t="s">
        <v>3</v>
      </c>
      <c r="L310" s="54" t="s">
        <v>3</v>
      </c>
      <c r="M310" s="126" t="s">
        <v>1341</v>
      </c>
      <c r="N310" s="126" t="s">
        <v>3</v>
      </c>
    </row>
    <row r="311" spans="1:14" s="120" customFormat="1">
      <c r="A311" s="54">
        <v>24825750</v>
      </c>
      <c r="B311" s="130" t="s">
        <v>25</v>
      </c>
      <c r="C311" s="55" t="s">
        <v>831</v>
      </c>
      <c r="D311" s="280" t="s">
        <v>1736</v>
      </c>
      <c r="E311" s="280" t="s">
        <v>1747</v>
      </c>
      <c r="F311" s="274" t="s">
        <v>1733</v>
      </c>
      <c r="G311" s="54" t="s">
        <v>3</v>
      </c>
      <c r="H311" s="126" t="s">
        <v>1378</v>
      </c>
      <c r="I311" s="126" t="s">
        <v>3</v>
      </c>
      <c r="J311" s="126" t="s">
        <v>3</v>
      </c>
      <c r="K311" s="126" t="s">
        <v>3</v>
      </c>
      <c r="L311" s="54" t="s">
        <v>3</v>
      </c>
      <c r="M311" s="126" t="s">
        <v>1341</v>
      </c>
      <c r="N311" s="126" t="s">
        <v>3</v>
      </c>
    </row>
    <row r="312" spans="1:14" s="120" customFormat="1">
      <c r="A312" s="54">
        <v>24825750</v>
      </c>
      <c r="B312" s="130" t="s">
        <v>25</v>
      </c>
      <c r="C312" s="91" t="s">
        <v>832</v>
      </c>
      <c r="D312" s="280" t="s">
        <v>1739</v>
      </c>
      <c r="E312" s="280" t="s">
        <v>1748</v>
      </c>
      <c r="F312" s="274" t="s">
        <v>1733</v>
      </c>
      <c r="G312" s="54" t="s">
        <v>3</v>
      </c>
      <c r="H312" s="126" t="s">
        <v>1378</v>
      </c>
      <c r="I312" s="126" t="s">
        <v>3</v>
      </c>
      <c r="J312" s="126" t="s">
        <v>3</v>
      </c>
      <c r="K312" s="126" t="s">
        <v>3</v>
      </c>
      <c r="L312" s="54" t="s">
        <v>3</v>
      </c>
      <c r="M312" s="126" t="s">
        <v>1341</v>
      </c>
      <c r="N312" s="126" t="s">
        <v>3</v>
      </c>
    </row>
    <row r="313" spans="1:14" s="120" customFormat="1">
      <c r="A313" s="54">
        <v>24825750</v>
      </c>
      <c r="B313" s="130" t="s">
        <v>25</v>
      </c>
      <c r="C313" s="55" t="s">
        <v>833</v>
      </c>
      <c r="D313" s="280" t="s">
        <v>1740</v>
      </c>
      <c r="E313" s="280" t="s">
        <v>1749</v>
      </c>
      <c r="F313" s="274" t="s">
        <v>1733</v>
      </c>
      <c r="G313" s="54" t="s">
        <v>3</v>
      </c>
      <c r="H313" s="126" t="s">
        <v>1378</v>
      </c>
      <c r="I313" s="126" t="s">
        <v>3</v>
      </c>
      <c r="J313" s="126" t="s">
        <v>3</v>
      </c>
      <c r="K313" s="126" t="s">
        <v>3</v>
      </c>
      <c r="L313" s="54" t="s">
        <v>3</v>
      </c>
      <c r="M313" s="126" t="s">
        <v>1341</v>
      </c>
      <c r="N313" s="126" t="s">
        <v>3</v>
      </c>
    </row>
    <row r="314" spans="1:14" s="120" customFormat="1">
      <c r="A314" s="54">
        <v>24825750</v>
      </c>
      <c r="B314" s="130" t="s">
        <v>25</v>
      </c>
      <c r="C314" s="55" t="s">
        <v>834</v>
      </c>
      <c r="D314" s="280" t="s">
        <v>1741</v>
      </c>
      <c r="E314" s="280" t="s">
        <v>1750</v>
      </c>
      <c r="F314" s="274" t="s">
        <v>1733</v>
      </c>
      <c r="G314" s="54" t="s">
        <v>3</v>
      </c>
      <c r="H314" s="126" t="s">
        <v>1378</v>
      </c>
      <c r="I314" s="126" t="s">
        <v>3</v>
      </c>
      <c r="J314" s="126" t="s">
        <v>3</v>
      </c>
      <c r="K314" s="126" t="s">
        <v>3</v>
      </c>
      <c r="L314" s="54" t="s">
        <v>3</v>
      </c>
      <c r="M314" s="126" t="s">
        <v>1341</v>
      </c>
      <c r="N314" s="126" t="s">
        <v>3</v>
      </c>
    </row>
    <row r="315" spans="1:14" s="120" customFormat="1">
      <c r="A315" s="150">
        <v>24825750</v>
      </c>
      <c r="B315" s="130" t="s">
        <v>25</v>
      </c>
      <c r="C315" s="55" t="s">
        <v>835</v>
      </c>
      <c r="D315" s="280" t="s">
        <v>1742</v>
      </c>
      <c r="E315" s="280" t="s">
        <v>1751</v>
      </c>
      <c r="F315" s="274" t="s">
        <v>1733</v>
      </c>
      <c r="G315" s="54" t="s">
        <v>3</v>
      </c>
      <c r="H315" s="126" t="s">
        <v>1378</v>
      </c>
      <c r="I315" s="126" t="s">
        <v>3</v>
      </c>
      <c r="J315" s="126" t="s">
        <v>3</v>
      </c>
      <c r="K315" s="126" t="s">
        <v>3</v>
      </c>
      <c r="L315" s="54" t="s">
        <v>3</v>
      </c>
      <c r="M315" s="126" t="s">
        <v>1341</v>
      </c>
      <c r="N315" s="126" t="s">
        <v>3</v>
      </c>
    </row>
    <row r="316" spans="1:14" s="120" customFormat="1">
      <c r="A316" s="150">
        <v>24825750</v>
      </c>
      <c r="B316" s="130" t="s">
        <v>25</v>
      </c>
      <c r="C316" s="55" t="s">
        <v>836</v>
      </c>
      <c r="D316" s="280" t="s">
        <v>1743</v>
      </c>
      <c r="E316" s="280" t="s">
        <v>1752</v>
      </c>
      <c r="F316" s="274" t="s">
        <v>1733</v>
      </c>
      <c r="G316" s="54" t="s">
        <v>3</v>
      </c>
      <c r="H316" s="126" t="s">
        <v>1378</v>
      </c>
      <c r="I316" s="126" t="s">
        <v>3</v>
      </c>
      <c r="J316" s="126" t="s">
        <v>3</v>
      </c>
      <c r="K316" s="126" t="s">
        <v>3</v>
      </c>
      <c r="L316" s="54" t="s">
        <v>3</v>
      </c>
      <c r="M316" s="126" t="s">
        <v>1341</v>
      </c>
      <c r="N316" s="126" t="s">
        <v>3</v>
      </c>
    </row>
    <row r="317" spans="1:14" s="120" customFormat="1">
      <c r="A317" s="150">
        <v>24825750</v>
      </c>
      <c r="B317" s="130" t="s">
        <v>25</v>
      </c>
      <c r="C317" s="55" t="s">
        <v>837</v>
      </c>
      <c r="D317" s="280" t="s">
        <v>1744</v>
      </c>
      <c r="E317" s="280" t="s">
        <v>1753</v>
      </c>
      <c r="F317" s="274" t="s">
        <v>1733</v>
      </c>
      <c r="G317" s="54" t="s">
        <v>3</v>
      </c>
      <c r="H317" s="126" t="s">
        <v>1378</v>
      </c>
      <c r="I317" s="126" t="s">
        <v>3</v>
      </c>
      <c r="J317" s="126" t="s">
        <v>3</v>
      </c>
      <c r="K317" s="126" t="s">
        <v>3</v>
      </c>
      <c r="L317" s="54" t="s">
        <v>3</v>
      </c>
      <c r="M317" s="126" t="s">
        <v>1341</v>
      </c>
      <c r="N317" s="126" t="s">
        <v>3</v>
      </c>
    </row>
    <row r="318" spans="1:14" s="120" customFormat="1">
      <c r="A318" s="150">
        <v>24825750</v>
      </c>
      <c r="B318" s="130" t="s">
        <v>25</v>
      </c>
      <c r="C318" s="55" t="s">
        <v>838</v>
      </c>
      <c r="D318" s="280" t="s">
        <v>1737</v>
      </c>
      <c r="E318" s="280" t="s">
        <v>1754</v>
      </c>
      <c r="F318" s="274" t="s">
        <v>1733</v>
      </c>
      <c r="G318" s="54" t="s">
        <v>3</v>
      </c>
      <c r="H318" s="126" t="s">
        <v>1378</v>
      </c>
      <c r="I318" s="126" t="s">
        <v>3</v>
      </c>
      <c r="J318" s="126" t="s">
        <v>3</v>
      </c>
      <c r="K318" s="126" t="s">
        <v>3</v>
      </c>
      <c r="L318" s="54" t="s">
        <v>3</v>
      </c>
      <c r="M318" s="126" t="s">
        <v>1341</v>
      </c>
      <c r="N318" s="126" t="s">
        <v>3</v>
      </c>
    </row>
    <row r="319" spans="1:14" s="120" customFormat="1">
      <c r="A319" s="150">
        <v>24825750</v>
      </c>
      <c r="B319" s="130" t="s">
        <v>25</v>
      </c>
      <c r="C319" s="55" t="s">
        <v>839</v>
      </c>
      <c r="D319" s="280" t="s">
        <v>1738</v>
      </c>
      <c r="E319" s="280" t="s">
        <v>1755</v>
      </c>
      <c r="F319" s="276" t="s">
        <v>1733</v>
      </c>
      <c r="G319" s="54" t="s">
        <v>3</v>
      </c>
      <c r="H319" s="126" t="s">
        <v>1378</v>
      </c>
      <c r="I319" s="126" t="s">
        <v>3</v>
      </c>
      <c r="J319" s="126" t="s">
        <v>3</v>
      </c>
      <c r="K319" s="126" t="s">
        <v>3</v>
      </c>
      <c r="L319" s="54" t="s">
        <v>3</v>
      </c>
      <c r="M319" s="126" t="s">
        <v>1341</v>
      </c>
      <c r="N319" s="126" t="s">
        <v>3</v>
      </c>
    </row>
    <row r="320" spans="1:14" s="120" customFormat="1">
      <c r="A320" s="150">
        <v>24825750</v>
      </c>
      <c r="B320" s="130" t="s">
        <v>25</v>
      </c>
      <c r="C320" s="55" t="s">
        <v>840</v>
      </c>
      <c r="D320" s="275" t="s">
        <v>1745</v>
      </c>
      <c r="E320" s="275" t="s">
        <v>1756</v>
      </c>
      <c r="F320" s="274" t="s">
        <v>1733</v>
      </c>
      <c r="G320" s="54" t="s">
        <v>3</v>
      </c>
      <c r="H320" s="126" t="s">
        <v>1378</v>
      </c>
      <c r="I320" s="126" t="s">
        <v>3</v>
      </c>
      <c r="J320" s="126" t="s">
        <v>3</v>
      </c>
      <c r="K320" s="126" t="s">
        <v>3</v>
      </c>
      <c r="L320" s="54" t="s">
        <v>3</v>
      </c>
      <c r="M320" s="126" t="s">
        <v>1341</v>
      </c>
      <c r="N320" s="126" t="s">
        <v>3</v>
      </c>
    </row>
    <row r="321" spans="1:14" s="120" customFormat="1" ht="24">
      <c r="A321" s="150">
        <v>24825838</v>
      </c>
      <c r="B321" s="130" t="s">
        <v>25</v>
      </c>
      <c r="C321" s="203" t="s">
        <v>1461</v>
      </c>
      <c r="D321" s="274" t="s">
        <v>1759</v>
      </c>
      <c r="E321" s="274" t="s">
        <v>1760</v>
      </c>
      <c r="F321" s="274" t="s">
        <v>1761</v>
      </c>
      <c r="G321" s="54" t="s">
        <v>3</v>
      </c>
      <c r="H321" s="126" t="s">
        <v>1378</v>
      </c>
      <c r="I321" s="126" t="s">
        <v>3</v>
      </c>
      <c r="J321" s="126" t="s">
        <v>3</v>
      </c>
      <c r="K321" s="126" t="s">
        <v>3</v>
      </c>
      <c r="L321" s="54" t="s">
        <v>3</v>
      </c>
      <c r="M321" s="126" t="s">
        <v>1341</v>
      </c>
      <c r="N321" s="126" t="s">
        <v>3</v>
      </c>
    </row>
    <row r="322" spans="1:14" s="120" customFormat="1" ht="36">
      <c r="A322" s="150">
        <v>24845615</v>
      </c>
      <c r="B322" s="130" t="s">
        <v>25</v>
      </c>
      <c r="C322" s="203" t="s">
        <v>1459</v>
      </c>
      <c r="D322" s="274" t="s">
        <v>1762</v>
      </c>
      <c r="E322" s="274" t="s">
        <v>1763</v>
      </c>
      <c r="F322" s="274" t="s">
        <v>1766</v>
      </c>
      <c r="G322" s="54" t="s">
        <v>3</v>
      </c>
      <c r="H322" s="126" t="s">
        <v>1378</v>
      </c>
      <c r="I322" s="126" t="s">
        <v>3</v>
      </c>
      <c r="J322" s="126" t="s">
        <v>3</v>
      </c>
      <c r="K322" s="126" t="s">
        <v>3</v>
      </c>
      <c r="L322" s="54" t="s">
        <v>3</v>
      </c>
      <c r="M322" s="126" t="s">
        <v>1341</v>
      </c>
      <c r="N322" s="126" t="s">
        <v>3</v>
      </c>
    </row>
    <row r="323" spans="1:14" s="120" customFormat="1" ht="24">
      <c r="A323" s="150">
        <v>24845615</v>
      </c>
      <c r="B323" s="130" t="s">
        <v>25</v>
      </c>
      <c r="C323" s="203" t="s">
        <v>1460</v>
      </c>
      <c r="D323" s="274" t="s">
        <v>1764</v>
      </c>
      <c r="E323" s="274" t="s">
        <v>1765</v>
      </c>
      <c r="F323" s="274" t="s">
        <v>1767</v>
      </c>
      <c r="G323" s="54" t="s">
        <v>3</v>
      </c>
      <c r="H323" s="126" t="s">
        <v>1378</v>
      </c>
      <c r="I323" s="126" t="s">
        <v>3</v>
      </c>
      <c r="J323" s="126" t="s">
        <v>3</v>
      </c>
      <c r="K323" s="126" t="s">
        <v>3</v>
      </c>
      <c r="L323" s="54" t="s">
        <v>3</v>
      </c>
      <c r="M323" s="126" t="s">
        <v>1341</v>
      </c>
      <c r="N323" s="126" t="s">
        <v>3</v>
      </c>
    </row>
    <row r="324" spans="1:14" s="120" customFormat="1" ht="36">
      <c r="A324" s="150">
        <v>24849359</v>
      </c>
      <c r="B324" s="92" t="s">
        <v>2</v>
      </c>
      <c r="C324" s="91" t="s">
        <v>815</v>
      </c>
      <c r="D324" s="277" t="s">
        <v>1775</v>
      </c>
      <c r="E324" s="277" t="s">
        <v>1772</v>
      </c>
      <c r="F324" s="54" t="s">
        <v>2221</v>
      </c>
      <c r="G324" s="54" t="s">
        <v>3</v>
      </c>
      <c r="H324" s="126" t="s">
        <v>1378</v>
      </c>
      <c r="I324" s="126" t="s">
        <v>3</v>
      </c>
      <c r="J324" s="126" t="s">
        <v>3</v>
      </c>
      <c r="K324" s="126"/>
      <c r="L324" s="54" t="s">
        <v>3</v>
      </c>
      <c r="M324" s="126" t="s">
        <v>1341</v>
      </c>
      <c r="N324" s="126" t="s">
        <v>3</v>
      </c>
    </row>
    <row r="325" spans="1:14" s="120" customFormat="1" ht="60">
      <c r="A325" s="143">
        <v>24855015</v>
      </c>
      <c r="B325" s="198" t="s">
        <v>25</v>
      </c>
      <c r="C325" s="197" t="s">
        <v>818</v>
      </c>
      <c r="D325" s="277" t="s">
        <v>1777</v>
      </c>
      <c r="E325" s="277" t="s">
        <v>1778</v>
      </c>
      <c r="F325" s="150" t="s">
        <v>2222</v>
      </c>
      <c r="G325" s="54" t="s">
        <v>3</v>
      </c>
      <c r="H325" s="126" t="s">
        <v>1378</v>
      </c>
      <c r="I325" s="126" t="s">
        <v>3</v>
      </c>
      <c r="J325" s="126" t="s">
        <v>3</v>
      </c>
      <c r="K325" s="126" t="s">
        <v>3</v>
      </c>
      <c r="L325" s="54" t="s">
        <v>3</v>
      </c>
      <c r="M325" s="126" t="s">
        <v>1341</v>
      </c>
      <c r="N325" s="126"/>
    </row>
    <row r="326" spans="1:14" s="120" customFormat="1" ht="36">
      <c r="A326" s="143">
        <v>24855015</v>
      </c>
      <c r="B326" s="198" t="s">
        <v>25</v>
      </c>
      <c r="C326" s="197" t="s">
        <v>819</v>
      </c>
      <c r="D326" s="276" t="s">
        <v>1711</v>
      </c>
      <c r="E326" s="276" t="s">
        <v>1776</v>
      </c>
      <c r="F326" s="54" t="s">
        <v>1893</v>
      </c>
      <c r="G326" s="54" t="s">
        <v>3</v>
      </c>
      <c r="H326" s="126" t="s">
        <v>1378</v>
      </c>
      <c r="I326" s="126" t="s">
        <v>3</v>
      </c>
      <c r="J326" s="126" t="s">
        <v>3</v>
      </c>
      <c r="K326" s="126" t="s">
        <v>3</v>
      </c>
      <c r="L326" s="54" t="s">
        <v>3</v>
      </c>
      <c r="M326" s="126" t="s">
        <v>1341</v>
      </c>
      <c r="N326" s="126" t="s">
        <v>3</v>
      </c>
    </row>
    <row r="327" spans="1:14" s="120" customFormat="1" ht="36">
      <c r="A327" s="143">
        <v>24899700</v>
      </c>
      <c r="B327" s="198" t="s">
        <v>2</v>
      </c>
      <c r="C327" s="144" t="s">
        <v>798</v>
      </c>
      <c r="D327" s="221" t="s">
        <v>1788</v>
      </c>
      <c r="E327" s="221" t="s">
        <v>1789</v>
      </c>
      <c r="F327" s="54" t="s">
        <v>2228</v>
      </c>
      <c r="G327" s="54" t="s">
        <v>3</v>
      </c>
      <c r="H327" s="126" t="s">
        <v>1378</v>
      </c>
      <c r="I327" s="126" t="s">
        <v>3</v>
      </c>
      <c r="J327" s="126" t="s">
        <v>3</v>
      </c>
      <c r="K327" s="126"/>
      <c r="L327" s="54" t="s">
        <v>3</v>
      </c>
      <c r="M327" s="126" t="s">
        <v>1341</v>
      </c>
      <c r="N327" s="126" t="s">
        <v>7</v>
      </c>
    </row>
    <row r="328" spans="1:14" s="120" customFormat="1" ht="24">
      <c r="A328" s="143">
        <v>24899700</v>
      </c>
      <c r="B328" s="198" t="s">
        <v>2</v>
      </c>
      <c r="C328" s="144" t="s">
        <v>803</v>
      </c>
      <c r="D328" s="276" t="s">
        <v>1782</v>
      </c>
      <c r="E328" s="276" t="s">
        <v>1783</v>
      </c>
      <c r="F328" s="54" t="s">
        <v>2229</v>
      </c>
      <c r="G328" s="54" t="s">
        <v>3</v>
      </c>
      <c r="H328" s="126" t="s">
        <v>1378</v>
      </c>
      <c r="I328" s="126" t="s">
        <v>3</v>
      </c>
      <c r="J328" s="126" t="s">
        <v>3</v>
      </c>
      <c r="K328" s="126"/>
      <c r="L328" s="54" t="s">
        <v>3</v>
      </c>
      <c r="M328" s="126" t="s">
        <v>1341</v>
      </c>
      <c r="N328" s="126" t="s">
        <v>7</v>
      </c>
    </row>
    <row r="329" spans="1:14" s="120" customFormat="1" ht="24">
      <c r="A329" s="143">
        <v>24899714</v>
      </c>
      <c r="B329" s="198" t="s">
        <v>2</v>
      </c>
      <c r="C329" s="55" t="s">
        <v>1347</v>
      </c>
      <c r="D329" s="144" t="s">
        <v>1791</v>
      </c>
      <c r="E329" s="143" t="s">
        <v>2426</v>
      </c>
      <c r="F329" s="54" t="s">
        <v>2230</v>
      </c>
      <c r="G329" s="54" t="s">
        <v>3</v>
      </c>
      <c r="H329" s="126" t="s">
        <v>1378</v>
      </c>
      <c r="I329" s="126" t="s">
        <v>3</v>
      </c>
      <c r="J329" s="126" t="s">
        <v>3</v>
      </c>
      <c r="K329" s="126"/>
      <c r="L329" s="54" t="s">
        <v>3</v>
      </c>
      <c r="M329" s="126" t="s">
        <v>1341</v>
      </c>
      <c r="N329" s="126" t="s">
        <v>7</v>
      </c>
    </row>
    <row r="330" spans="1:14" s="120" customFormat="1" ht="24">
      <c r="A330" s="143">
        <v>24899714</v>
      </c>
      <c r="B330" s="198" t="s">
        <v>2</v>
      </c>
      <c r="C330" s="91" t="s">
        <v>780</v>
      </c>
      <c r="D330" s="144" t="s">
        <v>1792</v>
      </c>
      <c r="E330" s="143" t="s">
        <v>2427</v>
      </c>
      <c r="F330" s="54" t="s">
        <v>2231</v>
      </c>
      <c r="G330" s="54" t="s">
        <v>3</v>
      </c>
      <c r="H330" s="126" t="s">
        <v>1378</v>
      </c>
      <c r="I330" s="126" t="s">
        <v>3</v>
      </c>
      <c r="J330" s="126" t="s">
        <v>3</v>
      </c>
      <c r="K330" s="126"/>
      <c r="L330" s="54" t="s">
        <v>3</v>
      </c>
      <c r="M330" s="126" t="s">
        <v>1341</v>
      </c>
      <c r="N330" s="126" t="s">
        <v>7</v>
      </c>
    </row>
    <row r="331" spans="1:14" s="120" customFormat="1" ht="24">
      <c r="A331" s="143">
        <v>24899714</v>
      </c>
      <c r="B331" s="198" t="s">
        <v>2</v>
      </c>
      <c r="C331" s="144" t="s">
        <v>781</v>
      </c>
      <c r="D331" s="144" t="s">
        <v>1793</v>
      </c>
      <c r="E331" s="143" t="s">
        <v>2428</v>
      </c>
      <c r="F331" s="54" t="s">
        <v>2232</v>
      </c>
      <c r="G331" s="54" t="s">
        <v>3</v>
      </c>
      <c r="H331" s="126" t="s">
        <v>1378</v>
      </c>
      <c r="I331" s="126" t="s">
        <v>3</v>
      </c>
      <c r="J331" s="126" t="s">
        <v>3</v>
      </c>
      <c r="K331" s="126"/>
      <c r="L331" s="54" t="s">
        <v>3</v>
      </c>
      <c r="M331" s="126" t="s">
        <v>1341</v>
      </c>
      <c r="N331" s="126" t="s">
        <v>7</v>
      </c>
    </row>
    <row r="332" spans="1:14" s="120" customFormat="1" ht="24">
      <c r="A332" s="143">
        <v>24899714</v>
      </c>
      <c r="B332" s="198" t="s">
        <v>2</v>
      </c>
      <c r="C332" s="144" t="s">
        <v>782</v>
      </c>
      <c r="D332" s="144" t="s">
        <v>1794</v>
      </c>
      <c r="E332" s="143" t="s">
        <v>2429</v>
      </c>
      <c r="F332" s="54" t="s">
        <v>2233</v>
      </c>
      <c r="G332" s="54" t="s">
        <v>3</v>
      </c>
      <c r="H332" s="126" t="s">
        <v>1378</v>
      </c>
      <c r="I332" s="126" t="s">
        <v>3</v>
      </c>
      <c r="J332" s="126" t="s">
        <v>3</v>
      </c>
      <c r="K332" s="126"/>
      <c r="L332" s="54" t="s">
        <v>3</v>
      </c>
      <c r="M332" s="126" t="s">
        <v>1341</v>
      </c>
      <c r="N332" s="126" t="s">
        <v>7</v>
      </c>
    </row>
    <row r="333" spans="1:14" s="120" customFormat="1" ht="24">
      <c r="A333" s="143">
        <v>24899714</v>
      </c>
      <c r="B333" s="198" t="s">
        <v>2</v>
      </c>
      <c r="C333" s="144" t="s">
        <v>783</v>
      </c>
      <c r="D333" s="144" t="s">
        <v>1795</v>
      </c>
      <c r="E333" s="143" t="s">
        <v>2430</v>
      </c>
      <c r="F333" s="54" t="s">
        <v>2234</v>
      </c>
      <c r="G333" s="54" t="s">
        <v>3</v>
      </c>
      <c r="H333" s="126" t="s">
        <v>1378</v>
      </c>
      <c r="I333" s="126" t="s">
        <v>3</v>
      </c>
      <c r="J333" s="126" t="s">
        <v>3</v>
      </c>
      <c r="K333" s="126"/>
      <c r="L333" s="54" t="s">
        <v>3</v>
      </c>
      <c r="M333" s="126" t="s">
        <v>1341</v>
      </c>
      <c r="N333" s="126" t="s">
        <v>7</v>
      </c>
    </row>
    <row r="334" spans="1:14" s="120" customFormat="1" ht="24">
      <c r="A334" s="143">
        <v>24899714</v>
      </c>
      <c r="B334" s="198" t="s">
        <v>2</v>
      </c>
      <c r="C334" s="144" t="s">
        <v>784</v>
      </c>
      <c r="D334" s="144" t="s">
        <v>1796</v>
      </c>
      <c r="E334" s="143" t="s">
        <v>2431</v>
      </c>
      <c r="F334" s="54" t="s">
        <v>2235</v>
      </c>
      <c r="G334" s="54" t="s">
        <v>3</v>
      </c>
      <c r="H334" s="126" t="s">
        <v>1378</v>
      </c>
      <c r="I334" s="126" t="s">
        <v>3</v>
      </c>
      <c r="J334" s="126" t="s">
        <v>3</v>
      </c>
      <c r="K334" s="126"/>
      <c r="L334" s="54" t="s">
        <v>3</v>
      </c>
      <c r="M334" s="126" t="s">
        <v>1341</v>
      </c>
      <c r="N334" s="126" t="s">
        <v>7</v>
      </c>
    </row>
    <row r="335" spans="1:14" s="120" customFormat="1" ht="24">
      <c r="A335" s="143">
        <v>24899714</v>
      </c>
      <c r="B335" s="198" t="s">
        <v>2</v>
      </c>
      <c r="C335" s="144" t="s">
        <v>785</v>
      </c>
      <c r="D335" s="144" t="s">
        <v>1797</v>
      </c>
      <c r="E335" s="143" t="s">
        <v>2432</v>
      </c>
      <c r="F335" s="54" t="s">
        <v>2236</v>
      </c>
      <c r="G335" s="54" t="s">
        <v>3</v>
      </c>
      <c r="H335" s="126" t="s">
        <v>1378</v>
      </c>
      <c r="I335" s="126" t="s">
        <v>3</v>
      </c>
      <c r="J335" s="126" t="s">
        <v>3</v>
      </c>
      <c r="K335" s="126"/>
      <c r="L335" s="54" t="s">
        <v>3</v>
      </c>
      <c r="M335" s="126" t="s">
        <v>1341</v>
      </c>
      <c r="N335" s="126" t="s">
        <v>7</v>
      </c>
    </row>
    <row r="336" spans="1:14" s="120" customFormat="1" ht="24">
      <c r="A336" s="143">
        <v>24899714</v>
      </c>
      <c r="B336" s="198" t="s">
        <v>2</v>
      </c>
      <c r="C336" s="144" t="s">
        <v>786</v>
      </c>
      <c r="D336" s="144" t="s">
        <v>1798</v>
      </c>
      <c r="E336" s="143" t="s">
        <v>2433</v>
      </c>
      <c r="F336" s="54" t="s">
        <v>2237</v>
      </c>
      <c r="G336" s="54" t="s">
        <v>3</v>
      </c>
      <c r="H336" s="126" t="s">
        <v>1378</v>
      </c>
      <c r="I336" s="126" t="s">
        <v>3</v>
      </c>
      <c r="J336" s="126" t="s">
        <v>3</v>
      </c>
      <c r="K336" s="126"/>
      <c r="L336" s="54" t="s">
        <v>3</v>
      </c>
      <c r="M336" s="126" t="s">
        <v>1341</v>
      </c>
      <c r="N336" s="126" t="s">
        <v>7</v>
      </c>
    </row>
    <row r="337" spans="1:14" s="120" customFormat="1" ht="24">
      <c r="A337" s="150">
        <v>24899714</v>
      </c>
      <c r="B337" s="92" t="s">
        <v>2</v>
      </c>
      <c r="C337" s="91" t="s">
        <v>787</v>
      </c>
      <c r="D337" s="144" t="s">
        <v>1799</v>
      </c>
      <c r="E337" s="143" t="s">
        <v>2434</v>
      </c>
      <c r="F337" s="54" t="s">
        <v>2238</v>
      </c>
      <c r="G337" s="54" t="s">
        <v>3</v>
      </c>
      <c r="H337" s="126" t="s">
        <v>1378</v>
      </c>
      <c r="I337" s="126" t="s">
        <v>3</v>
      </c>
      <c r="J337" s="126" t="s">
        <v>3</v>
      </c>
      <c r="K337" s="126"/>
      <c r="L337" s="54" t="s">
        <v>3</v>
      </c>
      <c r="M337" s="126" t="s">
        <v>1341</v>
      </c>
      <c r="N337" s="126" t="s">
        <v>7</v>
      </c>
    </row>
    <row r="338" spans="1:14" s="120" customFormat="1" ht="24">
      <c r="A338" s="150">
        <v>24899714</v>
      </c>
      <c r="B338" s="92" t="s">
        <v>2</v>
      </c>
      <c r="C338" s="144" t="s">
        <v>788</v>
      </c>
      <c r="D338" s="144" t="s">
        <v>1800</v>
      </c>
      <c r="E338" s="143" t="s">
        <v>2435</v>
      </c>
      <c r="F338" s="54" t="s">
        <v>2239</v>
      </c>
      <c r="G338" s="54" t="s">
        <v>3</v>
      </c>
      <c r="H338" s="126" t="s">
        <v>1378</v>
      </c>
      <c r="I338" s="126" t="s">
        <v>3</v>
      </c>
      <c r="J338" s="126" t="s">
        <v>3</v>
      </c>
      <c r="K338" s="126"/>
      <c r="L338" s="54" t="s">
        <v>3</v>
      </c>
      <c r="M338" s="126" t="s">
        <v>1341</v>
      </c>
      <c r="N338" s="126" t="s">
        <v>7</v>
      </c>
    </row>
    <row r="339" spans="1:14" s="120" customFormat="1" ht="24">
      <c r="A339" s="150">
        <v>24899714</v>
      </c>
      <c r="B339" s="92" t="s">
        <v>2</v>
      </c>
      <c r="C339" s="91" t="s">
        <v>789</v>
      </c>
      <c r="D339" s="144" t="s">
        <v>1509</v>
      </c>
      <c r="E339" s="143" t="s">
        <v>1528</v>
      </c>
      <c r="F339" s="54" t="s">
        <v>1600</v>
      </c>
      <c r="G339" s="54" t="s">
        <v>3</v>
      </c>
      <c r="H339" s="126" t="s">
        <v>1378</v>
      </c>
      <c r="I339" s="126" t="s">
        <v>3</v>
      </c>
      <c r="J339" s="126" t="s">
        <v>3</v>
      </c>
      <c r="K339" s="126"/>
      <c r="L339" s="54" t="s">
        <v>3</v>
      </c>
      <c r="M339" s="126" t="s">
        <v>1341</v>
      </c>
      <c r="N339" s="126" t="s">
        <v>7</v>
      </c>
    </row>
    <row r="340" spans="1:14" s="120" customFormat="1" ht="24">
      <c r="A340" s="150">
        <v>24899714</v>
      </c>
      <c r="B340" s="92" t="s">
        <v>2</v>
      </c>
      <c r="C340" s="91" t="s">
        <v>790</v>
      </c>
      <c r="D340" s="144" t="s">
        <v>1801</v>
      </c>
      <c r="E340" s="143" t="s">
        <v>2436</v>
      </c>
      <c r="F340" s="54" t="s">
        <v>2240</v>
      </c>
      <c r="G340" s="54" t="s">
        <v>3</v>
      </c>
      <c r="H340" s="126" t="s">
        <v>1378</v>
      </c>
      <c r="I340" s="126" t="s">
        <v>3</v>
      </c>
      <c r="J340" s="126" t="s">
        <v>3</v>
      </c>
      <c r="K340" s="126"/>
      <c r="L340" s="54" t="s">
        <v>3</v>
      </c>
      <c r="M340" s="126" t="s">
        <v>1341</v>
      </c>
      <c r="N340" s="126" t="s">
        <v>7</v>
      </c>
    </row>
    <row r="341" spans="1:14" s="120" customFormat="1" ht="24">
      <c r="A341" s="150">
        <v>24899714</v>
      </c>
      <c r="B341" s="92" t="s">
        <v>2</v>
      </c>
      <c r="C341" s="91" t="s">
        <v>791</v>
      </c>
      <c r="D341" s="144" t="s">
        <v>1802</v>
      </c>
      <c r="E341" s="143" t="s">
        <v>2437</v>
      </c>
      <c r="F341" s="54" t="s">
        <v>2241</v>
      </c>
      <c r="G341" s="54" t="s">
        <v>3</v>
      </c>
      <c r="H341" s="126" t="s">
        <v>1378</v>
      </c>
      <c r="I341" s="126" t="s">
        <v>3</v>
      </c>
      <c r="J341" s="126" t="s">
        <v>3</v>
      </c>
      <c r="K341" s="126"/>
      <c r="L341" s="54" t="s">
        <v>3</v>
      </c>
      <c r="M341" s="126" t="s">
        <v>1341</v>
      </c>
      <c r="N341" s="126" t="s">
        <v>7</v>
      </c>
    </row>
    <row r="342" spans="1:14" s="120" customFormat="1" ht="24">
      <c r="A342" s="150">
        <v>24899714</v>
      </c>
      <c r="B342" s="92" t="s">
        <v>2</v>
      </c>
      <c r="C342" s="91" t="s">
        <v>792</v>
      </c>
      <c r="D342" s="144" t="s">
        <v>1803</v>
      </c>
      <c r="E342" s="143" t="s">
        <v>2438</v>
      </c>
      <c r="F342" s="54" t="s">
        <v>2242</v>
      </c>
      <c r="G342" s="54" t="s">
        <v>3</v>
      </c>
      <c r="H342" s="126" t="s">
        <v>1378</v>
      </c>
      <c r="I342" s="126" t="s">
        <v>3</v>
      </c>
      <c r="J342" s="126" t="s">
        <v>3</v>
      </c>
      <c r="K342" s="126"/>
      <c r="L342" s="54" t="s">
        <v>3</v>
      </c>
      <c r="M342" s="126" t="s">
        <v>1341</v>
      </c>
      <c r="N342" s="126" t="s">
        <v>7</v>
      </c>
    </row>
    <row r="343" spans="1:14" s="120" customFormat="1" ht="24">
      <c r="A343" s="54">
        <v>24899714</v>
      </c>
      <c r="B343" s="130" t="s">
        <v>2</v>
      </c>
      <c r="C343" s="55" t="s">
        <v>793</v>
      </c>
      <c r="D343" s="144" t="s">
        <v>1804</v>
      </c>
      <c r="E343" s="143" t="s">
        <v>2439</v>
      </c>
      <c r="F343" s="54" t="s">
        <v>2243</v>
      </c>
      <c r="G343" s="54" t="s">
        <v>3</v>
      </c>
      <c r="H343" s="126" t="s">
        <v>1378</v>
      </c>
      <c r="I343" s="126" t="s">
        <v>3</v>
      </c>
      <c r="J343" s="126" t="s">
        <v>3</v>
      </c>
      <c r="K343" s="126"/>
      <c r="L343" s="54" t="s">
        <v>3</v>
      </c>
      <c r="M343" s="126" t="s">
        <v>1341</v>
      </c>
      <c r="N343" s="126" t="s">
        <v>7</v>
      </c>
    </row>
    <row r="344" spans="1:14" s="120" customFormat="1" ht="24">
      <c r="A344" s="54">
        <v>24899714</v>
      </c>
      <c r="B344" s="130" t="s">
        <v>2</v>
      </c>
      <c r="C344" s="91" t="s">
        <v>794</v>
      </c>
      <c r="D344" s="144" t="s">
        <v>1805</v>
      </c>
      <c r="E344" s="143" t="s">
        <v>2440</v>
      </c>
      <c r="F344" s="54" t="s">
        <v>2244</v>
      </c>
      <c r="G344" s="54" t="s">
        <v>3</v>
      </c>
      <c r="H344" s="126" t="s">
        <v>1378</v>
      </c>
      <c r="I344" s="126" t="s">
        <v>3</v>
      </c>
      <c r="J344" s="126" t="s">
        <v>3</v>
      </c>
      <c r="K344" s="126"/>
      <c r="L344" s="54" t="s">
        <v>3</v>
      </c>
      <c r="M344" s="126" t="s">
        <v>1341</v>
      </c>
      <c r="N344" s="126" t="s">
        <v>7</v>
      </c>
    </row>
    <row r="345" spans="1:14" s="120" customFormat="1" ht="24">
      <c r="A345" s="54">
        <v>24899714</v>
      </c>
      <c r="B345" s="130" t="s">
        <v>2</v>
      </c>
      <c r="C345" s="55" t="s">
        <v>795</v>
      </c>
      <c r="D345" s="144" t="s">
        <v>1806</v>
      </c>
      <c r="E345" s="143" t="s">
        <v>2441</v>
      </c>
      <c r="F345" s="54" t="s">
        <v>2245</v>
      </c>
      <c r="G345" s="54" t="s">
        <v>3</v>
      </c>
      <c r="H345" s="126" t="s">
        <v>1378</v>
      </c>
      <c r="I345" s="126" t="s">
        <v>3</v>
      </c>
      <c r="J345" s="126" t="s">
        <v>3</v>
      </c>
      <c r="K345" s="126"/>
      <c r="L345" s="54" t="s">
        <v>3</v>
      </c>
      <c r="M345" s="126" t="s">
        <v>1341</v>
      </c>
      <c r="N345" s="126" t="s">
        <v>7</v>
      </c>
    </row>
    <row r="346" spans="1:14" s="120" customFormat="1" ht="24">
      <c r="A346" s="54">
        <v>24899714</v>
      </c>
      <c r="B346" s="130" t="s">
        <v>2</v>
      </c>
      <c r="C346" s="55" t="s">
        <v>767</v>
      </c>
      <c r="D346" s="144" t="s">
        <v>1807</v>
      </c>
      <c r="E346" s="143" t="s">
        <v>2442</v>
      </c>
      <c r="F346" s="54" t="s">
        <v>2246</v>
      </c>
      <c r="G346" s="54" t="s">
        <v>3</v>
      </c>
      <c r="H346" s="126" t="s">
        <v>1378</v>
      </c>
      <c r="I346" s="126" t="s">
        <v>3</v>
      </c>
      <c r="J346" s="126" t="s">
        <v>3</v>
      </c>
      <c r="K346" s="126"/>
      <c r="L346" s="54" t="s">
        <v>3</v>
      </c>
      <c r="M346" s="126" t="s">
        <v>1341</v>
      </c>
      <c r="N346" s="126" t="s">
        <v>7</v>
      </c>
    </row>
    <row r="347" spans="1:14" s="120" customFormat="1" ht="24">
      <c r="A347" s="54">
        <v>24899714</v>
      </c>
      <c r="B347" s="130" t="s">
        <v>2</v>
      </c>
      <c r="C347" s="91" t="s">
        <v>768</v>
      </c>
      <c r="D347" s="144" t="s">
        <v>1808</v>
      </c>
      <c r="E347" s="143" t="s">
        <v>2443</v>
      </c>
      <c r="F347" s="54" t="s">
        <v>2247</v>
      </c>
      <c r="G347" s="54" t="s">
        <v>3</v>
      </c>
      <c r="H347" s="126" t="s">
        <v>1378</v>
      </c>
      <c r="I347" s="126" t="s">
        <v>3</v>
      </c>
      <c r="J347" s="126" t="s">
        <v>3</v>
      </c>
      <c r="K347" s="126"/>
      <c r="L347" s="54" t="s">
        <v>3</v>
      </c>
      <c r="M347" s="126" t="s">
        <v>1341</v>
      </c>
      <c r="N347" s="126" t="s">
        <v>7</v>
      </c>
    </row>
    <row r="348" spans="1:14" s="120" customFormat="1" ht="24">
      <c r="A348" s="54">
        <v>24899714</v>
      </c>
      <c r="B348" s="130" t="s">
        <v>2</v>
      </c>
      <c r="C348" s="55" t="s">
        <v>769</v>
      </c>
      <c r="D348" s="144" t="s">
        <v>1809</v>
      </c>
      <c r="E348" s="143" t="s">
        <v>2444</v>
      </c>
      <c r="F348" s="54" t="s">
        <v>2248</v>
      </c>
      <c r="G348" s="54" t="s">
        <v>3</v>
      </c>
      <c r="H348" s="126" t="s">
        <v>1378</v>
      </c>
      <c r="I348" s="126" t="s">
        <v>3</v>
      </c>
      <c r="J348" s="126" t="s">
        <v>3</v>
      </c>
      <c r="K348" s="126"/>
      <c r="L348" s="54" t="s">
        <v>3</v>
      </c>
      <c r="M348" s="126" t="s">
        <v>1341</v>
      </c>
      <c r="N348" s="126" t="s">
        <v>7</v>
      </c>
    </row>
    <row r="349" spans="1:14" s="120" customFormat="1" ht="24">
      <c r="A349" s="54">
        <v>24899714</v>
      </c>
      <c r="B349" s="130" t="s">
        <v>2</v>
      </c>
      <c r="C349" s="55" t="s">
        <v>770</v>
      </c>
      <c r="D349" s="144" t="s">
        <v>1810</v>
      </c>
      <c r="E349" s="143" t="s">
        <v>2445</v>
      </c>
      <c r="F349" s="54" t="s">
        <v>2249</v>
      </c>
      <c r="G349" s="54" t="s">
        <v>3</v>
      </c>
      <c r="H349" s="126" t="s">
        <v>1378</v>
      </c>
      <c r="I349" s="126" t="s">
        <v>3</v>
      </c>
      <c r="J349" s="126" t="s">
        <v>3</v>
      </c>
      <c r="K349" s="126"/>
      <c r="L349" s="54" t="s">
        <v>3</v>
      </c>
      <c r="M349" s="126" t="s">
        <v>1341</v>
      </c>
      <c r="N349" s="126" t="s">
        <v>7</v>
      </c>
    </row>
    <row r="350" spans="1:14" s="120" customFormat="1" ht="24">
      <c r="A350" s="54">
        <v>24899714</v>
      </c>
      <c r="B350" s="130" t="s">
        <v>2</v>
      </c>
      <c r="C350" s="55" t="s">
        <v>771</v>
      </c>
      <c r="D350" s="144" t="s">
        <v>1811</v>
      </c>
      <c r="E350" s="143" t="s">
        <v>2446</v>
      </c>
      <c r="F350" s="54" t="s">
        <v>2250</v>
      </c>
      <c r="G350" s="54" t="s">
        <v>3</v>
      </c>
      <c r="H350" s="126" t="s">
        <v>1378</v>
      </c>
      <c r="I350" s="126" t="s">
        <v>3</v>
      </c>
      <c r="J350" s="126" t="s">
        <v>3</v>
      </c>
      <c r="K350" s="126"/>
      <c r="L350" s="54" t="s">
        <v>3</v>
      </c>
      <c r="M350" s="126" t="s">
        <v>1341</v>
      </c>
      <c r="N350" s="126" t="s">
        <v>7</v>
      </c>
    </row>
    <row r="351" spans="1:14" s="120" customFormat="1" ht="24">
      <c r="A351" s="54">
        <v>24899714</v>
      </c>
      <c r="B351" s="130" t="s">
        <v>2</v>
      </c>
      <c r="C351" s="55" t="s">
        <v>772</v>
      </c>
      <c r="D351" s="91" t="s">
        <v>1812</v>
      </c>
      <c r="E351" s="150" t="s">
        <v>2447</v>
      </c>
      <c r="F351" s="54" t="s">
        <v>2251</v>
      </c>
      <c r="G351" s="54" t="s">
        <v>3</v>
      </c>
      <c r="H351" s="126" t="s">
        <v>1378</v>
      </c>
      <c r="I351" s="126" t="s">
        <v>3</v>
      </c>
      <c r="J351" s="126" t="s">
        <v>3</v>
      </c>
      <c r="K351" s="126"/>
      <c r="L351" s="54" t="s">
        <v>3</v>
      </c>
      <c r="M351" s="126" t="s">
        <v>1341</v>
      </c>
      <c r="N351" s="126" t="s">
        <v>7</v>
      </c>
    </row>
    <row r="352" spans="1:14" s="120" customFormat="1" ht="60">
      <c r="A352" s="54">
        <v>24899721</v>
      </c>
      <c r="B352" s="130" t="s">
        <v>2</v>
      </c>
      <c r="C352" s="91" t="s">
        <v>773</v>
      </c>
      <c r="D352" s="274" t="s">
        <v>1815</v>
      </c>
      <c r="E352" s="274" t="s">
        <v>1816</v>
      </c>
      <c r="F352" s="274" t="s">
        <v>1817</v>
      </c>
      <c r="G352" s="54" t="s">
        <v>3</v>
      </c>
      <c r="H352" s="126" t="s">
        <v>1378</v>
      </c>
      <c r="I352" s="126" t="s">
        <v>3</v>
      </c>
      <c r="J352" s="126" t="s">
        <v>3</v>
      </c>
      <c r="K352" s="126" t="s">
        <v>3</v>
      </c>
      <c r="L352" s="54" t="s">
        <v>3</v>
      </c>
      <c r="M352" s="126" t="s">
        <v>1341</v>
      </c>
      <c r="N352" s="126" t="s">
        <v>3</v>
      </c>
    </row>
    <row r="353" spans="1:14" s="120" customFormat="1" ht="36">
      <c r="A353" s="54">
        <v>24899721</v>
      </c>
      <c r="B353" s="130" t="s">
        <v>2</v>
      </c>
      <c r="C353" s="55" t="s">
        <v>774</v>
      </c>
      <c r="D353" s="274" t="s">
        <v>1826</v>
      </c>
      <c r="E353" s="274" t="s">
        <v>1818</v>
      </c>
      <c r="F353" s="274" t="s">
        <v>1819</v>
      </c>
      <c r="G353" s="54" t="s">
        <v>3</v>
      </c>
      <c r="H353" s="126" t="s">
        <v>1378</v>
      </c>
      <c r="I353" s="126" t="s">
        <v>3</v>
      </c>
      <c r="J353" s="126" t="s">
        <v>3</v>
      </c>
      <c r="K353" s="126" t="s">
        <v>3</v>
      </c>
      <c r="L353" s="54" t="s">
        <v>3</v>
      </c>
      <c r="M353" s="126" t="s">
        <v>1341</v>
      </c>
      <c r="N353" s="126" t="s">
        <v>3</v>
      </c>
    </row>
    <row r="354" spans="1:14" s="120" customFormat="1" ht="24">
      <c r="A354" s="54">
        <v>24899721</v>
      </c>
      <c r="B354" s="130" t="s">
        <v>2</v>
      </c>
      <c r="C354" s="55" t="s">
        <v>775</v>
      </c>
      <c r="D354" s="277" t="s">
        <v>1827</v>
      </c>
      <c r="E354" s="277" t="s">
        <v>1820</v>
      </c>
      <c r="F354" s="274" t="s">
        <v>1821</v>
      </c>
      <c r="G354" s="54" t="s">
        <v>3</v>
      </c>
      <c r="H354" s="126" t="s">
        <v>1378</v>
      </c>
      <c r="I354" s="126" t="s">
        <v>3</v>
      </c>
      <c r="J354" s="126" t="s">
        <v>3</v>
      </c>
      <c r="K354" s="126" t="s">
        <v>3</v>
      </c>
      <c r="L354" s="54" t="s">
        <v>3</v>
      </c>
      <c r="M354" s="126" t="s">
        <v>1341</v>
      </c>
      <c r="N354" s="126" t="s">
        <v>3</v>
      </c>
    </row>
    <row r="355" spans="1:14" s="120" customFormat="1" ht="24">
      <c r="A355" s="54">
        <v>24899721</v>
      </c>
      <c r="B355" s="130" t="s">
        <v>2</v>
      </c>
      <c r="C355" s="91" t="s">
        <v>776</v>
      </c>
      <c r="D355" s="277" t="s">
        <v>1828</v>
      </c>
      <c r="E355" s="277" t="s">
        <v>1822</v>
      </c>
      <c r="F355" s="274" t="s">
        <v>1823</v>
      </c>
      <c r="G355" s="54" t="s">
        <v>3</v>
      </c>
      <c r="H355" s="126" t="s">
        <v>1378</v>
      </c>
      <c r="I355" s="126" t="s">
        <v>3</v>
      </c>
      <c r="J355" s="126" t="s">
        <v>3</v>
      </c>
      <c r="K355" s="126" t="s">
        <v>3</v>
      </c>
      <c r="L355" s="54" t="s">
        <v>3</v>
      </c>
      <c r="M355" s="126" t="s">
        <v>1341</v>
      </c>
      <c r="N355" s="126" t="s">
        <v>3</v>
      </c>
    </row>
    <row r="356" spans="1:14" s="120" customFormat="1" ht="36">
      <c r="A356" s="54">
        <v>24899721</v>
      </c>
      <c r="B356" s="130" t="s">
        <v>2</v>
      </c>
      <c r="C356" s="91" t="s">
        <v>763</v>
      </c>
      <c r="D356" s="276" t="s">
        <v>1829</v>
      </c>
      <c r="E356" s="276" t="s">
        <v>1824</v>
      </c>
      <c r="F356" s="274" t="s">
        <v>1825</v>
      </c>
      <c r="G356" s="54" t="s">
        <v>3</v>
      </c>
      <c r="H356" s="126" t="s">
        <v>1378</v>
      </c>
      <c r="I356" s="126" t="s">
        <v>3</v>
      </c>
      <c r="J356" s="126" t="s">
        <v>3</v>
      </c>
      <c r="K356" s="126"/>
      <c r="L356" s="54" t="s">
        <v>3</v>
      </c>
      <c r="M356" s="126" t="s">
        <v>1341</v>
      </c>
      <c r="N356" s="126" t="s">
        <v>3</v>
      </c>
    </row>
    <row r="357" spans="1:14" s="120" customFormat="1" ht="24">
      <c r="A357" s="54">
        <v>24906209</v>
      </c>
      <c r="B357" s="130" t="s">
        <v>61</v>
      </c>
      <c r="C357" s="91" t="s">
        <v>1349</v>
      </c>
      <c r="D357" s="276" t="s">
        <v>1830</v>
      </c>
      <c r="E357" s="276" t="s">
        <v>1835</v>
      </c>
      <c r="F357" s="54" t="s">
        <v>2253</v>
      </c>
      <c r="G357" s="54" t="s">
        <v>3</v>
      </c>
      <c r="H357" s="126" t="s">
        <v>1378</v>
      </c>
      <c r="I357" s="126" t="s">
        <v>3</v>
      </c>
      <c r="J357" s="126" t="s">
        <v>3</v>
      </c>
      <c r="K357" s="126" t="s">
        <v>3</v>
      </c>
      <c r="L357" s="54" t="s">
        <v>3</v>
      </c>
      <c r="M357" s="126" t="s">
        <v>1341</v>
      </c>
      <c r="N357" s="126" t="s">
        <v>3</v>
      </c>
    </row>
    <row r="358" spans="1:14" s="120" customFormat="1" ht="24">
      <c r="A358" s="54">
        <v>24906209</v>
      </c>
      <c r="B358" s="130" t="s">
        <v>61</v>
      </c>
      <c r="C358" s="91" t="s">
        <v>1350</v>
      </c>
      <c r="D358" s="276" t="s">
        <v>1831</v>
      </c>
      <c r="E358" s="276" t="s">
        <v>1836</v>
      </c>
      <c r="F358" s="54" t="s">
        <v>2254</v>
      </c>
      <c r="G358" s="54" t="s">
        <v>3</v>
      </c>
      <c r="H358" s="126" t="s">
        <v>1378</v>
      </c>
      <c r="I358" s="126" t="s">
        <v>3</v>
      </c>
      <c r="J358" s="126" t="s">
        <v>3</v>
      </c>
      <c r="K358" s="126" t="s">
        <v>3</v>
      </c>
      <c r="L358" s="54" t="s">
        <v>3</v>
      </c>
      <c r="M358" s="126" t="s">
        <v>1341</v>
      </c>
      <c r="N358" s="126" t="s">
        <v>3</v>
      </c>
    </row>
    <row r="359" spans="1:14" s="120" customFormat="1">
      <c r="A359" s="54">
        <v>24906209</v>
      </c>
      <c r="B359" s="130" t="s">
        <v>61</v>
      </c>
      <c r="C359" s="274" t="s">
        <v>1410</v>
      </c>
      <c r="D359" s="277" t="s">
        <v>1832</v>
      </c>
      <c r="E359" s="277" t="s">
        <v>1837</v>
      </c>
      <c r="F359" s="54" t="s">
        <v>2255</v>
      </c>
      <c r="G359" s="54" t="s">
        <v>3</v>
      </c>
      <c r="H359" s="126" t="s">
        <v>1378</v>
      </c>
      <c r="I359" s="126" t="s">
        <v>3</v>
      </c>
      <c r="J359" s="126" t="s">
        <v>3</v>
      </c>
      <c r="K359" s="126" t="s">
        <v>3</v>
      </c>
      <c r="L359" s="54" t="s">
        <v>3</v>
      </c>
      <c r="M359" s="126" t="s">
        <v>1341</v>
      </c>
      <c r="N359" s="126" t="s">
        <v>3</v>
      </c>
    </row>
    <row r="360" spans="1:14" s="120" customFormat="1">
      <c r="A360" s="54">
        <v>24906209</v>
      </c>
      <c r="B360" s="130" t="s">
        <v>61</v>
      </c>
      <c r="C360" s="274" t="s">
        <v>1462</v>
      </c>
      <c r="D360" s="221" t="s">
        <v>1834</v>
      </c>
      <c r="E360" s="277" t="s">
        <v>1833</v>
      </c>
      <c r="F360" s="54" t="s">
        <v>2256</v>
      </c>
      <c r="G360" s="54" t="s">
        <v>3</v>
      </c>
      <c r="H360" s="126" t="s">
        <v>1378</v>
      </c>
      <c r="I360" s="126" t="s">
        <v>3</v>
      </c>
      <c r="J360" s="126" t="s">
        <v>3</v>
      </c>
      <c r="K360" s="126" t="s">
        <v>3</v>
      </c>
      <c r="L360" s="54" t="s">
        <v>3</v>
      </c>
      <c r="M360" s="126" t="s">
        <v>1341</v>
      </c>
      <c r="N360" s="126" t="s">
        <v>3</v>
      </c>
    </row>
    <row r="361" spans="1:14" s="120" customFormat="1" ht="24">
      <c r="A361" s="54">
        <v>24920616</v>
      </c>
      <c r="B361" s="130" t="s">
        <v>2</v>
      </c>
      <c r="C361" s="55" t="s">
        <v>765</v>
      </c>
      <c r="D361" s="277" t="s">
        <v>1840</v>
      </c>
      <c r="E361" s="277" t="s">
        <v>1841</v>
      </c>
      <c r="F361" s="54" t="s">
        <v>2259</v>
      </c>
      <c r="G361" s="54" t="s">
        <v>3</v>
      </c>
      <c r="H361" s="126" t="s">
        <v>1378</v>
      </c>
      <c r="I361" s="126" t="s">
        <v>3</v>
      </c>
      <c r="J361" s="126" t="s">
        <v>3</v>
      </c>
      <c r="K361" s="126" t="s">
        <v>3</v>
      </c>
      <c r="L361" s="54" t="s">
        <v>3</v>
      </c>
      <c r="M361" s="126" t="s">
        <v>1341</v>
      </c>
      <c r="N361" s="126" t="s">
        <v>3</v>
      </c>
    </row>
    <row r="362" spans="1:14" s="120" customFormat="1" ht="24">
      <c r="A362" s="54">
        <v>24920616</v>
      </c>
      <c r="B362" s="130" t="s">
        <v>2</v>
      </c>
      <c r="C362" s="55" t="s">
        <v>766</v>
      </c>
      <c r="D362" s="277" t="s">
        <v>1762</v>
      </c>
      <c r="E362" s="277" t="s">
        <v>1763</v>
      </c>
      <c r="F362" s="54" t="s">
        <v>1766</v>
      </c>
      <c r="G362" s="54" t="s">
        <v>3</v>
      </c>
      <c r="H362" s="126" t="s">
        <v>1378</v>
      </c>
      <c r="I362" s="126" t="s">
        <v>3</v>
      </c>
      <c r="J362" s="126" t="s">
        <v>3</v>
      </c>
      <c r="K362" s="126" t="s">
        <v>3</v>
      </c>
      <c r="L362" s="54" t="s">
        <v>3</v>
      </c>
      <c r="M362" s="126" t="s">
        <v>1341</v>
      </c>
      <c r="N362" s="126" t="s">
        <v>3</v>
      </c>
    </row>
    <row r="363" spans="1:14" s="120" customFormat="1" ht="24">
      <c r="A363" s="54">
        <v>24920616</v>
      </c>
      <c r="B363" s="130" t="s">
        <v>2</v>
      </c>
      <c r="C363" s="91" t="s">
        <v>757</v>
      </c>
      <c r="D363" s="277" t="s">
        <v>1842</v>
      </c>
      <c r="E363" s="277" t="s">
        <v>1843</v>
      </c>
      <c r="F363" s="54" t="s">
        <v>2260</v>
      </c>
      <c r="G363" s="54" t="s">
        <v>3</v>
      </c>
      <c r="H363" s="126" t="s">
        <v>1378</v>
      </c>
      <c r="I363" s="126" t="s">
        <v>3</v>
      </c>
      <c r="J363" s="126" t="s">
        <v>3</v>
      </c>
      <c r="K363" s="126" t="s">
        <v>3</v>
      </c>
      <c r="L363" s="54" t="s">
        <v>3</v>
      </c>
      <c r="M363" s="126" t="s">
        <v>1341</v>
      </c>
      <c r="N363" s="126" t="s">
        <v>3</v>
      </c>
    </row>
    <row r="364" spans="1:14" s="120" customFormat="1" ht="24">
      <c r="A364" s="54">
        <v>24920616</v>
      </c>
      <c r="B364" s="130" t="s">
        <v>2</v>
      </c>
      <c r="C364" s="55" t="s">
        <v>758</v>
      </c>
      <c r="D364" s="277" t="s">
        <v>1845</v>
      </c>
      <c r="E364" s="277" t="s">
        <v>1846</v>
      </c>
      <c r="F364" s="54" t="s">
        <v>2261</v>
      </c>
      <c r="G364" s="54" t="s">
        <v>3</v>
      </c>
      <c r="H364" s="126" t="s">
        <v>1378</v>
      </c>
      <c r="I364" s="126" t="s">
        <v>3</v>
      </c>
      <c r="J364" s="126" t="s">
        <v>3</v>
      </c>
      <c r="K364" s="126" t="s">
        <v>3</v>
      </c>
      <c r="L364" s="54" t="s">
        <v>3</v>
      </c>
      <c r="M364" s="126" t="s">
        <v>1341</v>
      </c>
      <c r="N364" s="126" t="s">
        <v>3</v>
      </c>
    </row>
    <row r="365" spans="1:14" s="120" customFormat="1" ht="24">
      <c r="A365" s="54">
        <v>24920616</v>
      </c>
      <c r="B365" s="130" t="s">
        <v>2</v>
      </c>
      <c r="C365" s="55" t="s">
        <v>1352</v>
      </c>
      <c r="D365" s="274" t="s">
        <v>1847</v>
      </c>
      <c r="E365" s="274" t="s">
        <v>1848</v>
      </c>
      <c r="F365" s="54" t="s">
        <v>2262</v>
      </c>
      <c r="G365" s="54" t="s">
        <v>3</v>
      </c>
      <c r="H365" s="126" t="s">
        <v>1378</v>
      </c>
      <c r="I365" s="126" t="s">
        <v>3</v>
      </c>
      <c r="J365" s="126" t="s">
        <v>3</v>
      </c>
      <c r="K365" s="126" t="s">
        <v>3</v>
      </c>
      <c r="L365" s="54" t="s">
        <v>3</v>
      </c>
      <c r="M365" s="126" t="s">
        <v>1341</v>
      </c>
      <c r="N365" s="126" t="s">
        <v>3</v>
      </c>
    </row>
    <row r="366" spans="1:14" s="120" customFormat="1" ht="24">
      <c r="A366" s="54">
        <v>24920619</v>
      </c>
      <c r="B366" s="130" t="s">
        <v>2</v>
      </c>
      <c r="C366" s="55" t="s">
        <v>737</v>
      </c>
      <c r="D366" s="274" t="s">
        <v>1849</v>
      </c>
      <c r="E366" s="274" t="s">
        <v>1850</v>
      </c>
      <c r="F366" s="274" t="s">
        <v>1858</v>
      </c>
      <c r="G366" s="54" t="s">
        <v>3</v>
      </c>
      <c r="H366" s="126" t="s">
        <v>1378</v>
      </c>
      <c r="I366" s="126" t="s">
        <v>3</v>
      </c>
      <c r="J366" s="126" t="s">
        <v>3</v>
      </c>
      <c r="K366" s="126" t="s">
        <v>3</v>
      </c>
      <c r="L366" s="54" t="s">
        <v>3</v>
      </c>
      <c r="M366" s="126" t="s">
        <v>1341</v>
      </c>
      <c r="N366" s="126" t="s">
        <v>3</v>
      </c>
    </row>
    <row r="367" spans="1:14" s="120" customFormat="1" ht="36">
      <c r="A367" s="54">
        <v>24920619</v>
      </c>
      <c r="B367" s="130" t="s">
        <v>2</v>
      </c>
      <c r="C367" s="55" t="s">
        <v>738</v>
      </c>
      <c r="D367" s="277" t="s">
        <v>1851</v>
      </c>
      <c r="E367" s="277" t="s">
        <v>1852</v>
      </c>
      <c r="F367" s="274" t="s">
        <v>1859</v>
      </c>
      <c r="G367" s="54" t="s">
        <v>3</v>
      </c>
      <c r="H367" s="126" t="s">
        <v>1378</v>
      </c>
      <c r="I367" s="126" t="s">
        <v>3</v>
      </c>
      <c r="J367" s="126" t="s">
        <v>3</v>
      </c>
      <c r="K367" s="126" t="s">
        <v>3</v>
      </c>
      <c r="L367" s="54" t="s">
        <v>3</v>
      </c>
      <c r="M367" s="126" t="s">
        <v>1341</v>
      </c>
      <c r="N367" s="126" t="s">
        <v>3</v>
      </c>
    </row>
    <row r="368" spans="1:14" s="120" customFormat="1" ht="36">
      <c r="A368" s="54">
        <v>24920619</v>
      </c>
      <c r="B368" s="130" t="s">
        <v>2</v>
      </c>
      <c r="C368" s="55" t="s">
        <v>739</v>
      </c>
      <c r="D368" s="277" t="s">
        <v>1853</v>
      </c>
      <c r="E368" s="277" t="s">
        <v>1665</v>
      </c>
      <c r="F368" s="274" t="s">
        <v>1860</v>
      </c>
      <c r="G368" s="54" t="s">
        <v>3</v>
      </c>
      <c r="H368" s="126" t="s">
        <v>1378</v>
      </c>
      <c r="I368" s="126" t="s">
        <v>3</v>
      </c>
      <c r="J368" s="126" t="s">
        <v>3</v>
      </c>
      <c r="K368" s="126" t="s">
        <v>3</v>
      </c>
      <c r="L368" s="54" t="s">
        <v>3</v>
      </c>
      <c r="M368" s="126" t="s">
        <v>1341</v>
      </c>
      <c r="N368" s="126" t="s">
        <v>3</v>
      </c>
    </row>
    <row r="369" spans="1:14" s="120" customFormat="1" ht="24">
      <c r="A369" s="54">
        <v>24920619</v>
      </c>
      <c r="B369" s="130" t="s">
        <v>2</v>
      </c>
      <c r="C369" s="55" t="s">
        <v>1355</v>
      </c>
      <c r="D369" s="276" t="s">
        <v>1854</v>
      </c>
      <c r="E369" s="276" t="s">
        <v>1855</v>
      </c>
      <c r="F369" s="274" t="s">
        <v>1861</v>
      </c>
      <c r="G369" s="54" t="s">
        <v>3</v>
      </c>
      <c r="H369" s="126" t="s">
        <v>1378</v>
      </c>
      <c r="I369" s="126" t="s">
        <v>3</v>
      </c>
      <c r="J369" s="126" t="s">
        <v>3</v>
      </c>
      <c r="K369" s="126" t="s">
        <v>3</v>
      </c>
      <c r="L369" s="54" t="s">
        <v>3</v>
      </c>
      <c r="M369" s="126" t="s">
        <v>1341</v>
      </c>
      <c r="N369" s="126" t="s">
        <v>3</v>
      </c>
    </row>
    <row r="370" spans="1:14" s="120" customFormat="1" ht="24">
      <c r="A370" s="54">
        <v>24920619</v>
      </c>
      <c r="B370" s="130" t="s">
        <v>2</v>
      </c>
      <c r="C370" s="130" t="s">
        <v>740</v>
      </c>
      <c r="D370" s="276" t="s">
        <v>1856</v>
      </c>
      <c r="E370" s="276" t="s">
        <v>1857</v>
      </c>
      <c r="F370" s="274" t="s">
        <v>1862</v>
      </c>
      <c r="G370" s="54" t="s">
        <v>3</v>
      </c>
      <c r="H370" s="126" t="s">
        <v>1378</v>
      </c>
      <c r="I370" s="126" t="s">
        <v>3</v>
      </c>
      <c r="J370" s="126" t="s">
        <v>3</v>
      </c>
      <c r="K370" s="126" t="s">
        <v>3</v>
      </c>
      <c r="L370" s="54" t="s">
        <v>3</v>
      </c>
      <c r="M370" s="126" t="s">
        <v>1341</v>
      </c>
      <c r="N370" s="126" t="s">
        <v>3</v>
      </c>
    </row>
    <row r="371" spans="1:14" s="120" customFormat="1" ht="36">
      <c r="A371" s="54">
        <v>24920621</v>
      </c>
      <c r="B371" s="130" t="s">
        <v>2</v>
      </c>
      <c r="C371" s="55" t="s">
        <v>751</v>
      </c>
      <c r="D371" s="277" t="s">
        <v>1711</v>
      </c>
      <c r="E371" s="277" t="s">
        <v>1776</v>
      </c>
      <c r="F371" s="274" t="s">
        <v>1893</v>
      </c>
      <c r="G371" s="54" t="s">
        <v>3</v>
      </c>
      <c r="H371" s="126" t="s">
        <v>1378</v>
      </c>
      <c r="I371" s="126" t="s">
        <v>3</v>
      </c>
      <c r="J371" s="126" t="s">
        <v>3</v>
      </c>
      <c r="K371" s="126" t="s">
        <v>3</v>
      </c>
      <c r="L371" s="54" t="s">
        <v>3</v>
      </c>
      <c r="M371" s="126" t="s">
        <v>1341</v>
      </c>
      <c r="N371" s="126" t="s">
        <v>3</v>
      </c>
    </row>
    <row r="372" spans="1:14" s="120" customFormat="1" ht="36">
      <c r="A372" s="54">
        <v>24920621</v>
      </c>
      <c r="B372" s="130" t="s">
        <v>2</v>
      </c>
      <c r="C372" s="55" t="s">
        <v>1353</v>
      </c>
      <c r="D372" s="277" t="s">
        <v>1891</v>
      </c>
      <c r="E372" s="277" t="s">
        <v>1892</v>
      </c>
      <c r="F372" s="274" t="s">
        <v>1894</v>
      </c>
      <c r="G372" s="54" t="s">
        <v>3</v>
      </c>
      <c r="H372" s="126" t="s">
        <v>1378</v>
      </c>
      <c r="I372" s="126" t="s">
        <v>3</v>
      </c>
      <c r="J372" s="126" t="s">
        <v>3</v>
      </c>
      <c r="K372" s="126" t="s">
        <v>3</v>
      </c>
      <c r="L372" s="54" t="s">
        <v>3</v>
      </c>
      <c r="M372" s="126" t="s">
        <v>1341</v>
      </c>
      <c r="N372" s="126" t="s">
        <v>3</v>
      </c>
    </row>
    <row r="373" spans="1:14" s="120" customFormat="1" ht="36">
      <c r="A373" s="54">
        <v>24954002</v>
      </c>
      <c r="B373" s="130" t="s">
        <v>25</v>
      </c>
      <c r="C373" s="201" t="s">
        <v>721</v>
      </c>
      <c r="D373" s="197" t="s">
        <v>1916</v>
      </c>
      <c r="E373" s="197" t="s">
        <v>1923</v>
      </c>
      <c r="F373" s="54" t="s">
        <v>2282</v>
      </c>
      <c r="G373" s="54" t="s">
        <v>3</v>
      </c>
      <c r="H373" s="126" t="s">
        <v>1378</v>
      </c>
      <c r="I373" s="126" t="s">
        <v>3</v>
      </c>
      <c r="J373" s="126" t="s">
        <v>3</v>
      </c>
      <c r="K373" s="126" t="s">
        <v>3</v>
      </c>
      <c r="L373" s="54" t="s">
        <v>3</v>
      </c>
      <c r="M373" s="126" t="s">
        <v>1341</v>
      </c>
      <c r="N373" s="126" t="s">
        <v>3</v>
      </c>
    </row>
    <row r="374" spans="1:14" s="120" customFormat="1" ht="24">
      <c r="A374" s="54">
        <v>24954002</v>
      </c>
      <c r="B374" s="130" t="s">
        <v>25</v>
      </c>
      <c r="C374" s="67" t="s">
        <v>1464</v>
      </c>
      <c r="D374" s="276" t="s">
        <v>1917</v>
      </c>
      <c r="E374" s="276" t="s">
        <v>1530</v>
      </c>
      <c r="F374" s="54" t="s">
        <v>1584</v>
      </c>
      <c r="G374" s="54" t="s">
        <v>3</v>
      </c>
      <c r="H374" s="126" t="s">
        <v>1378</v>
      </c>
      <c r="I374" s="126" t="s">
        <v>3</v>
      </c>
      <c r="J374" s="126" t="s">
        <v>3</v>
      </c>
      <c r="K374" s="126" t="s">
        <v>3</v>
      </c>
      <c r="L374" s="54" t="s">
        <v>3</v>
      </c>
      <c r="M374" s="126" t="s">
        <v>1341</v>
      </c>
      <c r="N374" s="126" t="s">
        <v>3</v>
      </c>
    </row>
    <row r="375" spans="1:14" s="120" customFormat="1" ht="24">
      <c r="A375" s="54">
        <v>24954002</v>
      </c>
      <c r="B375" s="130" t="s">
        <v>25</v>
      </c>
      <c r="C375" s="175" t="s">
        <v>1415</v>
      </c>
      <c r="D375" s="233" t="s">
        <v>1918</v>
      </c>
      <c r="E375" s="233" t="s">
        <v>1716</v>
      </c>
      <c r="F375" s="54" t="s">
        <v>2204</v>
      </c>
      <c r="G375" s="54" t="s">
        <v>3</v>
      </c>
      <c r="H375" s="126" t="s">
        <v>1378</v>
      </c>
      <c r="I375" s="126" t="s">
        <v>3</v>
      </c>
      <c r="J375" s="126" t="s">
        <v>3</v>
      </c>
      <c r="K375" s="126" t="s">
        <v>3</v>
      </c>
      <c r="L375" s="54" t="s">
        <v>3</v>
      </c>
      <c r="M375" s="126" t="s">
        <v>1341</v>
      </c>
      <c r="N375" s="126" t="s">
        <v>3</v>
      </c>
    </row>
    <row r="376" spans="1:14" s="120" customFormat="1" ht="24">
      <c r="A376" s="54">
        <v>24954002</v>
      </c>
      <c r="B376" s="130" t="s">
        <v>25</v>
      </c>
      <c r="C376" s="175" t="s">
        <v>1416</v>
      </c>
      <c r="D376" s="233" t="s">
        <v>1919</v>
      </c>
      <c r="E376" s="233" t="s">
        <v>1924</v>
      </c>
      <c r="F376" s="54" t="s">
        <v>2283</v>
      </c>
      <c r="G376" s="54" t="s">
        <v>3</v>
      </c>
      <c r="H376" s="126" t="s">
        <v>1378</v>
      </c>
      <c r="I376" s="126" t="s">
        <v>3</v>
      </c>
      <c r="J376" s="126" t="s">
        <v>3</v>
      </c>
      <c r="K376" s="126" t="s">
        <v>3</v>
      </c>
      <c r="L376" s="54" t="s">
        <v>3</v>
      </c>
      <c r="M376" s="126" t="s">
        <v>1341</v>
      </c>
      <c r="N376" s="126" t="s">
        <v>3</v>
      </c>
    </row>
    <row r="377" spans="1:14" s="120" customFormat="1" ht="36">
      <c r="A377" s="54">
        <v>24954002</v>
      </c>
      <c r="B377" s="130" t="s">
        <v>25</v>
      </c>
      <c r="C377" s="175" t="s">
        <v>1417</v>
      </c>
      <c r="D377" s="233" t="s">
        <v>1920</v>
      </c>
      <c r="E377" s="233" t="s">
        <v>1925</v>
      </c>
      <c r="F377" s="54" t="s">
        <v>2284</v>
      </c>
      <c r="G377" s="54" t="s">
        <v>3</v>
      </c>
      <c r="H377" s="126" t="s">
        <v>1378</v>
      </c>
      <c r="I377" s="126" t="s">
        <v>3</v>
      </c>
      <c r="J377" s="126" t="s">
        <v>3</v>
      </c>
      <c r="K377" s="126" t="s">
        <v>3</v>
      </c>
      <c r="L377" s="54" t="s">
        <v>3</v>
      </c>
      <c r="M377" s="126" t="s">
        <v>1341</v>
      </c>
      <c r="N377" s="126" t="s">
        <v>3</v>
      </c>
    </row>
    <row r="378" spans="1:14" s="120" customFormat="1" ht="24">
      <c r="A378" s="54">
        <v>24954002</v>
      </c>
      <c r="B378" s="130" t="s">
        <v>25</v>
      </c>
      <c r="C378" s="67" t="s">
        <v>1465</v>
      </c>
      <c r="D378" s="276" t="s">
        <v>1921</v>
      </c>
      <c r="E378" s="276" t="s">
        <v>1926</v>
      </c>
      <c r="F378" s="54" t="s">
        <v>2285</v>
      </c>
      <c r="G378" s="54" t="s">
        <v>3</v>
      </c>
      <c r="H378" s="126" t="s">
        <v>1378</v>
      </c>
      <c r="I378" s="126" t="s">
        <v>3</v>
      </c>
      <c r="J378" s="126" t="s">
        <v>3</v>
      </c>
      <c r="K378" s="126" t="s">
        <v>3</v>
      </c>
      <c r="L378" s="54" t="s">
        <v>3</v>
      </c>
      <c r="M378" s="126" t="s">
        <v>1341</v>
      </c>
      <c r="N378" s="126" t="s">
        <v>3</v>
      </c>
    </row>
    <row r="379" spans="1:14" s="120" customFormat="1" ht="48">
      <c r="A379" s="54">
        <v>24956542</v>
      </c>
      <c r="B379" s="130" t="s">
        <v>47</v>
      </c>
      <c r="C379" s="55" t="s">
        <v>698</v>
      </c>
      <c r="D379" s="277" t="s">
        <v>1927</v>
      </c>
      <c r="E379" s="277" t="s">
        <v>1928</v>
      </c>
      <c r="F379" s="274" t="s">
        <v>1959</v>
      </c>
      <c r="G379" s="54" t="s">
        <v>3</v>
      </c>
      <c r="H379" s="126" t="s">
        <v>1378</v>
      </c>
      <c r="I379" s="126" t="s">
        <v>3</v>
      </c>
      <c r="J379" s="126" t="s">
        <v>3</v>
      </c>
      <c r="K379" s="126"/>
      <c r="L379" s="54" t="s">
        <v>3</v>
      </c>
      <c r="M379" s="126" t="s">
        <v>1341</v>
      </c>
      <c r="N379" s="126" t="s">
        <v>3</v>
      </c>
    </row>
    <row r="380" spans="1:14" s="120" customFormat="1" ht="36">
      <c r="A380" s="54">
        <v>24956542</v>
      </c>
      <c r="B380" s="130" t="s">
        <v>47</v>
      </c>
      <c r="C380" s="55" t="s">
        <v>699</v>
      </c>
      <c r="D380" s="277" t="s">
        <v>1929</v>
      </c>
      <c r="E380" s="277" t="s">
        <v>1930</v>
      </c>
      <c r="F380" s="274" t="s">
        <v>1960</v>
      </c>
      <c r="G380" s="54" t="s">
        <v>3</v>
      </c>
      <c r="H380" s="126" t="s">
        <v>1378</v>
      </c>
      <c r="I380" s="126" t="s">
        <v>3</v>
      </c>
      <c r="J380" s="126" t="s">
        <v>3</v>
      </c>
      <c r="K380" s="126" t="s">
        <v>3</v>
      </c>
      <c r="L380" s="54" t="s">
        <v>3</v>
      </c>
      <c r="M380" s="126" t="s">
        <v>1341</v>
      </c>
      <c r="N380" s="126" t="s">
        <v>3</v>
      </c>
    </row>
    <row r="381" spans="1:14" s="120" customFormat="1" ht="24">
      <c r="A381" s="54">
        <v>24956542</v>
      </c>
      <c r="B381" s="130" t="s">
        <v>47</v>
      </c>
      <c r="C381" s="55" t="s">
        <v>681</v>
      </c>
      <c r="D381" s="277" t="s">
        <v>1931</v>
      </c>
      <c r="E381" s="277" t="s">
        <v>1932</v>
      </c>
      <c r="F381" s="274" t="s">
        <v>1961</v>
      </c>
      <c r="G381" s="54" t="s">
        <v>3</v>
      </c>
      <c r="H381" s="126" t="s">
        <v>1378</v>
      </c>
      <c r="I381" s="126" t="s">
        <v>3</v>
      </c>
      <c r="J381" s="126" t="s">
        <v>3</v>
      </c>
      <c r="K381" s="126" t="s">
        <v>3</v>
      </c>
      <c r="L381" s="54" t="s">
        <v>3</v>
      </c>
      <c r="M381" s="126" t="s">
        <v>1341</v>
      </c>
      <c r="N381" s="126" t="s">
        <v>3</v>
      </c>
    </row>
    <row r="382" spans="1:14" s="120" customFormat="1" ht="24">
      <c r="A382" s="54">
        <v>24956542</v>
      </c>
      <c r="B382" s="130" t="s">
        <v>47</v>
      </c>
      <c r="C382" s="91" t="s">
        <v>682</v>
      </c>
      <c r="D382" s="277" t="s">
        <v>1933</v>
      </c>
      <c r="E382" s="277" t="s">
        <v>1934</v>
      </c>
      <c r="F382" s="274" t="s">
        <v>1962</v>
      </c>
      <c r="G382" s="54" t="s">
        <v>3</v>
      </c>
      <c r="H382" s="126" t="s">
        <v>1378</v>
      </c>
      <c r="I382" s="126" t="s">
        <v>3</v>
      </c>
      <c r="J382" s="126" t="s">
        <v>3</v>
      </c>
      <c r="K382" s="126" t="s">
        <v>3</v>
      </c>
      <c r="L382" s="54" t="s">
        <v>3</v>
      </c>
      <c r="M382" s="126" t="s">
        <v>1341</v>
      </c>
      <c r="N382" s="126" t="s">
        <v>3</v>
      </c>
    </row>
    <row r="383" spans="1:14" s="120" customFormat="1" ht="36">
      <c r="A383" s="54">
        <v>24956542</v>
      </c>
      <c r="B383" s="130" t="s">
        <v>47</v>
      </c>
      <c r="C383" s="55" t="s">
        <v>683</v>
      </c>
      <c r="D383" s="277" t="s">
        <v>1935</v>
      </c>
      <c r="E383" s="277" t="s">
        <v>1936</v>
      </c>
      <c r="F383" s="274" t="s">
        <v>1963</v>
      </c>
      <c r="G383" s="54" t="s">
        <v>3</v>
      </c>
      <c r="H383" s="126" t="s">
        <v>1378</v>
      </c>
      <c r="I383" s="126" t="s">
        <v>3</v>
      </c>
      <c r="J383" s="126" t="s">
        <v>3</v>
      </c>
      <c r="K383" s="126" t="s">
        <v>3</v>
      </c>
      <c r="L383" s="54" t="s">
        <v>3</v>
      </c>
      <c r="M383" s="126" t="s">
        <v>1341</v>
      </c>
      <c r="N383" s="126" t="s">
        <v>3</v>
      </c>
    </row>
    <row r="384" spans="1:14" s="120" customFormat="1" ht="36">
      <c r="A384" s="54">
        <v>24956542</v>
      </c>
      <c r="B384" s="130" t="s">
        <v>47</v>
      </c>
      <c r="C384" s="55" t="s">
        <v>684</v>
      </c>
      <c r="D384" s="277" t="s">
        <v>1937</v>
      </c>
      <c r="E384" s="277" t="s">
        <v>1938</v>
      </c>
      <c r="F384" s="274" t="s">
        <v>1964</v>
      </c>
      <c r="G384" s="54" t="s">
        <v>3</v>
      </c>
      <c r="H384" s="126" t="s">
        <v>1378</v>
      </c>
      <c r="I384" s="126" t="s">
        <v>3</v>
      </c>
      <c r="J384" s="126" t="s">
        <v>3</v>
      </c>
      <c r="K384" s="126" t="s">
        <v>3</v>
      </c>
      <c r="L384" s="54" t="s">
        <v>3</v>
      </c>
      <c r="M384" s="126" t="s">
        <v>1341</v>
      </c>
      <c r="N384" s="126" t="s">
        <v>3</v>
      </c>
    </row>
    <row r="385" spans="1:14" s="120" customFormat="1" ht="36">
      <c r="A385" s="54">
        <v>24956542</v>
      </c>
      <c r="B385" s="130" t="s">
        <v>47</v>
      </c>
      <c r="C385" s="55" t="s">
        <v>685</v>
      </c>
      <c r="D385" s="277" t="s">
        <v>1939</v>
      </c>
      <c r="E385" s="277" t="s">
        <v>1940</v>
      </c>
      <c r="F385" s="274" t="s">
        <v>1965</v>
      </c>
      <c r="G385" s="54" t="s">
        <v>3</v>
      </c>
      <c r="H385" s="126" t="s">
        <v>1378</v>
      </c>
      <c r="I385" s="126" t="s">
        <v>3</v>
      </c>
      <c r="J385" s="126" t="s">
        <v>3</v>
      </c>
      <c r="K385" s="126" t="s">
        <v>3</v>
      </c>
      <c r="L385" s="54" t="s">
        <v>3</v>
      </c>
      <c r="M385" s="126" t="s">
        <v>1341</v>
      </c>
      <c r="N385" s="126" t="s">
        <v>3</v>
      </c>
    </row>
    <row r="386" spans="1:14" s="120" customFormat="1" ht="36">
      <c r="A386" s="54">
        <v>24956542</v>
      </c>
      <c r="B386" s="130" t="s">
        <v>47</v>
      </c>
      <c r="C386" s="55" t="s">
        <v>686</v>
      </c>
      <c r="D386" s="277" t="s">
        <v>1941</v>
      </c>
      <c r="E386" s="277" t="s">
        <v>1942</v>
      </c>
      <c r="F386" s="274" t="s">
        <v>1966</v>
      </c>
      <c r="G386" s="54" t="s">
        <v>3</v>
      </c>
      <c r="H386" s="126" t="s">
        <v>1378</v>
      </c>
      <c r="I386" s="126" t="s">
        <v>3</v>
      </c>
      <c r="J386" s="126" t="s">
        <v>3</v>
      </c>
      <c r="K386" s="126" t="s">
        <v>3</v>
      </c>
      <c r="L386" s="54" t="s">
        <v>3</v>
      </c>
      <c r="M386" s="126" t="s">
        <v>1341</v>
      </c>
      <c r="N386" s="126" t="s">
        <v>3</v>
      </c>
    </row>
    <row r="387" spans="1:14" s="120" customFormat="1" ht="36">
      <c r="A387" s="54">
        <v>24956542</v>
      </c>
      <c r="B387" s="130" t="s">
        <v>47</v>
      </c>
      <c r="C387" s="55" t="s">
        <v>687</v>
      </c>
      <c r="D387" s="277" t="s">
        <v>1943</v>
      </c>
      <c r="E387" s="277" t="s">
        <v>1944</v>
      </c>
      <c r="F387" s="274" t="s">
        <v>1967</v>
      </c>
      <c r="G387" s="54" t="s">
        <v>3</v>
      </c>
      <c r="H387" s="126" t="s">
        <v>1378</v>
      </c>
      <c r="I387" s="126" t="s">
        <v>3</v>
      </c>
      <c r="J387" s="126" t="s">
        <v>3</v>
      </c>
      <c r="K387" s="126" t="s">
        <v>3</v>
      </c>
      <c r="L387" s="54" t="s">
        <v>3</v>
      </c>
      <c r="M387" s="126" t="s">
        <v>1341</v>
      </c>
      <c r="N387" s="126" t="s">
        <v>3</v>
      </c>
    </row>
    <row r="388" spans="1:14" s="120" customFormat="1" ht="24">
      <c r="A388" s="54">
        <v>24956542</v>
      </c>
      <c r="B388" s="130" t="s">
        <v>47</v>
      </c>
      <c r="C388" s="55" t="s">
        <v>688</v>
      </c>
      <c r="D388" s="277" t="s">
        <v>1945</v>
      </c>
      <c r="E388" s="277" t="s">
        <v>1946</v>
      </c>
      <c r="F388" s="274" t="s">
        <v>1968</v>
      </c>
      <c r="G388" s="54" t="s">
        <v>3</v>
      </c>
      <c r="H388" s="126" t="s">
        <v>1378</v>
      </c>
      <c r="I388" s="126" t="s">
        <v>3</v>
      </c>
      <c r="J388" s="126" t="s">
        <v>3</v>
      </c>
      <c r="K388" s="126" t="s">
        <v>3</v>
      </c>
      <c r="L388" s="54" t="s">
        <v>3</v>
      </c>
      <c r="M388" s="126" t="s">
        <v>1341</v>
      </c>
      <c r="N388" s="126" t="s">
        <v>3</v>
      </c>
    </row>
    <row r="389" spans="1:14" s="120" customFormat="1" ht="36">
      <c r="A389" s="54">
        <v>24956542</v>
      </c>
      <c r="B389" s="130" t="s">
        <v>47</v>
      </c>
      <c r="C389" s="91" t="s">
        <v>689</v>
      </c>
      <c r="D389" s="277" t="s">
        <v>1947</v>
      </c>
      <c r="E389" s="277" t="s">
        <v>1948</v>
      </c>
      <c r="F389" s="274" t="s">
        <v>1969</v>
      </c>
      <c r="G389" s="54" t="s">
        <v>3</v>
      </c>
      <c r="H389" s="126" t="s">
        <v>1378</v>
      </c>
      <c r="I389" s="126" t="s">
        <v>3</v>
      </c>
      <c r="J389" s="126" t="s">
        <v>3</v>
      </c>
      <c r="K389" s="126" t="s">
        <v>3</v>
      </c>
      <c r="L389" s="54" t="s">
        <v>3</v>
      </c>
      <c r="M389" s="126" t="s">
        <v>1341</v>
      </c>
      <c r="N389" s="126" t="s">
        <v>3</v>
      </c>
    </row>
    <row r="390" spans="1:14" s="120" customFormat="1" ht="36">
      <c r="A390" s="54">
        <v>24956542</v>
      </c>
      <c r="B390" s="130" t="s">
        <v>47</v>
      </c>
      <c r="C390" s="144" t="s">
        <v>690</v>
      </c>
      <c r="D390" s="277" t="s">
        <v>1949</v>
      </c>
      <c r="E390" s="277" t="s">
        <v>1950</v>
      </c>
      <c r="F390" s="274" t="s">
        <v>1970</v>
      </c>
      <c r="G390" s="54" t="s">
        <v>3</v>
      </c>
      <c r="H390" s="126" t="s">
        <v>1378</v>
      </c>
      <c r="I390" s="126" t="s">
        <v>3</v>
      </c>
      <c r="J390" s="126" t="s">
        <v>3</v>
      </c>
      <c r="K390" s="126" t="s">
        <v>3</v>
      </c>
      <c r="L390" s="54" t="s">
        <v>3</v>
      </c>
      <c r="M390" s="126" t="s">
        <v>1341</v>
      </c>
      <c r="N390" s="126" t="s">
        <v>3</v>
      </c>
    </row>
    <row r="391" spans="1:14" s="120" customFormat="1" ht="36">
      <c r="A391" s="54">
        <v>24956542</v>
      </c>
      <c r="B391" s="130" t="s">
        <v>47</v>
      </c>
      <c r="C391" s="91" t="s">
        <v>691</v>
      </c>
      <c r="D391" s="277" t="s">
        <v>1951</v>
      </c>
      <c r="E391" s="277" t="s">
        <v>1952</v>
      </c>
      <c r="F391" s="274" t="s">
        <v>1971</v>
      </c>
      <c r="G391" s="54" t="s">
        <v>3</v>
      </c>
      <c r="H391" s="126" t="s">
        <v>1378</v>
      </c>
      <c r="I391" s="126" t="s">
        <v>3</v>
      </c>
      <c r="J391" s="126" t="s">
        <v>3</v>
      </c>
      <c r="K391" s="126" t="s">
        <v>3</v>
      </c>
      <c r="L391" s="54" t="s">
        <v>3</v>
      </c>
      <c r="M391" s="126" t="s">
        <v>1341</v>
      </c>
      <c r="N391" s="126" t="s">
        <v>3</v>
      </c>
    </row>
    <row r="392" spans="1:14" s="120" customFormat="1" ht="24">
      <c r="A392" s="54">
        <v>24956542</v>
      </c>
      <c r="B392" s="130" t="s">
        <v>47</v>
      </c>
      <c r="C392" s="144" t="s">
        <v>692</v>
      </c>
      <c r="D392" s="277" t="s">
        <v>1953</v>
      </c>
      <c r="E392" s="277" t="s">
        <v>1954</v>
      </c>
      <c r="F392" s="274" t="s">
        <v>1972</v>
      </c>
      <c r="G392" s="54" t="s">
        <v>3</v>
      </c>
      <c r="H392" s="126" t="s">
        <v>1378</v>
      </c>
      <c r="I392" s="126" t="s">
        <v>3</v>
      </c>
      <c r="J392" s="126" t="s">
        <v>3</v>
      </c>
      <c r="K392" s="126" t="s">
        <v>3</v>
      </c>
      <c r="L392" s="54" t="s">
        <v>3</v>
      </c>
      <c r="M392" s="126" t="s">
        <v>1341</v>
      </c>
      <c r="N392" s="126" t="s">
        <v>3</v>
      </c>
    </row>
    <row r="393" spans="1:14" s="120" customFormat="1" ht="24">
      <c r="A393" s="54">
        <v>24956542</v>
      </c>
      <c r="B393" s="130" t="s">
        <v>47</v>
      </c>
      <c r="C393" s="91" t="s">
        <v>693</v>
      </c>
      <c r="D393" s="277" t="s">
        <v>1955</v>
      </c>
      <c r="E393" s="277" t="s">
        <v>1956</v>
      </c>
      <c r="F393" s="274" t="s">
        <v>1973</v>
      </c>
      <c r="G393" s="54" t="s">
        <v>3</v>
      </c>
      <c r="H393" s="126" t="s">
        <v>1378</v>
      </c>
      <c r="I393" s="126" t="s">
        <v>3</v>
      </c>
      <c r="J393" s="126" t="s">
        <v>3</v>
      </c>
      <c r="K393" s="126" t="s">
        <v>3</v>
      </c>
      <c r="L393" s="54" t="s">
        <v>3</v>
      </c>
      <c r="M393" s="126" t="s">
        <v>1341</v>
      </c>
      <c r="N393" s="126" t="s">
        <v>3</v>
      </c>
    </row>
    <row r="394" spans="1:14" s="120" customFormat="1" ht="48">
      <c r="A394" s="54">
        <v>24956542</v>
      </c>
      <c r="B394" s="130" t="s">
        <v>47</v>
      </c>
      <c r="C394" s="91" t="s">
        <v>1466</v>
      </c>
      <c r="D394" s="277" t="s">
        <v>1957</v>
      </c>
      <c r="E394" s="277" t="s">
        <v>1958</v>
      </c>
      <c r="F394" s="54" t="s">
        <v>2286</v>
      </c>
      <c r="G394" s="54" t="s">
        <v>3</v>
      </c>
      <c r="H394" s="126" t="s">
        <v>1378</v>
      </c>
      <c r="I394" s="126" t="s">
        <v>3</v>
      </c>
      <c r="J394" s="126" t="s">
        <v>3</v>
      </c>
      <c r="K394" s="126" t="s">
        <v>3</v>
      </c>
      <c r="L394" s="54" t="s">
        <v>3</v>
      </c>
      <c r="M394" s="126" t="s">
        <v>1341</v>
      </c>
      <c r="N394" s="126" t="s">
        <v>3</v>
      </c>
    </row>
    <row r="395" spans="1:14" s="120" customFormat="1" ht="24">
      <c r="A395" s="54">
        <v>24966369</v>
      </c>
      <c r="B395" s="130" t="s">
        <v>2</v>
      </c>
      <c r="C395" s="196" t="s">
        <v>711</v>
      </c>
      <c r="D395" s="277" t="s">
        <v>1982</v>
      </c>
      <c r="E395" s="277" t="s">
        <v>1983</v>
      </c>
      <c r="F395" s="274" t="s">
        <v>1984</v>
      </c>
      <c r="G395" s="54" t="s">
        <v>3</v>
      </c>
      <c r="H395" s="126" t="s">
        <v>1378</v>
      </c>
      <c r="I395" s="126" t="s">
        <v>3</v>
      </c>
      <c r="J395" s="126" t="s">
        <v>3</v>
      </c>
      <c r="K395" s="126" t="s">
        <v>3</v>
      </c>
      <c r="L395" s="54" t="s">
        <v>3</v>
      </c>
      <c r="M395" s="126" t="s">
        <v>1341</v>
      </c>
      <c r="N395" s="126" t="s">
        <v>3</v>
      </c>
    </row>
    <row r="396" spans="1:14" s="120" customFormat="1" ht="22">
      <c r="A396" s="274">
        <v>24990918</v>
      </c>
      <c r="B396" s="274" t="s">
        <v>2</v>
      </c>
      <c r="C396" s="101" t="s">
        <v>1467</v>
      </c>
      <c r="D396" s="277" t="s">
        <v>2001</v>
      </c>
      <c r="E396" s="277" t="s">
        <v>2002</v>
      </c>
      <c r="F396" s="54" t="s">
        <v>2301</v>
      </c>
      <c r="G396" s="54" t="s">
        <v>3</v>
      </c>
      <c r="H396" s="126" t="s">
        <v>1378</v>
      </c>
      <c r="I396" s="126" t="s">
        <v>3</v>
      </c>
      <c r="J396" s="126" t="s">
        <v>3</v>
      </c>
      <c r="K396" s="126" t="s">
        <v>3</v>
      </c>
      <c r="L396" s="54" t="s">
        <v>3</v>
      </c>
      <c r="M396" s="126" t="s">
        <v>1341</v>
      </c>
      <c r="N396" s="126" t="s">
        <v>3</v>
      </c>
    </row>
    <row r="397" spans="1:14" s="120" customFormat="1" ht="22">
      <c r="A397" s="274">
        <v>24990918</v>
      </c>
      <c r="B397" s="274" t="s">
        <v>2</v>
      </c>
      <c r="C397" s="101" t="s">
        <v>1468</v>
      </c>
      <c r="D397" s="277" t="s">
        <v>2003</v>
      </c>
      <c r="E397" s="277" t="s">
        <v>1988</v>
      </c>
      <c r="F397" s="54" t="s">
        <v>2288</v>
      </c>
      <c r="G397" s="54" t="s">
        <v>3</v>
      </c>
      <c r="H397" s="126" t="s">
        <v>1378</v>
      </c>
      <c r="I397" s="126" t="s">
        <v>3</v>
      </c>
      <c r="J397" s="126" t="s">
        <v>3</v>
      </c>
      <c r="K397" s="126" t="s">
        <v>3</v>
      </c>
      <c r="L397" s="54" t="s">
        <v>3</v>
      </c>
      <c r="M397" s="126" t="s">
        <v>1341</v>
      </c>
      <c r="N397" s="126" t="s">
        <v>3</v>
      </c>
    </row>
    <row r="398" spans="1:14" s="120" customFormat="1" ht="22">
      <c r="A398" s="274">
        <v>24990918</v>
      </c>
      <c r="B398" s="274" t="s">
        <v>2</v>
      </c>
      <c r="C398" s="101" t="s">
        <v>1469</v>
      </c>
      <c r="D398" s="277" t="s">
        <v>2004</v>
      </c>
      <c r="E398" s="277" t="s">
        <v>2005</v>
      </c>
      <c r="F398" s="54" t="s">
        <v>2302</v>
      </c>
      <c r="G398" s="54" t="s">
        <v>3</v>
      </c>
      <c r="H398" s="126" t="s">
        <v>1378</v>
      </c>
      <c r="I398" s="126" t="s">
        <v>3</v>
      </c>
      <c r="J398" s="126" t="s">
        <v>3</v>
      </c>
      <c r="K398" s="126" t="s">
        <v>3</v>
      </c>
      <c r="L398" s="54" t="s">
        <v>3</v>
      </c>
      <c r="M398" s="126" t="s">
        <v>1341</v>
      </c>
      <c r="N398" s="126" t="s">
        <v>3</v>
      </c>
    </row>
    <row r="399" spans="1:14" s="120" customFormat="1" ht="33">
      <c r="A399" s="274">
        <v>24990918</v>
      </c>
      <c r="B399" s="274" t="s">
        <v>2</v>
      </c>
      <c r="C399" s="101" t="s">
        <v>1470</v>
      </c>
      <c r="D399" s="277" t="s">
        <v>2006</v>
      </c>
      <c r="E399" s="277" t="s">
        <v>2007</v>
      </c>
      <c r="F399" s="54" t="s">
        <v>2303</v>
      </c>
      <c r="G399" s="274" t="s">
        <v>3</v>
      </c>
      <c r="H399" s="281" t="s">
        <v>1378</v>
      </c>
      <c r="I399" s="281" t="s">
        <v>3</v>
      </c>
      <c r="J399" s="281" t="s">
        <v>3</v>
      </c>
      <c r="K399" s="281" t="s">
        <v>3</v>
      </c>
      <c r="L399" s="274" t="s">
        <v>3</v>
      </c>
      <c r="M399" s="281" t="s">
        <v>1341</v>
      </c>
      <c r="N399" s="281" t="s">
        <v>3</v>
      </c>
    </row>
    <row r="400" spans="1:14" s="120" customFormat="1" ht="36">
      <c r="A400" s="274">
        <v>24990918</v>
      </c>
      <c r="B400" s="274" t="s">
        <v>2</v>
      </c>
      <c r="C400" s="55" t="s">
        <v>1471</v>
      </c>
      <c r="D400" s="277" t="s">
        <v>2008</v>
      </c>
      <c r="E400" s="277" t="s">
        <v>2009</v>
      </c>
      <c r="F400" s="54" t="s">
        <v>2304</v>
      </c>
      <c r="G400" s="274" t="s">
        <v>3</v>
      </c>
      <c r="H400" s="281" t="s">
        <v>1378</v>
      </c>
      <c r="I400" s="281" t="s">
        <v>3</v>
      </c>
      <c r="J400" s="281" t="s">
        <v>3</v>
      </c>
      <c r="K400" s="281" t="s">
        <v>3</v>
      </c>
      <c r="L400" s="274" t="s">
        <v>3</v>
      </c>
      <c r="M400" s="281" t="s">
        <v>1341</v>
      </c>
      <c r="N400" s="281" t="s">
        <v>3</v>
      </c>
    </row>
    <row r="401" spans="1:14" s="120" customFormat="1" ht="24">
      <c r="A401" s="274">
        <v>24990918</v>
      </c>
      <c r="B401" s="274" t="s">
        <v>2</v>
      </c>
      <c r="C401" s="55" t="s">
        <v>1472</v>
      </c>
      <c r="D401" s="277" t="s">
        <v>2010</v>
      </c>
      <c r="E401" s="277" t="s">
        <v>1579</v>
      </c>
      <c r="F401" s="54" t="s">
        <v>1618</v>
      </c>
      <c r="G401" s="274" t="s">
        <v>3</v>
      </c>
      <c r="H401" s="281" t="s">
        <v>1378</v>
      </c>
      <c r="I401" s="281" t="s">
        <v>3</v>
      </c>
      <c r="J401" s="281" t="s">
        <v>3</v>
      </c>
      <c r="K401" s="281" t="s">
        <v>3</v>
      </c>
      <c r="L401" s="274" t="s">
        <v>3</v>
      </c>
      <c r="M401" s="281" t="s">
        <v>1341</v>
      </c>
      <c r="N401" s="281" t="s">
        <v>3</v>
      </c>
    </row>
    <row r="402" spans="1:14" s="120" customFormat="1" ht="24">
      <c r="A402" s="55">
        <v>25009276</v>
      </c>
      <c r="B402" s="138" t="s">
        <v>2</v>
      </c>
      <c r="C402" s="138" t="s">
        <v>678</v>
      </c>
      <c r="D402" s="274" t="s">
        <v>2033</v>
      </c>
      <c r="E402" s="274" t="s">
        <v>2034</v>
      </c>
      <c r="F402" s="54" t="s">
        <v>2330</v>
      </c>
      <c r="G402" s="138" t="s">
        <v>3</v>
      </c>
      <c r="H402" s="130" t="s">
        <v>1378</v>
      </c>
      <c r="I402" s="126" t="s">
        <v>3</v>
      </c>
      <c r="J402" s="126" t="s">
        <v>3</v>
      </c>
      <c r="K402" s="126"/>
      <c r="L402" s="141" t="s">
        <v>3</v>
      </c>
      <c r="M402" s="126" t="s">
        <v>1341</v>
      </c>
      <c r="N402" s="126" t="s">
        <v>3</v>
      </c>
    </row>
    <row r="403" spans="1:14" s="120" customFormat="1" ht="24">
      <c r="A403" s="54">
        <v>25031392</v>
      </c>
      <c r="B403" s="138" t="s">
        <v>2</v>
      </c>
      <c r="C403" s="130" t="s">
        <v>633</v>
      </c>
      <c r="D403" s="274" t="s">
        <v>2040</v>
      </c>
      <c r="E403" s="274" t="s">
        <v>2041</v>
      </c>
      <c r="F403" s="54" t="s">
        <v>2332</v>
      </c>
      <c r="G403" s="126" t="s">
        <v>3</v>
      </c>
      <c r="H403" s="126" t="s">
        <v>1378</v>
      </c>
      <c r="I403" s="126" t="s">
        <v>3</v>
      </c>
      <c r="J403" s="126" t="s">
        <v>3</v>
      </c>
      <c r="K403" s="126" t="s">
        <v>3</v>
      </c>
      <c r="L403" s="54" t="s">
        <v>3</v>
      </c>
      <c r="M403" s="130" t="s">
        <v>1341</v>
      </c>
      <c r="N403" s="138" t="s">
        <v>3</v>
      </c>
    </row>
    <row r="404" spans="1:14" s="120" customFormat="1" ht="24">
      <c r="A404" s="54">
        <v>25041792</v>
      </c>
      <c r="B404" s="138" t="s">
        <v>25</v>
      </c>
      <c r="C404" s="130" t="s">
        <v>623</v>
      </c>
      <c r="D404" s="274" t="s">
        <v>2053</v>
      </c>
      <c r="E404" s="274" t="s">
        <v>2054</v>
      </c>
      <c r="F404" s="54" t="s">
        <v>2344</v>
      </c>
      <c r="G404" s="126" t="s">
        <v>3</v>
      </c>
      <c r="H404" s="126" t="s">
        <v>1378</v>
      </c>
      <c r="I404" s="126" t="s">
        <v>3</v>
      </c>
      <c r="J404" s="126" t="s">
        <v>3</v>
      </c>
      <c r="K404" s="126" t="s">
        <v>3</v>
      </c>
      <c r="L404" s="54" t="s">
        <v>3</v>
      </c>
      <c r="M404" s="130" t="s">
        <v>1341</v>
      </c>
      <c r="N404" s="138" t="s">
        <v>3</v>
      </c>
    </row>
    <row r="405" spans="1:14" s="120" customFormat="1" ht="24">
      <c r="A405" s="55">
        <v>25043676</v>
      </c>
      <c r="B405" s="138" t="s">
        <v>25</v>
      </c>
      <c r="C405" s="138" t="s">
        <v>634</v>
      </c>
      <c r="D405" s="276" t="s">
        <v>2056</v>
      </c>
      <c r="E405" s="276" t="s">
        <v>2057</v>
      </c>
      <c r="F405" s="54" t="s">
        <v>2346</v>
      </c>
      <c r="G405" s="138" t="s">
        <v>3</v>
      </c>
      <c r="H405" s="130" t="s">
        <v>1378</v>
      </c>
      <c r="I405" s="126" t="s">
        <v>3</v>
      </c>
      <c r="J405" s="126" t="s">
        <v>3</v>
      </c>
      <c r="K405" s="126" t="s">
        <v>3</v>
      </c>
      <c r="L405" s="141" t="s">
        <v>3</v>
      </c>
      <c r="M405" s="130" t="s">
        <v>1341</v>
      </c>
      <c r="N405" s="138" t="s">
        <v>3</v>
      </c>
    </row>
    <row r="406" spans="1:14" s="120" customFormat="1" ht="36">
      <c r="A406" s="54">
        <v>25044230</v>
      </c>
      <c r="B406" s="138" t="s">
        <v>25</v>
      </c>
      <c r="C406" s="130" t="s">
        <v>596</v>
      </c>
      <c r="D406" s="276" t="s">
        <v>2072</v>
      </c>
      <c r="E406" s="276" t="s">
        <v>2073</v>
      </c>
      <c r="F406" s="54" t="s">
        <v>2360</v>
      </c>
      <c r="G406" s="126" t="s">
        <v>3</v>
      </c>
      <c r="H406" s="126" t="s">
        <v>1378</v>
      </c>
      <c r="I406" s="126" t="s">
        <v>3</v>
      </c>
      <c r="J406" s="126" t="s">
        <v>3</v>
      </c>
      <c r="K406" s="126" t="s">
        <v>3</v>
      </c>
      <c r="L406" s="54" t="s">
        <v>3</v>
      </c>
      <c r="M406" s="130" t="s">
        <v>1341</v>
      </c>
      <c r="N406" s="138" t="s">
        <v>3</v>
      </c>
    </row>
    <row r="407" spans="1:14" s="120" customFormat="1" ht="36">
      <c r="A407" s="54">
        <v>25044230</v>
      </c>
      <c r="B407" s="138" t="s">
        <v>25</v>
      </c>
      <c r="C407" s="130" t="s">
        <v>597</v>
      </c>
      <c r="D407" s="277" t="s">
        <v>2074</v>
      </c>
      <c r="E407" s="277" t="s">
        <v>2075</v>
      </c>
      <c r="F407" s="54" t="s">
        <v>2361</v>
      </c>
      <c r="G407" s="126" t="s">
        <v>3</v>
      </c>
      <c r="H407" s="126" t="s">
        <v>1378</v>
      </c>
      <c r="I407" s="126" t="s">
        <v>3</v>
      </c>
      <c r="J407" s="126" t="s">
        <v>3</v>
      </c>
      <c r="K407" s="126" t="s">
        <v>3</v>
      </c>
      <c r="L407" s="54" t="s">
        <v>3</v>
      </c>
      <c r="M407" s="130" t="s">
        <v>1341</v>
      </c>
      <c r="N407" s="138" t="s">
        <v>3</v>
      </c>
    </row>
    <row r="408" spans="1:14" s="120" customFormat="1" ht="36">
      <c r="A408" s="150">
        <v>25044230</v>
      </c>
      <c r="B408" s="138" t="s">
        <v>25</v>
      </c>
      <c r="C408" s="130" t="s">
        <v>598</v>
      </c>
      <c r="D408" s="277" t="s">
        <v>2076</v>
      </c>
      <c r="E408" s="277" t="s">
        <v>2077</v>
      </c>
      <c r="F408" s="54" t="s">
        <v>2362</v>
      </c>
      <c r="G408" s="126" t="s">
        <v>3</v>
      </c>
      <c r="H408" s="126" t="s">
        <v>1378</v>
      </c>
      <c r="I408" s="126" t="s">
        <v>3</v>
      </c>
      <c r="J408" s="126" t="s">
        <v>3</v>
      </c>
      <c r="K408" s="126" t="s">
        <v>3</v>
      </c>
      <c r="L408" s="54" t="s">
        <v>3</v>
      </c>
      <c r="M408" s="130" t="s">
        <v>1341</v>
      </c>
      <c r="N408" s="138" t="s">
        <v>3</v>
      </c>
    </row>
    <row r="409" spans="1:14" s="120" customFormat="1" ht="36">
      <c r="A409" s="150">
        <v>25044230</v>
      </c>
      <c r="B409" s="138" t="s">
        <v>25</v>
      </c>
      <c r="C409" s="92" t="s">
        <v>599</v>
      </c>
      <c r="D409" s="277" t="s">
        <v>2078</v>
      </c>
      <c r="E409" s="277" t="s">
        <v>2079</v>
      </c>
      <c r="F409" s="54" t="s">
        <v>2363</v>
      </c>
      <c r="G409" s="126" t="s">
        <v>3</v>
      </c>
      <c r="H409" s="126" t="s">
        <v>1378</v>
      </c>
      <c r="I409" s="126" t="s">
        <v>3</v>
      </c>
      <c r="J409" s="126" t="s">
        <v>3</v>
      </c>
      <c r="K409" s="126" t="s">
        <v>3</v>
      </c>
      <c r="L409" s="54" t="s">
        <v>3</v>
      </c>
      <c r="M409" s="130" t="s">
        <v>1341</v>
      </c>
      <c r="N409" s="138" t="s">
        <v>3</v>
      </c>
    </row>
    <row r="410" spans="1:14" s="120" customFormat="1" ht="24">
      <c r="A410" s="150">
        <v>25044230</v>
      </c>
      <c r="B410" s="138" t="s">
        <v>25</v>
      </c>
      <c r="C410" s="92" t="s">
        <v>600</v>
      </c>
      <c r="D410" s="277" t="s">
        <v>2080</v>
      </c>
      <c r="E410" s="277" t="s">
        <v>2081</v>
      </c>
      <c r="F410" s="54" t="s">
        <v>2364</v>
      </c>
      <c r="G410" s="126" t="s">
        <v>3</v>
      </c>
      <c r="H410" s="126" t="s">
        <v>1378</v>
      </c>
      <c r="I410" s="126" t="s">
        <v>3</v>
      </c>
      <c r="J410" s="126" t="s">
        <v>3</v>
      </c>
      <c r="K410" s="126" t="s">
        <v>3</v>
      </c>
      <c r="L410" s="54" t="s">
        <v>3</v>
      </c>
      <c r="M410" s="130" t="s">
        <v>1341</v>
      </c>
      <c r="N410" s="138" t="s">
        <v>3</v>
      </c>
    </row>
    <row r="411" spans="1:14" s="120" customFormat="1" ht="24">
      <c r="A411" s="150">
        <v>25044230</v>
      </c>
      <c r="B411" s="138" t="s">
        <v>25</v>
      </c>
      <c r="C411" s="92" t="s">
        <v>601</v>
      </c>
      <c r="D411" s="277" t="s">
        <v>2082</v>
      </c>
      <c r="E411" s="277" t="s">
        <v>2083</v>
      </c>
      <c r="F411" s="54" t="s">
        <v>2365</v>
      </c>
      <c r="G411" s="126" t="s">
        <v>3</v>
      </c>
      <c r="H411" s="126" t="s">
        <v>1378</v>
      </c>
      <c r="I411" s="126" t="s">
        <v>3</v>
      </c>
      <c r="J411" s="126" t="s">
        <v>3</v>
      </c>
      <c r="K411" s="126" t="s">
        <v>3</v>
      </c>
      <c r="L411" s="54" t="s">
        <v>3</v>
      </c>
      <c r="M411" s="130" t="s">
        <v>1341</v>
      </c>
      <c r="N411" s="138" t="s">
        <v>3</v>
      </c>
    </row>
    <row r="412" spans="1:14" s="120" customFormat="1" ht="24">
      <c r="A412" s="150">
        <v>25044230</v>
      </c>
      <c r="B412" s="138" t="s">
        <v>25</v>
      </c>
      <c r="C412" s="92" t="s">
        <v>602</v>
      </c>
      <c r="D412" s="277" t="s">
        <v>2084</v>
      </c>
      <c r="E412" s="277" t="s">
        <v>2085</v>
      </c>
      <c r="F412" s="54" t="s">
        <v>2366</v>
      </c>
      <c r="G412" s="126" t="s">
        <v>3</v>
      </c>
      <c r="H412" s="126" t="s">
        <v>1378</v>
      </c>
      <c r="I412" s="126" t="s">
        <v>3</v>
      </c>
      <c r="J412" s="126" t="s">
        <v>3</v>
      </c>
      <c r="K412" s="126" t="s">
        <v>3</v>
      </c>
      <c r="L412" s="54" t="s">
        <v>3</v>
      </c>
      <c r="M412" s="130" t="s">
        <v>1341</v>
      </c>
      <c r="N412" s="138" t="s">
        <v>3</v>
      </c>
    </row>
    <row r="413" spans="1:14" s="120" customFormat="1" ht="24">
      <c r="A413" s="150">
        <v>25044230</v>
      </c>
      <c r="B413" s="138" t="s">
        <v>25</v>
      </c>
      <c r="C413" s="130" t="s">
        <v>603</v>
      </c>
      <c r="D413" s="277" t="s">
        <v>2086</v>
      </c>
      <c r="E413" s="277" t="s">
        <v>2087</v>
      </c>
      <c r="F413" s="54" t="s">
        <v>2367</v>
      </c>
      <c r="G413" s="126" t="s">
        <v>3</v>
      </c>
      <c r="H413" s="126" t="s">
        <v>1378</v>
      </c>
      <c r="I413" s="126" t="s">
        <v>3</v>
      </c>
      <c r="J413" s="126" t="s">
        <v>3</v>
      </c>
      <c r="K413" s="126" t="s">
        <v>3</v>
      </c>
      <c r="L413" s="54" t="s">
        <v>3</v>
      </c>
      <c r="M413" s="130" t="s">
        <v>1341</v>
      </c>
      <c r="N413" s="138" t="s">
        <v>3</v>
      </c>
    </row>
    <row r="414" spans="1:14" s="120" customFormat="1" ht="24">
      <c r="A414" s="150">
        <v>25044230</v>
      </c>
      <c r="B414" s="138" t="s">
        <v>25</v>
      </c>
      <c r="C414" s="130" t="s">
        <v>604</v>
      </c>
      <c r="D414" s="277" t="s">
        <v>2088</v>
      </c>
      <c r="E414" s="277" t="s">
        <v>2089</v>
      </c>
      <c r="F414" s="54" t="s">
        <v>2368</v>
      </c>
      <c r="G414" s="126" t="s">
        <v>3</v>
      </c>
      <c r="H414" s="126" t="s">
        <v>1378</v>
      </c>
      <c r="I414" s="126" t="s">
        <v>3</v>
      </c>
      <c r="J414" s="126" t="s">
        <v>3</v>
      </c>
      <c r="K414" s="126" t="s">
        <v>3</v>
      </c>
      <c r="L414" s="54" t="s">
        <v>3</v>
      </c>
      <c r="M414" s="130" t="s">
        <v>1341</v>
      </c>
      <c r="N414" s="138" t="s">
        <v>3</v>
      </c>
    </row>
    <row r="415" spans="1:14" s="120" customFormat="1" ht="24">
      <c r="A415" s="54">
        <v>25044230</v>
      </c>
      <c r="B415" s="138" t="s">
        <v>25</v>
      </c>
      <c r="C415" s="130" t="s">
        <v>605</v>
      </c>
      <c r="D415" s="277" t="s">
        <v>2090</v>
      </c>
      <c r="E415" s="277" t="s">
        <v>2091</v>
      </c>
      <c r="F415" s="54" t="s">
        <v>2369</v>
      </c>
      <c r="G415" s="126" t="s">
        <v>3</v>
      </c>
      <c r="H415" s="126" t="s">
        <v>1378</v>
      </c>
      <c r="I415" s="126" t="s">
        <v>3</v>
      </c>
      <c r="J415" s="126" t="s">
        <v>3</v>
      </c>
      <c r="K415" s="126" t="s">
        <v>3</v>
      </c>
      <c r="L415" s="54" t="s">
        <v>3</v>
      </c>
      <c r="M415" s="130" t="s">
        <v>1341</v>
      </c>
      <c r="N415" s="138" t="s">
        <v>3</v>
      </c>
    </row>
    <row r="416" spans="1:14" s="120" customFormat="1" ht="36">
      <c r="A416" s="54">
        <v>25044230</v>
      </c>
      <c r="B416" s="138" t="s">
        <v>25</v>
      </c>
      <c r="C416" s="130" t="s">
        <v>606</v>
      </c>
      <c r="D416" s="277" t="s">
        <v>2092</v>
      </c>
      <c r="E416" s="277" t="s">
        <v>2093</v>
      </c>
      <c r="F416" s="54" t="s">
        <v>2370</v>
      </c>
      <c r="G416" s="126" t="s">
        <v>3</v>
      </c>
      <c r="H416" s="126" t="s">
        <v>1378</v>
      </c>
      <c r="I416" s="126" t="s">
        <v>3</v>
      </c>
      <c r="J416" s="126" t="s">
        <v>3</v>
      </c>
      <c r="K416" s="126" t="s">
        <v>3</v>
      </c>
      <c r="L416" s="54" t="s">
        <v>3</v>
      </c>
      <c r="M416" s="130" t="s">
        <v>1341</v>
      </c>
      <c r="N416" s="138" t="s">
        <v>3</v>
      </c>
    </row>
    <row r="417" spans="1:14" s="120" customFormat="1" ht="36">
      <c r="A417" s="54">
        <v>25044230</v>
      </c>
      <c r="B417" s="138" t="s">
        <v>25</v>
      </c>
      <c r="C417" s="130" t="s">
        <v>607</v>
      </c>
      <c r="D417" s="274" t="s">
        <v>2094</v>
      </c>
      <c r="E417" s="274" t="s">
        <v>2095</v>
      </c>
      <c r="F417" s="54" t="s">
        <v>2371</v>
      </c>
      <c r="G417" s="126" t="s">
        <v>3</v>
      </c>
      <c r="H417" s="126" t="s">
        <v>1378</v>
      </c>
      <c r="I417" s="126" t="s">
        <v>3</v>
      </c>
      <c r="J417" s="126" t="s">
        <v>3</v>
      </c>
      <c r="K417" s="126" t="s">
        <v>3</v>
      </c>
      <c r="L417" s="54" t="s">
        <v>3</v>
      </c>
      <c r="M417" s="130" t="s">
        <v>1341</v>
      </c>
      <c r="N417" s="138" t="s">
        <v>3</v>
      </c>
    </row>
    <row r="418" spans="1:14" s="120" customFormat="1" ht="36">
      <c r="A418" s="54">
        <v>25044230</v>
      </c>
      <c r="B418" s="138" t="s">
        <v>25</v>
      </c>
      <c r="C418" s="130" t="s">
        <v>608</v>
      </c>
      <c r="D418" s="277" t="s">
        <v>2096</v>
      </c>
      <c r="E418" s="277" t="s">
        <v>1634</v>
      </c>
      <c r="F418" s="54" t="s">
        <v>1642</v>
      </c>
      <c r="G418" s="126" t="s">
        <v>3</v>
      </c>
      <c r="H418" s="126" t="s">
        <v>1378</v>
      </c>
      <c r="I418" s="126" t="s">
        <v>3</v>
      </c>
      <c r="J418" s="126" t="s">
        <v>3</v>
      </c>
      <c r="K418" s="126" t="s">
        <v>3</v>
      </c>
      <c r="L418" s="54" t="s">
        <v>3</v>
      </c>
      <c r="M418" s="130" t="s">
        <v>1341</v>
      </c>
      <c r="N418" s="138" t="s">
        <v>3</v>
      </c>
    </row>
    <row r="419" spans="1:14" s="120" customFormat="1" ht="24">
      <c r="A419" s="54">
        <v>25048050</v>
      </c>
      <c r="B419" s="138" t="s">
        <v>25</v>
      </c>
      <c r="C419" s="130" t="s">
        <v>586</v>
      </c>
      <c r="D419" s="276" t="s">
        <v>2097</v>
      </c>
      <c r="E419" s="276" t="s">
        <v>1768</v>
      </c>
      <c r="F419" s="54" t="s">
        <v>2216</v>
      </c>
      <c r="G419" s="126" t="s">
        <v>3</v>
      </c>
      <c r="H419" s="126" t="s">
        <v>1378</v>
      </c>
      <c r="I419" s="126" t="s">
        <v>3</v>
      </c>
      <c r="J419" s="126" t="s">
        <v>3</v>
      </c>
      <c r="K419" s="126" t="s">
        <v>3</v>
      </c>
      <c r="L419" s="54" t="s">
        <v>3</v>
      </c>
      <c r="M419" s="130" t="s">
        <v>1341</v>
      </c>
      <c r="N419" s="138" t="s">
        <v>3</v>
      </c>
    </row>
    <row r="420" spans="1:14" s="120" customFormat="1" ht="24">
      <c r="A420" s="54">
        <v>25048050</v>
      </c>
      <c r="B420" s="138" t="s">
        <v>25</v>
      </c>
      <c r="C420" s="130" t="s">
        <v>587</v>
      </c>
      <c r="D420" s="277" t="s">
        <v>2098</v>
      </c>
      <c r="E420" s="277" t="s">
        <v>2036</v>
      </c>
      <c r="F420" s="54" t="s">
        <v>2326</v>
      </c>
      <c r="G420" s="126" t="s">
        <v>3</v>
      </c>
      <c r="H420" s="126" t="s">
        <v>1378</v>
      </c>
      <c r="I420" s="126" t="s">
        <v>3</v>
      </c>
      <c r="J420" s="126" t="s">
        <v>3</v>
      </c>
      <c r="K420" s="126" t="s">
        <v>3</v>
      </c>
      <c r="L420" s="54" t="s">
        <v>3</v>
      </c>
      <c r="M420" s="130" t="s">
        <v>1341</v>
      </c>
      <c r="N420" s="138" t="s">
        <v>3</v>
      </c>
    </row>
    <row r="421" spans="1:14" s="120" customFormat="1" ht="24">
      <c r="A421" s="54">
        <v>25048050</v>
      </c>
      <c r="B421" s="138" t="s">
        <v>25</v>
      </c>
      <c r="C421" s="130" t="s">
        <v>588</v>
      </c>
      <c r="D421" s="277" t="s">
        <v>1847</v>
      </c>
      <c r="E421" s="277" t="s">
        <v>1848</v>
      </c>
      <c r="F421" s="54" t="s">
        <v>2262</v>
      </c>
      <c r="G421" s="126" t="s">
        <v>3</v>
      </c>
      <c r="H421" s="126" t="s">
        <v>1378</v>
      </c>
      <c r="I421" s="126" t="s">
        <v>3</v>
      </c>
      <c r="J421" s="126" t="s">
        <v>3</v>
      </c>
      <c r="K421" s="126" t="s">
        <v>3</v>
      </c>
      <c r="L421" s="54" t="s">
        <v>3</v>
      </c>
      <c r="M421" s="130" t="s">
        <v>1341</v>
      </c>
      <c r="N421" s="138" t="s">
        <v>3</v>
      </c>
    </row>
    <row r="422" spans="1:14" s="120" customFormat="1" ht="36">
      <c r="A422" s="54">
        <v>25048219</v>
      </c>
      <c r="B422" s="138" t="s">
        <v>25</v>
      </c>
      <c r="C422" s="130" t="s">
        <v>585</v>
      </c>
      <c r="D422" s="277" t="s">
        <v>2099</v>
      </c>
      <c r="E422" s="277" t="s">
        <v>2100</v>
      </c>
      <c r="F422" s="54" t="s">
        <v>2372</v>
      </c>
      <c r="G422" s="126" t="s">
        <v>3</v>
      </c>
      <c r="H422" s="126" t="s">
        <v>1378</v>
      </c>
      <c r="I422" s="126" t="s">
        <v>3</v>
      </c>
      <c r="J422" s="126" t="s">
        <v>3</v>
      </c>
      <c r="K422" s="126" t="s">
        <v>3</v>
      </c>
      <c r="L422" s="54" t="s">
        <v>3</v>
      </c>
      <c r="M422" s="130" t="s">
        <v>1341</v>
      </c>
      <c r="N422" s="138" t="s">
        <v>7</v>
      </c>
    </row>
    <row r="423" spans="1:14" s="120" customFormat="1" ht="36">
      <c r="A423" s="54">
        <v>25048219</v>
      </c>
      <c r="B423" s="138" t="s">
        <v>25</v>
      </c>
      <c r="C423" s="130" t="s">
        <v>609</v>
      </c>
      <c r="D423" s="277" t="s">
        <v>2101</v>
      </c>
      <c r="E423" s="277" t="s">
        <v>2102</v>
      </c>
      <c r="F423" s="54" t="s">
        <v>2373</v>
      </c>
      <c r="G423" s="126" t="s">
        <v>3</v>
      </c>
      <c r="H423" s="126" t="s">
        <v>1378</v>
      </c>
      <c r="I423" s="126" t="s">
        <v>3</v>
      </c>
      <c r="J423" s="126" t="s">
        <v>3</v>
      </c>
      <c r="K423" s="126" t="s">
        <v>3</v>
      </c>
      <c r="L423" s="54" t="s">
        <v>3</v>
      </c>
      <c r="M423" s="130" t="s">
        <v>1341</v>
      </c>
      <c r="N423" s="138"/>
    </row>
    <row r="424" spans="1:14" s="120" customFormat="1">
      <c r="A424" s="54">
        <v>25048219</v>
      </c>
      <c r="B424" s="138" t="s">
        <v>25</v>
      </c>
      <c r="C424" s="130" t="s">
        <v>612</v>
      </c>
      <c r="D424" s="277" t="s">
        <v>2103</v>
      </c>
      <c r="E424" s="277" t="s">
        <v>2104</v>
      </c>
      <c r="F424" s="54" t="s">
        <v>2374</v>
      </c>
      <c r="G424" s="126" t="s">
        <v>3</v>
      </c>
      <c r="H424" s="126" t="s">
        <v>1378</v>
      </c>
      <c r="I424" s="126" t="s">
        <v>3</v>
      </c>
      <c r="J424" s="126" t="s">
        <v>3</v>
      </c>
      <c r="K424" s="126" t="s">
        <v>3</v>
      </c>
      <c r="L424" s="54" t="s">
        <v>3</v>
      </c>
      <c r="M424" s="130" t="s">
        <v>1341</v>
      </c>
      <c r="N424" s="138"/>
    </row>
    <row r="425" spans="1:14" s="120" customFormat="1">
      <c r="A425" s="54">
        <v>25048219</v>
      </c>
      <c r="B425" s="138" t="s">
        <v>25</v>
      </c>
      <c r="C425" s="130" t="s">
        <v>613</v>
      </c>
      <c r="D425" s="277" t="s">
        <v>2105</v>
      </c>
      <c r="E425" s="277" t="s">
        <v>2106</v>
      </c>
      <c r="F425" s="54" t="s">
        <v>2375</v>
      </c>
      <c r="G425" s="126" t="s">
        <v>3</v>
      </c>
      <c r="H425" s="126" t="s">
        <v>1378</v>
      </c>
      <c r="I425" s="126" t="s">
        <v>3</v>
      </c>
      <c r="J425" s="126" t="s">
        <v>3</v>
      </c>
      <c r="K425" s="126" t="s">
        <v>3</v>
      </c>
      <c r="L425" s="54" t="s">
        <v>3</v>
      </c>
      <c r="M425" s="130" t="s">
        <v>1341</v>
      </c>
      <c r="N425" s="138"/>
    </row>
    <row r="426" spans="1:14" s="120" customFormat="1">
      <c r="A426" s="54">
        <v>25048219</v>
      </c>
      <c r="B426" s="138" t="s">
        <v>25</v>
      </c>
      <c r="C426" s="130" t="s">
        <v>614</v>
      </c>
      <c r="D426" s="277" t="s">
        <v>2107</v>
      </c>
      <c r="E426" s="277" t="s">
        <v>2108</v>
      </c>
      <c r="F426" s="54" t="s">
        <v>2376</v>
      </c>
      <c r="G426" s="126" t="s">
        <v>3</v>
      </c>
      <c r="H426" s="126" t="s">
        <v>1378</v>
      </c>
      <c r="I426" s="126" t="s">
        <v>3</v>
      </c>
      <c r="J426" s="126" t="s">
        <v>3</v>
      </c>
      <c r="K426" s="126" t="s">
        <v>3</v>
      </c>
      <c r="L426" s="54" t="s">
        <v>3</v>
      </c>
      <c r="M426" s="130" t="s">
        <v>1341</v>
      </c>
      <c r="N426" s="138"/>
    </row>
    <row r="427" spans="1:14" s="120" customFormat="1" ht="48">
      <c r="A427" s="54">
        <v>25048219</v>
      </c>
      <c r="B427" s="138" t="s">
        <v>25</v>
      </c>
      <c r="C427" s="130" t="s">
        <v>584</v>
      </c>
      <c r="D427" s="277" t="s">
        <v>2109</v>
      </c>
      <c r="E427" s="277" t="s">
        <v>2110</v>
      </c>
      <c r="F427" s="54" t="s">
        <v>2377</v>
      </c>
      <c r="G427" s="126" t="s">
        <v>3</v>
      </c>
      <c r="H427" s="126" t="s">
        <v>1378</v>
      </c>
      <c r="I427" s="126" t="s">
        <v>3</v>
      </c>
      <c r="J427" s="126" t="s">
        <v>3</v>
      </c>
      <c r="K427" s="126" t="s">
        <v>3</v>
      </c>
      <c r="L427" s="54" t="s">
        <v>3</v>
      </c>
      <c r="M427" s="130" t="s">
        <v>1341</v>
      </c>
      <c r="N427" s="138"/>
    </row>
    <row r="428" spans="1:14" s="120" customFormat="1" ht="24">
      <c r="A428" s="54">
        <v>25091320</v>
      </c>
      <c r="B428" s="138" t="s">
        <v>25</v>
      </c>
      <c r="C428" s="130" t="s">
        <v>592</v>
      </c>
      <c r="D428" s="277" t="s">
        <v>2114</v>
      </c>
      <c r="E428" s="277" t="s">
        <v>2115</v>
      </c>
      <c r="F428" s="54" t="s">
        <v>2381</v>
      </c>
      <c r="G428" s="126" t="s">
        <v>3</v>
      </c>
      <c r="H428" s="126" t="s">
        <v>1378</v>
      </c>
      <c r="I428" s="126" t="s">
        <v>3</v>
      </c>
      <c r="J428" s="126" t="s">
        <v>3</v>
      </c>
      <c r="K428" s="126" t="s">
        <v>3</v>
      </c>
      <c r="L428" s="54" t="s">
        <v>3</v>
      </c>
      <c r="M428" s="130" t="s">
        <v>1341</v>
      </c>
      <c r="N428" s="138" t="s">
        <v>3</v>
      </c>
    </row>
    <row r="429" spans="1:14" s="120" customFormat="1" ht="24">
      <c r="A429" s="54">
        <v>25091320</v>
      </c>
      <c r="B429" s="138" t="s">
        <v>25</v>
      </c>
      <c r="C429" s="130" t="s">
        <v>593</v>
      </c>
      <c r="D429" s="277" t="s">
        <v>2116</v>
      </c>
      <c r="E429" s="277" t="s">
        <v>2117</v>
      </c>
      <c r="F429" s="54" t="s">
        <v>2382</v>
      </c>
      <c r="G429" s="126" t="s">
        <v>3</v>
      </c>
      <c r="H429" s="126" t="s">
        <v>1378</v>
      </c>
      <c r="I429" s="126" t="s">
        <v>3</v>
      </c>
      <c r="J429" s="126" t="s">
        <v>3</v>
      </c>
      <c r="K429" s="126" t="s">
        <v>3</v>
      </c>
      <c r="L429" s="54" t="s">
        <v>3</v>
      </c>
      <c r="M429" s="130" t="s">
        <v>1341</v>
      </c>
      <c r="N429" s="138" t="s">
        <v>3</v>
      </c>
    </row>
    <row r="430" spans="1:14" s="120" customFormat="1" ht="36">
      <c r="A430" s="54">
        <v>25091320</v>
      </c>
      <c r="B430" s="138" t="s">
        <v>25</v>
      </c>
      <c r="C430" s="130" t="s">
        <v>594</v>
      </c>
      <c r="D430" s="274" t="s">
        <v>2118</v>
      </c>
      <c r="E430" s="274" t="s">
        <v>2119</v>
      </c>
      <c r="F430" s="54" t="s">
        <v>2383</v>
      </c>
      <c r="G430" s="126" t="s">
        <v>3</v>
      </c>
      <c r="H430" s="126" t="s">
        <v>1378</v>
      </c>
      <c r="I430" s="126" t="s">
        <v>3</v>
      </c>
      <c r="J430" s="126" t="s">
        <v>3</v>
      </c>
      <c r="K430" s="126" t="s">
        <v>3</v>
      </c>
      <c r="L430" s="54" t="s">
        <v>3</v>
      </c>
      <c r="M430" s="130" t="s">
        <v>1341</v>
      </c>
      <c r="N430" s="138" t="s">
        <v>3</v>
      </c>
    </row>
    <row r="431" spans="1:14" s="120" customFormat="1" ht="36">
      <c r="A431" s="54">
        <v>25100599</v>
      </c>
      <c r="B431" s="138" t="s">
        <v>2</v>
      </c>
      <c r="C431" s="130" t="s">
        <v>557</v>
      </c>
      <c r="D431" s="274" t="s">
        <v>2133</v>
      </c>
      <c r="E431" s="274" t="s">
        <v>2134</v>
      </c>
      <c r="F431" s="54" t="s">
        <v>2396</v>
      </c>
      <c r="G431" s="126" t="s">
        <v>3</v>
      </c>
      <c r="H431" s="126" t="s">
        <v>1378</v>
      </c>
      <c r="I431" s="126" t="s">
        <v>3</v>
      </c>
      <c r="J431" s="126" t="s">
        <v>3</v>
      </c>
      <c r="K431" s="126" t="s">
        <v>3</v>
      </c>
      <c r="L431" s="54" t="s">
        <v>3</v>
      </c>
      <c r="M431" s="130" t="s">
        <v>1341</v>
      </c>
      <c r="N431" s="138" t="s">
        <v>3</v>
      </c>
    </row>
    <row r="432" spans="1:14" s="120" customFormat="1" ht="36">
      <c r="A432" s="150">
        <v>25100599</v>
      </c>
      <c r="B432" s="138" t="s">
        <v>2</v>
      </c>
      <c r="C432" s="130" t="s">
        <v>511</v>
      </c>
      <c r="D432" s="274" t="s">
        <v>2135</v>
      </c>
      <c r="E432" s="274" t="s">
        <v>2136</v>
      </c>
      <c r="F432" s="54" t="s">
        <v>2397</v>
      </c>
      <c r="G432" s="126" t="s">
        <v>3</v>
      </c>
      <c r="H432" s="126" t="s">
        <v>1378</v>
      </c>
      <c r="I432" s="126" t="s">
        <v>3</v>
      </c>
      <c r="J432" s="126" t="s">
        <v>3</v>
      </c>
      <c r="K432" s="126" t="s">
        <v>3</v>
      </c>
      <c r="L432" s="54" t="s">
        <v>3</v>
      </c>
      <c r="M432" s="130" t="s">
        <v>1341</v>
      </c>
      <c r="N432" s="138" t="s">
        <v>3</v>
      </c>
    </row>
    <row r="433" spans="1:14" s="120" customFormat="1">
      <c r="A433" s="54">
        <v>24668417</v>
      </c>
      <c r="B433" s="130" t="s">
        <v>25</v>
      </c>
      <c r="C433" s="134" t="s">
        <v>906</v>
      </c>
      <c r="D433" s="134"/>
      <c r="E433" s="134"/>
      <c r="F433" s="134"/>
      <c r="G433" s="54" t="s">
        <v>7</v>
      </c>
      <c r="H433" s="126" t="s">
        <v>1381</v>
      </c>
      <c r="I433" s="126"/>
      <c r="J433" s="126"/>
      <c r="K433" s="126"/>
      <c r="L433" s="54" t="s">
        <v>3</v>
      </c>
      <c r="M433" s="126" t="s">
        <v>1341</v>
      </c>
      <c r="N433" s="126" t="s">
        <v>3</v>
      </c>
    </row>
    <row r="434" spans="1:14" s="120" customFormat="1">
      <c r="A434" s="54">
        <v>24752643</v>
      </c>
      <c r="B434" s="130" t="s">
        <v>25</v>
      </c>
      <c r="C434" s="171" t="s">
        <v>861</v>
      </c>
      <c r="D434" s="254"/>
      <c r="E434" s="254"/>
      <c r="F434" s="171"/>
      <c r="G434" s="54" t="s">
        <v>7</v>
      </c>
      <c r="H434" s="126" t="s">
        <v>1381</v>
      </c>
      <c r="I434" s="126"/>
      <c r="J434" s="126"/>
      <c r="K434" s="126"/>
      <c r="L434" s="54" t="s">
        <v>3</v>
      </c>
      <c r="M434" s="126" t="s">
        <v>1341</v>
      </c>
      <c r="N434" s="126" t="s">
        <v>3</v>
      </c>
    </row>
    <row r="435" spans="1:14" s="120" customFormat="1" ht="24">
      <c r="A435" s="54">
        <v>24752666</v>
      </c>
      <c r="B435" s="130" t="s">
        <v>25</v>
      </c>
      <c r="C435" s="127" t="s">
        <v>866</v>
      </c>
      <c r="D435" s="221"/>
      <c r="E435" s="221"/>
      <c r="F435" s="127"/>
      <c r="G435" s="54" t="s">
        <v>7</v>
      </c>
      <c r="H435" s="126" t="s">
        <v>1381</v>
      </c>
      <c r="I435" s="126"/>
      <c r="J435" s="126"/>
      <c r="K435" s="126"/>
      <c r="L435" s="54" t="s">
        <v>7</v>
      </c>
      <c r="M435" s="126" t="s">
        <v>1341</v>
      </c>
      <c r="N435" s="126"/>
    </row>
    <row r="436" spans="1:14" s="120" customFormat="1">
      <c r="A436" s="54">
        <v>24752702</v>
      </c>
      <c r="B436" s="130" t="s">
        <v>25</v>
      </c>
      <c r="C436" s="134" t="s">
        <v>868</v>
      </c>
      <c r="D436" s="217"/>
      <c r="E436" s="217"/>
      <c r="F436" s="134"/>
      <c r="G436" s="54" t="s">
        <v>7</v>
      </c>
      <c r="H436" s="126" t="s">
        <v>1381</v>
      </c>
      <c r="I436" s="126"/>
      <c r="J436" s="126"/>
      <c r="K436" s="126"/>
      <c r="L436" s="54" t="s">
        <v>3</v>
      </c>
      <c r="M436" s="126" t="s">
        <v>1341</v>
      </c>
      <c r="N436" s="126"/>
    </row>
    <row r="437" spans="1:14" s="120" customFormat="1" ht="24">
      <c r="A437" s="54">
        <v>24760871</v>
      </c>
      <c r="B437" s="130" t="s">
        <v>2</v>
      </c>
      <c r="C437" s="91" t="s">
        <v>857</v>
      </c>
      <c r="D437" s="144"/>
      <c r="E437" s="144"/>
      <c r="F437" s="91"/>
      <c r="G437" s="54" t="s">
        <v>7</v>
      </c>
      <c r="H437" s="126" t="s">
        <v>1381</v>
      </c>
      <c r="I437" s="126"/>
      <c r="J437" s="126"/>
      <c r="K437" s="126"/>
      <c r="L437" s="54" t="s">
        <v>3</v>
      </c>
      <c r="M437" s="126" t="s">
        <v>1341</v>
      </c>
      <c r="N437" s="126" t="s">
        <v>3</v>
      </c>
    </row>
    <row r="438" spans="1:14" s="120" customFormat="1">
      <c r="A438" s="54">
        <v>24782245</v>
      </c>
      <c r="B438" s="130" t="s">
        <v>25</v>
      </c>
      <c r="C438" s="127" t="s">
        <v>842</v>
      </c>
      <c r="D438" s="197"/>
      <c r="E438" s="197"/>
      <c r="F438" s="127"/>
      <c r="G438" s="54" t="s">
        <v>7</v>
      </c>
      <c r="H438" s="126" t="s">
        <v>1381</v>
      </c>
      <c r="I438" s="126"/>
      <c r="J438" s="126"/>
      <c r="K438" s="126"/>
      <c r="L438" s="54" t="s">
        <v>3</v>
      </c>
      <c r="M438" s="126" t="s">
        <v>1341</v>
      </c>
      <c r="N438" s="126"/>
    </row>
    <row r="439" spans="1:14" s="120" customFormat="1">
      <c r="A439" s="54">
        <v>24796971</v>
      </c>
      <c r="B439" s="130" t="s">
        <v>25</v>
      </c>
      <c r="C439" s="134" t="s">
        <v>828</v>
      </c>
      <c r="D439" s="217"/>
      <c r="E439" s="217"/>
      <c r="F439" s="134"/>
      <c r="G439" s="54" t="s">
        <v>7</v>
      </c>
      <c r="H439" s="126" t="s">
        <v>1381</v>
      </c>
      <c r="I439" s="126"/>
      <c r="J439" s="126"/>
      <c r="K439" s="126"/>
      <c r="L439" s="54" t="s">
        <v>3</v>
      </c>
      <c r="M439" s="126" t="s">
        <v>1341</v>
      </c>
      <c r="N439" s="126"/>
    </row>
    <row r="440" spans="1:14" s="120" customFormat="1">
      <c r="A440" s="54">
        <v>24796971</v>
      </c>
      <c r="B440" s="130" t="s">
        <v>25</v>
      </c>
      <c r="C440" s="134" t="s">
        <v>823</v>
      </c>
      <c r="D440" s="217"/>
      <c r="E440" s="217"/>
      <c r="F440" s="134"/>
      <c r="G440" s="54" t="s">
        <v>7</v>
      </c>
      <c r="H440" s="126" t="s">
        <v>1381</v>
      </c>
      <c r="I440" s="126"/>
      <c r="J440" s="126"/>
      <c r="K440" s="126"/>
      <c r="L440" s="54" t="s">
        <v>3</v>
      </c>
      <c r="M440" s="126" t="s">
        <v>1341</v>
      </c>
      <c r="N440" s="126"/>
    </row>
    <row r="441" spans="1:14" s="120" customFormat="1" ht="24">
      <c r="A441" s="54">
        <v>24899700</v>
      </c>
      <c r="B441" s="130" t="s">
        <v>2</v>
      </c>
      <c r="C441" s="55" t="s">
        <v>801</v>
      </c>
      <c r="D441" s="221"/>
      <c r="E441" s="221"/>
      <c r="F441" s="55"/>
      <c r="G441" s="54" t="s">
        <v>7</v>
      </c>
      <c r="H441" s="126" t="s">
        <v>1381</v>
      </c>
      <c r="I441" s="126"/>
      <c r="J441" s="126"/>
      <c r="K441" s="126"/>
      <c r="L441" s="54" t="s">
        <v>3</v>
      </c>
      <c r="M441" s="126" t="s">
        <v>1341</v>
      </c>
      <c r="N441" s="126" t="s">
        <v>7</v>
      </c>
    </row>
    <row r="442" spans="1:14" s="120" customFormat="1" ht="24">
      <c r="A442" s="54">
        <v>24899700</v>
      </c>
      <c r="B442" s="130" t="s">
        <v>2</v>
      </c>
      <c r="C442" s="55" t="s">
        <v>777</v>
      </c>
      <c r="D442" s="144"/>
      <c r="E442" s="144"/>
      <c r="F442" s="55"/>
      <c r="G442" s="54" t="s">
        <v>7</v>
      </c>
      <c r="H442" s="126" t="s">
        <v>1381</v>
      </c>
      <c r="I442" s="126"/>
      <c r="J442" s="126"/>
      <c r="K442" s="126"/>
      <c r="L442" s="54" t="s">
        <v>3</v>
      </c>
      <c r="M442" s="126" t="s">
        <v>1341</v>
      </c>
      <c r="N442" s="126"/>
    </row>
    <row r="443" spans="1:14" s="120" customFormat="1" ht="24">
      <c r="A443" s="143">
        <v>24899721</v>
      </c>
      <c r="B443" s="130" t="s">
        <v>2</v>
      </c>
      <c r="C443" s="55" t="s">
        <v>1348</v>
      </c>
      <c r="D443" s="144"/>
      <c r="E443" s="144"/>
      <c r="F443" s="55"/>
      <c r="G443" s="54" t="s">
        <v>7</v>
      </c>
      <c r="H443" s="126" t="s">
        <v>1381</v>
      </c>
      <c r="I443" s="126"/>
      <c r="J443" s="126"/>
      <c r="K443" s="126"/>
      <c r="L443" s="54" t="s">
        <v>3</v>
      </c>
      <c r="M443" s="126" t="s">
        <v>1341</v>
      </c>
      <c r="N443" s="126" t="s">
        <v>3</v>
      </c>
    </row>
    <row r="444" spans="1:14" s="120" customFormat="1" ht="24">
      <c r="A444" s="143">
        <v>24899721</v>
      </c>
      <c r="B444" s="130" t="s">
        <v>2</v>
      </c>
      <c r="C444" s="55" t="s">
        <v>761</v>
      </c>
      <c r="D444" s="144"/>
      <c r="E444" s="144"/>
      <c r="F444" s="55"/>
      <c r="G444" s="54" t="s">
        <v>7</v>
      </c>
      <c r="H444" s="126" t="s">
        <v>1381</v>
      </c>
      <c r="I444" s="126"/>
      <c r="J444" s="126"/>
      <c r="K444" s="126"/>
      <c r="L444" s="54" t="s">
        <v>3</v>
      </c>
      <c r="M444" s="126" t="s">
        <v>1341</v>
      </c>
      <c r="N444" s="126"/>
    </row>
    <row r="445" spans="1:14" s="120" customFormat="1" ht="36">
      <c r="A445" s="143">
        <v>24899721</v>
      </c>
      <c r="B445" s="130" t="s">
        <v>2</v>
      </c>
      <c r="C445" s="55" t="s">
        <v>760</v>
      </c>
      <c r="D445" s="144"/>
      <c r="E445" s="144"/>
      <c r="F445" s="55"/>
      <c r="G445" s="54" t="s">
        <v>7</v>
      </c>
      <c r="H445" s="126" t="s">
        <v>1381</v>
      </c>
      <c r="I445" s="126"/>
      <c r="J445" s="126"/>
      <c r="K445" s="126"/>
      <c r="L445" s="54" t="s">
        <v>3</v>
      </c>
      <c r="M445" s="126" t="s">
        <v>1341</v>
      </c>
      <c r="N445" s="126"/>
    </row>
    <row r="446" spans="1:14" s="120" customFormat="1" ht="24">
      <c r="A446" s="143">
        <v>24906209</v>
      </c>
      <c r="B446" s="130" t="s">
        <v>61</v>
      </c>
      <c r="C446" s="55" t="s">
        <v>764</v>
      </c>
      <c r="D446" s="277"/>
      <c r="E446" s="277"/>
      <c r="F446" s="54"/>
      <c r="G446" s="54" t="s">
        <v>7</v>
      </c>
      <c r="H446" s="126" t="s">
        <v>1381</v>
      </c>
      <c r="I446" s="126"/>
      <c r="J446" s="126"/>
      <c r="K446" s="126"/>
      <c r="L446" s="54" t="s">
        <v>7</v>
      </c>
      <c r="M446" s="126" t="s">
        <v>1341</v>
      </c>
      <c r="N446" s="126" t="s">
        <v>7</v>
      </c>
    </row>
    <row r="447" spans="1:14" s="120" customFormat="1" ht="24">
      <c r="A447" s="143">
        <v>24920621</v>
      </c>
      <c r="B447" s="130" t="s">
        <v>2</v>
      </c>
      <c r="C447" s="55" t="s">
        <v>752</v>
      </c>
      <c r="D447" s="144"/>
      <c r="E447" s="144"/>
      <c r="F447" s="55"/>
      <c r="G447" s="54" t="s">
        <v>7</v>
      </c>
      <c r="H447" s="126" t="s">
        <v>1381</v>
      </c>
      <c r="I447" s="126"/>
      <c r="J447" s="126"/>
      <c r="K447" s="126"/>
      <c r="L447" s="54" t="s">
        <v>7</v>
      </c>
      <c r="M447" s="126" t="s">
        <v>1341</v>
      </c>
      <c r="N447" s="126"/>
    </row>
    <row r="448" spans="1:14" s="120" customFormat="1" ht="24">
      <c r="A448" s="143">
        <v>24920622</v>
      </c>
      <c r="B448" s="130" t="s">
        <v>2</v>
      </c>
      <c r="C448" s="55" t="s">
        <v>723</v>
      </c>
      <c r="D448" s="144"/>
      <c r="E448" s="144"/>
      <c r="F448" s="55"/>
      <c r="G448" s="54" t="s">
        <v>7</v>
      </c>
      <c r="H448" s="126" t="s">
        <v>1381</v>
      </c>
      <c r="I448" s="126"/>
      <c r="J448" s="126"/>
      <c r="K448" s="126"/>
      <c r="L448" s="54" t="s">
        <v>3</v>
      </c>
      <c r="M448" s="126" t="s">
        <v>1341</v>
      </c>
      <c r="N448" s="126" t="s">
        <v>3</v>
      </c>
    </row>
    <row r="449" spans="1:27" s="120" customFormat="1" ht="48">
      <c r="A449" s="143">
        <v>24966384</v>
      </c>
      <c r="B449" s="130" t="s">
        <v>2</v>
      </c>
      <c r="C449" s="91" t="s">
        <v>713</v>
      </c>
      <c r="D449" s="91"/>
      <c r="E449" s="91"/>
      <c r="F449" s="91"/>
      <c r="G449" s="54" t="s">
        <v>7</v>
      </c>
      <c r="H449" s="126" t="s">
        <v>1381</v>
      </c>
      <c r="I449" s="126"/>
      <c r="J449" s="126"/>
      <c r="K449" s="126"/>
      <c r="L449" s="54" t="s">
        <v>7</v>
      </c>
      <c r="M449" s="126" t="s">
        <v>1341</v>
      </c>
      <c r="N449" s="126"/>
    </row>
    <row r="450" spans="1:27" s="120" customFormat="1" ht="25" customHeight="1">
      <c r="A450" s="54">
        <v>24966384</v>
      </c>
      <c r="B450" s="130" t="s">
        <v>2</v>
      </c>
      <c r="C450" s="55" t="s">
        <v>700</v>
      </c>
      <c r="D450" s="144"/>
      <c r="E450" s="144"/>
      <c r="F450" s="55"/>
      <c r="G450" s="54" t="s">
        <v>7</v>
      </c>
      <c r="H450" s="126" t="s">
        <v>1381</v>
      </c>
      <c r="I450" s="126"/>
      <c r="J450" s="126"/>
      <c r="K450" s="126"/>
      <c r="L450" s="54" t="s">
        <v>7</v>
      </c>
      <c r="M450" s="126" t="s">
        <v>1341</v>
      </c>
      <c r="N450" s="126"/>
    </row>
    <row r="451" spans="1:27" s="120" customFormat="1" ht="37" customHeight="1">
      <c r="A451" s="55">
        <v>25009260</v>
      </c>
      <c r="B451" s="138" t="s">
        <v>2</v>
      </c>
      <c r="C451" s="138" t="s">
        <v>664</v>
      </c>
      <c r="D451" s="207"/>
      <c r="E451" s="207"/>
      <c r="F451" s="137"/>
      <c r="G451" s="130" t="s">
        <v>7</v>
      </c>
      <c r="H451" s="130" t="s">
        <v>1381</v>
      </c>
      <c r="I451" s="126"/>
      <c r="J451" s="126"/>
      <c r="K451" s="126"/>
      <c r="L451" s="141" t="s">
        <v>7</v>
      </c>
      <c r="M451" s="130" t="s">
        <v>1341</v>
      </c>
      <c r="N451" s="138" t="s">
        <v>7</v>
      </c>
    </row>
    <row r="452" spans="1:27" s="120" customFormat="1" ht="37" customHeight="1">
      <c r="A452" s="145">
        <v>25009260</v>
      </c>
      <c r="B452" s="130" t="s">
        <v>2</v>
      </c>
      <c r="C452" s="216" t="s">
        <v>645</v>
      </c>
      <c r="D452" s="224"/>
      <c r="E452" s="224"/>
      <c r="F452" s="133"/>
      <c r="G452" s="130" t="s">
        <v>7</v>
      </c>
      <c r="H452" s="130" t="s">
        <v>1381</v>
      </c>
      <c r="I452" s="126"/>
      <c r="J452" s="126"/>
      <c r="K452" s="126"/>
      <c r="L452" s="55" t="s">
        <v>7</v>
      </c>
      <c r="M452" s="130" t="s">
        <v>1341</v>
      </c>
      <c r="N452" s="130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</row>
    <row r="453" spans="1:27" s="120" customFormat="1" ht="24">
      <c r="A453" s="55">
        <v>25009260</v>
      </c>
      <c r="B453" s="138" t="s">
        <v>2</v>
      </c>
      <c r="C453" s="135" t="s">
        <v>646</v>
      </c>
      <c r="D453" s="219"/>
      <c r="E453" s="219"/>
      <c r="F453" s="146"/>
      <c r="G453" s="130" t="s">
        <v>7</v>
      </c>
      <c r="H453" s="130" t="s">
        <v>1381</v>
      </c>
      <c r="I453" s="126"/>
      <c r="J453" s="126"/>
      <c r="K453" s="126"/>
      <c r="L453" s="55" t="s">
        <v>7</v>
      </c>
      <c r="M453" s="130" t="s">
        <v>1341</v>
      </c>
      <c r="N453" s="138"/>
    </row>
    <row r="454" spans="1:27" s="120" customFormat="1" ht="44">
      <c r="A454" s="55">
        <v>25009260</v>
      </c>
      <c r="B454" s="138" t="s">
        <v>2</v>
      </c>
      <c r="C454" s="135" t="s">
        <v>1363</v>
      </c>
      <c r="D454" s="219"/>
      <c r="E454" s="219"/>
      <c r="F454" s="146"/>
      <c r="G454" s="130" t="s">
        <v>7</v>
      </c>
      <c r="H454" s="130" t="s">
        <v>1381</v>
      </c>
      <c r="I454" s="126"/>
      <c r="J454" s="126"/>
      <c r="K454" s="126"/>
      <c r="L454" s="141" t="s">
        <v>3</v>
      </c>
      <c r="M454" s="130" t="s">
        <v>1341</v>
      </c>
      <c r="N454" s="138"/>
    </row>
    <row r="455" spans="1:27" s="120" customFormat="1" ht="24">
      <c r="A455" s="54">
        <v>25031414</v>
      </c>
      <c r="B455" s="138" t="s">
        <v>2</v>
      </c>
      <c r="C455" s="130" t="s">
        <v>642</v>
      </c>
      <c r="D455" s="218"/>
      <c r="E455" s="218"/>
      <c r="F455" s="126"/>
      <c r="G455" s="54" t="s">
        <v>7</v>
      </c>
      <c r="H455" s="126" t="s">
        <v>1381</v>
      </c>
      <c r="I455" s="126"/>
      <c r="J455" s="126"/>
      <c r="K455" s="126"/>
      <c r="L455" s="54" t="s">
        <v>7</v>
      </c>
      <c r="M455" s="130" t="s">
        <v>1341</v>
      </c>
      <c r="N455" s="138"/>
    </row>
    <row r="456" spans="1:27" s="120" customFormat="1" ht="24">
      <c r="A456" s="54">
        <v>25031414</v>
      </c>
      <c r="B456" s="138" t="s">
        <v>2</v>
      </c>
      <c r="C456" s="130" t="s">
        <v>643</v>
      </c>
      <c r="D456" s="218"/>
      <c r="E456" s="218"/>
      <c r="F456" s="126"/>
      <c r="G456" s="54" t="s">
        <v>7</v>
      </c>
      <c r="H456" s="126" t="s">
        <v>1381</v>
      </c>
      <c r="I456" s="126"/>
      <c r="J456" s="126"/>
      <c r="K456" s="126"/>
      <c r="L456" s="54" t="s">
        <v>7</v>
      </c>
      <c r="M456" s="130" t="s">
        <v>1341</v>
      </c>
      <c r="N456" s="138"/>
    </row>
    <row r="457" spans="1:27" s="120" customFormat="1" ht="36">
      <c r="A457" s="54">
        <v>25031414</v>
      </c>
      <c r="B457" s="138" t="s">
        <v>2</v>
      </c>
      <c r="C457" s="130" t="s">
        <v>626</v>
      </c>
      <c r="D457" s="218"/>
      <c r="E457" s="218"/>
      <c r="F457" s="126"/>
      <c r="G457" s="54" t="s">
        <v>7</v>
      </c>
      <c r="H457" s="126" t="s">
        <v>1381</v>
      </c>
      <c r="I457" s="126"/>
      <c r="J457" s="126"/>
      <c r="K457" s="126"/>
      <c r="L457" s="54" t="s">
        <v>7</v>
      </c>
      <c r="M457" s="130" t="s">
        <v>1341</v>
      </c>
      <c r="N457" s="138"/>
    </row>
    <row r="458" spans="1:27" s="120" customFormat="1" ht="60">
      <c r="A458" s="54">
        <v>25041792</v>
      </c>
      <c r="B458" s="138" t="s">
        <v>25</v>
      </c>
      <c r="C458" s="130" t="s">
        <v>622</v>
      </c>
      <c r="D458" s="222"/>
      <c r="E458" s="222"/>
      <c r="F458" s="147"/>
      <c r="G458" s="54" t="s">
        <v>7</v>
      </c>
      <c r="H458" s="126" t="s">
        <v>1381</v>
      </c>
      <c r="I458" s="126"/>
      <c r="J458" s="126"/>
      <c r="K458" s="126"/>
      <c r="L458" s="148" t="s">
        <v>3</v>
      </c>
      <c r="M458" s="130" t="s">
        <v>1341</v>
      </c>
      <c r="N458" s="138"/>
    </row>
    <row r="459" spans="1:27" s="120" customFormat="1" ht="60">
      <c r="A459" s="54">
        <v>25041792</v>
      </c>
      <c r="B459" s="138" t="s">
        <v>25</v>
      </c>
      <c r="C459" s="130" t="s">
        <v>624</v>
      </c>
      <c r="D459" s="222"/>
      <c r="E459" s="222"/>
      <c r="F459" s="147"/>
      <c r="G459" s="54" t="s">
        <v>7</v>
      </c>
      <c r="H459" s="126" t="s">
        <v>1381</v>
      </c>
      <c r="I459" s="126"/>
      <c r="J459" s="126"/>
      <c r="K459" s="126"/>
      <c r="L459" s="148" t="s">
        <v>3</v>
      </c>
      <c r="M459" s="130" t="s">
        <v>1341</v>
      </c>
      <c r="N459" s="138"/>
    </row>
    <row r="460" spans="1:27" s="120" customFormat="1" ht="24">
      <c r="A460" s="54">
        <v>25048219</v>
      </c>
      <c r="B460" s="138" t="s">
        <v>25</v>
      </c>
      <c r="C460" s="130" t="s">
        <v>615</v>
      </c>
      <c r="D460" s="218"/>
      <c r="E460" s="218"/>
      <c r="F460" s="126"/>
      <c r="G460" s="54" t="s">
        <v>7</v>
      </c>
      <c r="H460" s="126" t="s">
        <v>1381</v>
      </c>
      <c r="I460" s="126"/>
      <c r="J460" s="126"/>
      <c r="K460" s="126"/>
      <c r="L460" s="54" t="s">
        <v>7</v>
      </c>
      <c r="M460" s="130" t="s">
        <v>1341</v>
      </c>
      <c r="N460" s="138" t="s">
        <v>7</v>
      </c>
    </row>
    <row r="461" spans="1:27" s="120" customFormat="1">
      <c r="A461" s="54">
        <v>25048219</v>
      </c>
      <c r="B461" s="138" t="s">
        <v>25</v>
      </c>
      <c r="C461" s="134" t="s">
        <v>610</v>
      </c>
      <c r="D461" s="220"/>
      <c r="E461" s="220"/>
      <c r="F461" s="149"/>
      <c r="G461" s="54" t="s">
        <v>7</v>
      </c>
      <c r="H461" s="126" t="s">
        <v>1381</v>
      </c>
      <c r="I461" s="126"/>
      <c r="J461" s="126"/>
      <c r="K461" s="126"/>
      <c r="L461" s="54" t="s">
        <v>7</v>
      </c>
      <c r="M461" s="130" t="s">
        <v>1341</v>
      </c>
      <c r="N461" s="138" t="s">
        <v>7</v>
      </c>
    </row>
    <row r="462" spans="1:27" s="120" customFormat="1">
      <c r="A462" s="54">
        <v>25048219</v>
      </c>
      <c r="B462" s="138" t="s">
        <v>25</v>
      </c>
      <c r="C462" s="134" t="s">
        <v>611</v>
      </c>
      <c r="D462" s="220"/>
      <c r="E462" s="220"/>
      <c r="F462" s="149"/>
      <c r="G462" s="54" t="s">
        <v>7</v>
      </c>
      <c r="H462" s="126" t="s">
        <v>1381</v>
      </c>
      <c r="I462" s="126"/>
      <c r="J462" s="126"/>
      <c r="K462" s="126"/>
      <c r="L462" s="54" t="s">
        <v>7</v>
      </c>
      <c r="M462" s="130" t="s">
        <v>1341</v>
      </c>
      <c r="N462" s="138" t="s">
        <v>7</v>
      </c>
    </row>
    <row r="463" spans="1:27" s="120" customFormat="1" ht="24">
      <c r="A463" s="54">
        <v>25100594</v>
      </c>
      <c r="B463" s="138" t="s">
        <v>2</v>
      </c>
      <c r="C463" s="135" t="s">
        <v>577</v>
      </c>
      <c r="D463" s="202"/>
      <c r="E463" s="202"/>
      <c r="F463" s="135"/>
      <c r="G463" s="54" t="s">
        <v>7</v>
      </c>
      <c r="H463" s="126" t="s">
        <v>1381</v>
      </c>
      <c r="I463" s="126"/>
      <c r="J463" s="126"/>
      <c r="K463" s="126" t="s">
        <v>2120</v>
      </c>
      <c r="L463" s="54" t="s">
        <v>7</v>
      </c>
      <c r="M463" s="130" t="s">
        <v>1341</v>
      </c>
      <c r="N463" s="138"/>
    </row>
    <row r="464" spans="1:27" s="120" customFormat="1" ht="24">
      <c r="A464" s="54">
        <v>25100599</v>
      </c>
      <c r="B464" s="138" t="s">
        <v>2</v>
      </c>
      <c r="C464" s="130" t="s">
        <v>509</v>
      </c>
      <c r="D464" s="218"/>
      <c r="E464" s="218"/>
      <c r="F464" s="126"/>
      <c r="G464" s="54" t="s">
        <v>7</v>
      </c>
      <c r="H464" s="126" t="s">
        <v>1381</v>
      </c>
      <c r="I464" s="126"/>
      <c r="J464" s="126"/>
      <c r="K464" s="126"/>
      <c r="L464" s="54" t="s">
        <v>7</v>
      </c>
      <c r="M464" s="130" t="s">
        <v>1341</v>
      </c>
      <c r="N464" s="138" t="s">
        <v>7</v>
      </c>
    </row>
    <row r="465" spans="1:14" s="120" customFormat="1" ht="24">
      <c r="A465" s="54">
        <v>25100599</v>
      </c>
      <c r="B465" s="138" t="s">
        <v>2</v>
      </c>
      <c r="C465" s="130" t="s">
        <v>510</v>
      </c>
      <c r="D465" s="218"/>
      <c r="E465" s="218"/>
      <c r="F465" s="126"/>
      <c r="G465" s="54" t="s">
        <v>7</v>
      </c>
      <c r="H465" s="126" t="s">
        <v>1381</v>
      </c>
      <c r="I465" s="126"/>
      <c r="J465" s="126"/>
      <c r="K465" s="126"/>
      <c r="L465" s="54" t="s">
        <v>7</v>
      </c>
      <c r="M465" s="130" t="s">
        <v>1341</v>
      </c>
      <c r="N465" s="138" t="s">
        <v>7</v>
      </c>
    </row>
    <row r="466" spans="1:14" s="120" customFormat="1" ht="24">
      <c r="A466" s="150">
        <v>25100599</v>
      </c>
      <c r="B466" s="138" t="s">
        <v>2</v>
      </c>
      <c r="C466" s="130" t="s">
        <v>508</v>
      </c>
      <c r="D466" s="218"/>
      <c r="E466" s="218"/>
      <c r="F466" s="126"/>
      <c r="G466" s="54" t="s">
        <v>7</v>
      </c>
      <c r="H466" s="126" t="s">
        <v>1381</v>
      </c>
      <c r="I466" s="126"/>
      <c r="J466" s="126"/>
      <c r="K466" s="126"/>
      <c r="L466" s="54" t="s">
        <v>3</v>
      </c>
      <c r="M466" s="130" t="s">
        <v>1341</v>
      </c>
      <c r="N466" s="138" t="s">
        <v>7</v>
      </c>
    </row>
    <row r="467" spans="1:14" s="120" customFormat="1" ht="24">
      <c r="A467" s="54">
        <v>25100599</v>
      </c>
      <c r="B467" s="138" t="s">
        <v>2</v>
      </c>
      <c r="C467" s="135" t="s">
        <v>558</v>
      </c>
      <c r="D467" s="219"/>
      <c r="E467" s="219"/>
      <c r="F467" s="146"/>
      <c r="G467" s="54" t="s">
        <v>7</v>
      </c>
      <c r="H467" s="126" t="s">
        <v>1381</v>
      </c>
      <c r="I467" s="126"/>
      <c r="J467" s="126"/>
      <c r="K467" s="126"/>
      <c r="L467" s="54" t="s">
        <v>3</v>
      </c>
      <c r="M467" s="130" t="s">
        <v>1341</v>
      </c>
      <c r="N467" s="138"/>
    </row>
    <row r="468" spans="1:14" s="120" customFormat="1" ht="24">
      <c r="A468" s="172">
        <v>25177484</v>
      </c>
      <c r="B468" s="130" t="s">
        <v>74</v>
      </c>
      <c r="C468" s="55" t="s">
        <v>810</v>
      </c>
      <c r="D468" s="144"/>
      <c r="E468" s="144"/>
      <c r="F468" s="55"/>
      <c r="G468" s="54" t="s">
        <v>7</v>
      </c>
      <c r="H468" s="126" t="s">
        <v>1381</v>
      </c>
      <c r="I468" s="126"/>
      <c r="J468" s="126"/>
      <c r="K468" s="126"/>
      <c r="L468" s="54" t="s">
        <v>3</v>
      </c>
      <c r="M468" s="126" t="s">
        <v>1341</v>
      </c>
      <c r="N468" s="126" t="s">
        <v>3</v>
      </c>
    </row>
    <row r="469" spans="1:14">
      <c r="G469" s="48"/>
      <c r="H469" s="49"/>
      <c r="I469" s="49"/>
      <c r="J469" s="49"/>
      <c r="K469" s="49"/>
      <c r="L469" s="48"/>
      <c r="M469" s="46"/>
      <c r="N469" s="50"/>
    </row>
    <row r="470" spans="1:14">
      <c r="G470" s="48"/>
      <c r="H470" s="49"/>
      <c r="I470" s="188" t="s">
        <v>1443</v>
      </c>
      <c r="J470" s="188"/>
      <c r="K470" s="188"/>
      <c r="L470" s="48"/>
      <c r="M470" s="46"/>
      <c r="N470" s="50"/>
    </row>
    <row r="471" spans="1:14" ht="24">
      <c r="C471" s="285" t="s">
        <v>1404</v>
      </c>
      <c r="D471" s="285"/>
      <c r="E471" s="285"/>
      <c r="F471" s="285"/>
      <c r="G471" s="286">
        <f>COUNTIF(G4:G468,"y")</f>
        <v>429</v>
      </c>
      <c r="H471" s="49" t="s">
        <v>1445</v>
      </c>
      <c r="I471" s="49">
        <f>COUNTIF(I4:I468,"n")</f>
        <v>16</v>
      </c>
      <c r="J471" s="49"/>
      <c r="K471" s="49"/>
      <c r="L471" s="48"/>
      <c r="M471" s="46"/>
      <c r="N471" s="50"/>
    </row>
    <row r="472" spans="1:14">
      <c r="B472" s="46"/>
      <c r="C472" s="286" t="s">
        <v>1406</v>
      </c>
      <c r="D472" s="286"/>
      <c r="E472" s="286"/>
      <c r="F472" s="286"/>
      <c r="G472" s="286">
        <f>COUNTIF(H4:H468,"TP")</f>
        <v>428</v>
      </c>
      <c r="H472" s="131" t="s">
        <v>1446</v>
      </c>
      <c r="I472" s="131">
        <f>COUNTA(I4:I468)</f>
        <v>429</v>
      </c>
      <c r="M472" s="49"/>
      <c r="N472" s="49"/>
    </row>
    <row r="473" spans="1:14">
      <c r="B473" s="46"/>
      <c r="C473" s="286" t="s">
        <v>1407</v>
      </c>
      <c r="D473" s="286"/>
      <c r="E473" s="286"/>
      <c r="F473" s="286"/>
      <c r="G473" s="286">
        <f>COUNTIF(H40:H468,"TN")</f>
        <v>0</v>
      </c>
      <c r="I473" s="191"/>
      <c r="J473" s="191"/>
      <c r="K473" s="191"/>
      <c r="M473" s="49"/>
      <c r="N473" s="49"/>
    </row>
    <row r="474" spans="1:14">
      <c r="B474" s="46"/>
      <c r="C474" s="286" t="s">
        <v>1393</v>
      </c>
      <c r="D474" s="286"/>
      <c r="E474" s="286"/>
      <c r="F474" s="286"/>
      <c r="G474" s="286">
        <f>COUNTIF(H4:H468,"FP")</f>
        <v>1</v>
      </c>
      <c r="H474" s="277"/>
      <c r="I474" s="189" t="s">
        <v>1448</v>
      </c>
      <c r="M474" s="49"/>
      <c r="N474" s="49"/>
    </row>
    <row r="475" spans="1:14">
      <c r="C475" s="286" t="s">
        <v>1394</v>
      </c>
      <c r="D475" s="286"/>
      <c r="E475" s="286"/>
      <c r="F475" s="286"/>
      <c r="G475" s="286">
        <f>COUNTIF(H4:H468,"FN")</f>
        <v>36</v>
      </c>
      <c r="H475" s="277" t="s">
        <v>1448</v>
      </c>
      <c r="I475" s="277">
        <f>COUNTIF(J4:J468,"y")</f>
        <v>159</v>
      </c>
    </row>
    <row r="476" spans="1:14">
      <c r="C476" s="243" t="s">
        <v>1442</v>
      </c>
      <c r="D476" s="243"/>
      <c r="E476" s="243"/>
      <c r="F476" s="243"/>
      <c r="G476" s="287">
        <f>(G472)/(G472+G474)</f>
        <v>0.99766899766899764</v>
      </c>
      <c r="H476" s="288" t="s">
        <v>1446</v>
      </c>
      <c r="I476" s="277">
        <f>COUNTA(J4:J468)</f>
        <v>427</v>
      </c>
    </row>
    <row r="477" spans="1:14">
      <c r="C477" s="285"/>
      <c r="D477" s="285"/>
      <c r="E477" s="285"/>
      <c r="F477" s="285"/>
      <c r="G477" s="286"/>
      <c r="H477" s="277"/>
      <c r="I477" s="289">
        <f>I475/I476</f>
        <v>0.37236533957845436</v>
      </c>
    </row>
    <row r="478" spans="1:14">
      <c r="C478" s="285" t="s">
        <v>1405</v>
      </c>
      <c r="D478" s="285"/>
      <c r="E478" s="285"/>
      <c r="F478" s="285"/>
      <c r="G478" s="286">
        <f>COUNTA(G4:G468)</f>
        <v>465</v>
      </c>
      <c r="H478" s="49"/>
      <c r="I478" s="49"/>
      <c r="J478" s="49"/>
      <c r="K478" s="49"/>
    </row>
    <row r="479" spans="1:14">
      <c r="C479" s="286" t="s">
        <v>1406</v>
      </c>
      <c r="D479" s="286"/>
      <c r="E479" s="286"/>
      <c r="F479" s="286"/>
      <c r="G479" s="286">
        <f>COUNTIF(H4:H468,"TP")</f>
        <v>428</v>
      </c>
    </row>
    <row r="480" spans="1:14">
      <c r="C480" s="286" t="s">
        <v>1407</v>
      </c>
      <c r="D480" s="286"/>
      <c r="E480" s="286"/>
      <c r="F480" s="286"/>
      <c r="G480" s="286">
        <f>COUNTIF(H4:H468,"TN")</f>
        <v>0</v>
      </c>
    </row>
    <row r="481" spans="3:7">
      <c r="C481" s="286" t="s">
        <v>1408</v>
      </c>
      <c r="D481" s="286"/>
      <c r="E481" s="286"/>
      <c r="F481" s="286"/>
      <c r="G481" s="286">
        <f>COUNTIF(H4:H468,"FP")</f>
        <v>1</v>
      </c>
    </row>
    <row r="482" spans="3:7">
      <c r="C482" s="286" t="s">
        <v>1394</v>
      </c>
      <c r="D482" s="286"/>
      <c r="E482" s="286"/>
      <c r="F482" s="286"/>
      <c r="G482" s="286">
        <f>COUNTIF(H4:H468,"FN")</f>
        <v>36</v>
      </c>
    </row>
    <row r="483" spans="3:7">
      <c r="C483" s="243" t="s">
        <v>1442</v>
      </c>
      <c r="D483" s="243"/>
      <c r="E483" s="243"/>
      <c r="F483" s="243"/>
      <c r="G483" s="287">
        <f>(G479)/(G479+G481)</f>
        <v>0.99766899766899764</v>
      </c>
    </row>
    <row r="485" spans="3:7">
      <c r="C485" s="286" t="s">
        <v>1441</v>
      </c>
      <c r="D485" s="286"/>
      <c r="E485" s="286"/>
      <c r="F485" s="286"/>
    </row>
  </sheetData>
  <sortState ref="A4:AB468">
    <sortCondition ref="I4:I46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0"/>
    <col min="6" max="6" width="16.33203125" style="20" customWidth="1"/>
    <col min="7" max="15" width="10.83203125" style="20"/>
    <col min="17" max="16384" width="10.83203125" style="20"/>
  </cols>
  <sheetData>
    <row r="1" spans="1:16" s="28" customFormat="1" ht="104">
      <c r="A1" s="28" t="s">
        <v>949</v>
      </c>
      <c r="B1" s="28" t="s">
        <v>118</v>
      </c>
      <c r="C1" s="28" t="s">
        <v>1165</v>
      </c>
      <c r="D1" s="28" t="s">
        <v>1166</v>
      </c>
      <c r="E1" s="28" t="s">
        <v>1167</v>
      </c>
      <c r="F1" s="28" t="s">
        <v>1168</v>
      </c>
      <c r="G1" s="28" t="s">
        <v>1169</v>
      </c>
      <c r="H1" s="28" t="s">
        <v>1170</v>
      </c>
      <c r="I1" s="28" t="s">
        <v>954</v>
      </c>
      <c r="J1" s="28" t="s">
        <v>1171</v>
      </c>
      <c r="K1" s="28" t="s">
        <v>1172</v>
      </c>
      <c r="L1" s="28" t="s">
        <v>1173</v>
      </c>
      <c r="M1" s="28" t="s">
        <v>1174</v>
      </c>
      <c r="N1" s="28" t="s">
        <v>1175</v>
      </c>
      <c r="O1" s="28" t="s">
        <v>942</v>
      </c>
      <c r="P1" s="28" t="s">
        <v>941</v>
      </c>
    </row>
    <row r="2" spans="1:16" s="29" customFormat="1" ht="53" customHeight="1">
      <c r="A2" s="31" t="s">
        <v>1367</v>
      </c>
      <c r="O2" s="29">
        <f>COUNTIF(N3:N60,"y")</f>
        <v>34</v>
      </c>
      <c r="P2" s="29">
        <f>COUNTA(N3:N60)</f>
        <v>58</v>
      </c>
    </row>
    <row r="3" spans="1:16">
      <c r="A3" s="20">
        <v>23184649</v>
      </c>
      <c r="B3" s="20" t="s">
        <v>89</v>
      </c>
      <c r="C3" s="20" t="s">
        <v>160</v>
      </c>
      <c r="D3" s="20" t="s">
        <v>335</v>
      </c>
      <c r="E3" s="20" t="s">
        <v>7</v>
      </c>
      <c r="G3" s="20" t="s">
        <v>3</v>
      </c>
      <c r="H3" s="20" t="s">
        <v>7</v>
      </c>
      <c r="J3" s="20" t="s">
        <v>3</v>
      </c>
      <c r="M3" s="20" t="s">
        <v>977</v>
      </c>
      <c r="N3" s="20" t="s">
        <v>7</v>
      </c>
    </row>
    <row r="4" spans="1:16">
      <c r="A4" s="20">
        <v>22791409</v>
      </c>
      <c r="B4" s="20" t="s">
        <v>89</v>
      </c>
      <c r="C4" s="20" t="s">
        <v>1177</v>
      </c>
      <c r="D4" s="20" t="s">
        <v>335</v>
      </c>
      <c r="E4" s="20" t="s">
        <v>7</v>
      </c>
      <c r="G4" s="20" t="s">
        <v>3</v>
      </c>
      <c r="H4" s="20" t="s">
        <v>3</v>
      </c>
      <c r="J4" s="20" t="s">
        <v>3</v>
      </c>
      <c r="M4" s="20" t="s">
        <v>977</v>
      </c>
      <c r="N4" s="20" t="s">
        <v>3</v>
      </c>
    </row>
    <row r="5" spans="1:16">
      <c r="A5" s="20">
        <v>22488162</v>
      </c>
      <c r="B5" s="20" t="s">
        <v>89</v>
      </c>
      <c r="C5" s="20" t="s">
        <v>1178</v>
      </c>
      <c r="D5" s="20" t="s">
        <v>335</v>
      </c>
      <c r="E5" s="20" t="s">
        <v>7</v>
      </c>
      <c r="G5" s="20" t="s">
        <v>3</v>
      </c>
      <c r="H5" s="20" t="s">
        <v>3</v>
      </c>
      <c r="J5" s="20" t="s">
        <v>3</v>
      </c>
      <c r="M5" s="20" t="s">
        <v>977</v>
      </c>
      <c r="N5" s="20" t="s">
        <v>3</v>
      </c>
    </row>
    <row r="6" spans="1:16">
      <c r="A6" s="20">
        <v>22476946</v>
      </c>
      <c r="B6" s="20" t="s">
        <v>89</v>
      </c>
      <c r="C6" s="20" t="s">
        <v>1179</v>
      </c>
      <c r="D6" s="20" t="s">
        <v>335</v>
      </c>
      <c r="E6" s="20" t="s">
        <v>7</v>
      </c>
      <c r="G6" s="20" t="s">
        <v>3</v>
      </c>
      <c r="H6" s="20" t="s">
        <v>7</v>
      </c>
      <c r="J6" s="20" t="s">
        <v>3</v>
      </c>
      <c r="M6" s="20" t="s">
        <v>977</v>
      </c>
      <c r="N6" s="20" t="s">
        <v>7</v>
      </c>
    </row>
    <row r="7" spans="1:16">
      <c r="A7" s="20">
        <v>22407500</v>
      </c>
      <c r="B7" s="20" t="s">
        <v>89</v>
      </c>
      <c r="C7" s="20" t="s">
        <v>1180</v>
      </c>
      <c r="D7" s="20" t="s">
        <v>335</v>
      </c>
      <c r="E7" s="20" t="s">
        <v>7</v>
      </c>
      <c r="G7" s="20" t="s">
        <v>3</v>
      </c>
      <c r="H7" s="20" t="s">
        <v>3</v>
      </c>
      <c r="J7" s="20" t="s">
        <v>3</v>
      </c>
      <c r="M7" s="20" t="s">
        <v>977</v>
      </c>
      <c r="N7" s="20" t="s">
        <v>3</v>
      </c>
    </row>
    <row r="8" spans="1:16">
      <c r="A8" s="20">
        <v>22144346</v>
      </c>
      <c r="B8" s="20" t="s">
        <v>89</v>
      </c>
      <c r="C8" s="20" t="s">
        <v>1181</v>
      </c>
      <c r="D8" s="20" t="s">
        <v>1163</v>
      </c>
      <c r="E8" s="20" t="s">
        <v>7</v>
      </c>
      <c r="G8" s="20" t="s">
        <v>3</v>
      </c>
      <c r="H8" s="20" t="s">
        <v>7</v>
      </c>
      <c r="J8" s="20" t="s">
        <v>3</v>
      </c>
      <c r="M8" s="20" t="s">
        <v>977</v>
      </c>
      <c r="N8" s="20" t="s">
        <v>7</v>
      </c>
    </row>
    <row r="9" spans="1:16">
      <c r="A9" s="20">
        <v>22144346</v>
      </c>
      <c r="B9" s="20" t="s">
        <v>89</v>
      </c>
      <c r="C9" s="20" t="s">
        <v>1182</v>
      </c>
      <c r="D9" s="20" t="s">
        <v>335</v>
      </c>
      <c r="E9" s="20" t="s">
        <v>7</v>
      </c>
      <c r="G9" s="20" t="s">
        <v>3</v>
      </c>
      <c r="H9" s="20" t="s">
        <v>7</v>
      </c>
      <c r="J9" s="20" t="s">
        <v>3</v>
      </c>
      <c r="M9" s="20" t="s">
        <v>977</v>
      </c>
      <c r="N9" s="20" t="s">
        <v>7</v>
      </c>
    </row>
    <row r="10" spans="1:16">
      <c r="A10" s="20">
        <v>22179976</v>
      </c>
      <c r="B10" s="20" t="s">
        <v>89</v>
      </c>
      <c r="C10" s="20" t="s">
        <v>1183</v>
      </c>
      <c r="D10" s="20" t="s">
        <v>1163</v>
      </c>
      <c r="E10" s="20" t="s">
        <v>7</v>
      </c>
      <c r="G10" s="20" t="s">
        <v>3</v>
      </c>
      <c r="H10" s="20" t="s">
        <v>7</v>
      </c>
      <c r="J10" s="20" t="s">
        <v>3</v>
      </c>
      <c r="M10" s="20" t="s">
        <v>977</v>
      </c>
      <c r="N10" s="20" t="s">
        <v>7</v>
      </c>
    </row>
    <row r="11" spans="1:16">
      <c r="A11" s="20">
        <v>21830163</v>
      </c>
      <c r="B11" s="20" t="s">
        <v>89</v>
      </c>
      <c r="C11" s="20" t="s">
        <v>1184</v>
      </c>
      <c r="D11" s="20" t="s">
        <v>335</v>
      </c>
      <c r="E11" s="20" t="s">
        <v>7</v>
      </c>
      <c r="G11" s="20" t="s">
        <v>3</v>
      </c>
      <c r="H11" s="20" t="s">
        <v>3</v>
      </c>
      <c r="J11" s="20" t="s">
        <v>3</v>
      </c>
      <c r="M11" s="20" t="s">
        <v>977</v>
      </c>
      <c r="N11" s="20" t="s">
        <v>3</v>
      </c>
    </row>
    <row r="12" spans="1:16">
      <c r="A12" s="20">
        <v>21725719</v>
      </c>
      <c r="B12" s="20" t="s">
        <v>89</v>
      </c>
      <c r="C12" s="20" t="s">
        <v>1185</v>
      </c>
      <c r="D12" s="20" t="s">
        <v>1163</v>
      </c>
      <c r="E12" s="20" t="s">
        <v>7</v>
      </c>
      <c r="F12" s="20" t="s">
        <v>3</v>
      </c>
      <c r="G12" s="20" t="s">
        <v>3</v>
      </c>
      <c r="I12" s="20" t="s">
        <v>3</v>
      </c>
      <c r="J12" s="20" t="s">
        <v>3</v>
      </c>
      <c r="K12" s="20" t="s">
        <v>3</v>
      </c>
      <c r="L12" s="20" t="s">
        <v>7</v>
      </c>
      <c r="M12" s="20" t="s">
        <v>977</v>
      </c>
      <c r="N12" s="20" t="s">
        <v>3</v>
      </c>
    </row>
    <row r="13" spans="1:16">
      <c r="A13" s="20">
        <v>23410057</v>
      </c>
      <c r="B13" s="20" t="s">
        <v>61</v>
      </c>
      <c r="C13" s="20" t="s">
        <v>1187</v>
      </c>
      <c r="D13" s="20" t="s">
        <v>1176</v>
      </c>
      <c r="H13" s="20" t="s">
        <v>7</v>
      </c>
      <c r="N13" s="20" t="s">
        <v>7</v>
      </c>
    </row>
    <row r="14" spans="1:16">
      <c r="A14" s="20">
        <v>23413875</v>
      </c>
      <c r="B14" s="20" t="s">
        <v>61</v>
      </c>
      <c r="C14" s="20" t="s">
        <v>1188</v>
      </c>
      <c r="D14" s="20" t="s">
        <v>1176</v>
      </c>
      <c r="H14" s="20" t="s">
        <v>3</v>
      </c>
      <c r="N14" s="20" t="s">
        <v>3</v>
      </c>
    </row>
    <row r="15" spans="1:16">
      <c r="A15" s="20">
        <v>23413915</v>
      </c>
      <c r="B15" s="20" t="s">
        <v>61</v>
      </c>
      <c r="C15" s="20" t="s">
        <v>160</v>
      </c>
      <c r="D15" s="20" t="s">
        <v>1176</v>
      </c>
      <c r="H15" s="20" t="s">
        <v>7</v>
      </c>
      <c r="N15" s="20" t="s">
        <v>7</v>
      </c>
    </row>
    <row r="16" spans="1:16">
      <c r="A16" s="20">
        <v>22233577</v>
      </c>
      <c r="B16" s="20" t="s">
        <v>61</v>
      </c>
      <c r="C16" s="20" t="s">
        <v>1189</v>
      </c>
      <c r="D16" s="20" t="s">
        <v>1176</v>
      </c>
      <c r="H16" s="20" t="s">
        <v>3</v>
      </c>
      <c r="N16" s="20" t="s">
        <v>3</v>
      </c>
    </row>
    <row r="17" spans="1:15">
      <c r="A17" s="20">
        <v>22236461</v>
      </c>
      <c r="B17" s="20" t="s">
        <v>61</v>
      </c>
      <c r="C17" s="20" t="s">
        <v>1190</v>
      </c>
      <c r="D17" s="20" t="s">
        <v>1176</v>
      </c>
      <c r="H17" s="20" t="s">
        <v>3</v>
      </c>
      <c r="N17" s="20" t="s">
        <v>3</v>
      </c>
    </row>
    <row r="18" spans="1:15">
      <c r="A18" s="20">
        <v>22243518</v>
      </c>
      <c r="B18" s="20" t="s">
        <v>61</v>
      </c>
      <c r="C18" s="20" t="s">
        <v>1191</v>
      </c>
      <c r="D18" s="20" t="s">
        <v>1176</v>
      </c>
      <c r="H18" s="20" t="s">
        <v>3</v>
      </c>
      <c r="N18" s="20" t="s">
        <v>3</v>
      </c>
    </row>
    <row r="19" spans="1:15">
      <c r="A19" s="20">
        <v>22269797</v>
      </c>
      <c r="B19" s="20" t="s">
        <v>61</v>
      </c>
      <c r="C19" s="20" t="s">
        <v>1192</v>
      </c>
      <c r="D19" s="20" t="s">
        <v>1186</v>
      </c>
      <c r="E19" s="20" t="s">
        <v>7</v>
      </c>
      <c r="H19" s="20" t="s">
        <v>3</v>
      </c>
      <c r="N19" s="20" t="s">
        <v>3</v>
      </c>
    </row>
    <row r="20" spans="1:15">
      <c r="A20" s="20">
        <v>23295855</v>
      </c>
      <c r="B20" s="20" t="s">
        <v>47</v>
      </c>
      <c r="C20" s="30" t="s">
        <v>1193</v>
      </c>
      <c r="E20" s="20" t="s">
        <v>7</v>
      </c>
      <c r="H20" s="20" t="s">
        <v>3</v>
      </c>
      <c r="N20" s="20" t="s">
        <v>3</v>
      </c>
    </row>
    <row r="21" spans="1:15">
      <c r="A21" s="20">
        <v>23295856</v>
      </c>
      <c r="B21" s="20" t="s">
        <v>47</v>
      </c>
      <c r="C21" s="30" t="s">
        <v>1194</v>
      </c>
      <c r="D21" s="20" t="s">
        <v>1163</v>
      </c>
      <c r="E21" s="20" t="s">
        <v>3</v>
      </c>
      <c r="H21" s="20" t="s">
        <v>3</v>
      </c>
      <c r="J21" s="20" t="s">
        <v>3</v>
      </c>
      <c r="N21" s="20" t="s">
        <v>3</v>
      </c>
    </row>
    <row r="22" spans="1:15">
      <c r="A22" s="20">
        <v>23295857</v>
      </c>
      <c r="B22" s="20" t="s">
        <v>47</v>
      </c>
      <c r="C22" s="30" t="s">
        <v>1195</v>
      </c>
      <c r="D22" s="20" t="s">
        <v>1163</v>
      </c>
      <c r="E22" s="20" t="s">
        <v>3</v>
      </c>
      <c r="N22" s="20" t="s">
        <v>3</v>
      </c>
    </row>
    <row r="23" spans="1:15">
      <c r="A23" s="20">
        <v>23313314</v>
      </c>
      <c r="B23" s="20" t="s">
        <v>47</v>
      </c>
      <c r="C23" s="20" t="s">
        <v>1196</v>
      </c>
      <c r="D23" s="20" t="s">
        <v>1163</v>
      </c>
      <c r="E23" s="20" t="s">
        <v>7</v>
      </c>
      <c r="H23" s="20" t="s">
        <v>3</v>
      </c>
      <c r="N23" s="20" t="s">
        <v>3</v>
      </c>
    </row>
    <row r="24" spans="1:15">
      <c r="A24" s="20">
        <v>23313315</v>
      </c>
      <c r="B24" s="20" t="s">
        <v>47</v>
      </c>
      <c r="C24" s="20" t="s">
        <v>1197</v>
      </c>
      <c r="D24" s="20" t="s">
        <v>1176</v>
      </c>
      <c r="H24" s="20" t="s">
        <v>3</v>
      </c>
      <c r="N24" s="20" t="s">
        <v>3</v>
      </c>
    </row>
    <row r="25" spans="1:15" ht="16">
      <c r="A25" s="19">
        <v>22736487</v>
      </c>
      <c r="B25" s="19" t="s">
        <v>1115</v>
      </c>
      <c r="C25" s="19" t="s">
        <v>1255</v>
      </c>
      <c r="D25" s="19" t="s">
        <v>1256</v>
      </c>
      <c r="E25" s="19" t="s">
        <v>1257</v>
      </c>
      <c r="F25" s="19" t="s">
        <v>1257</v>
      </c>
      <c r="G25" s="19" t="s">
        <v>1257</v>
      </c>
      <c r="H25" s="19" t="s">
        <v>1258</v>
      </c>
      <c r="I25" s="19" t="s">
        <v>1259</v>
      </c>
      <c r="J25" s="19" t="s">
        <v>1258</v>
      </c>
      <c r="K25" s="19"/>
      <c r="M25" s="19" t="s">
        <v>977</v>
      </c>
      <c r="N25" s="19" t="s">
        <v>3</v>
      </c>
      <c r="O25" s="19"/>
    </row>
    <row r="26" spans="1:15" ht="16">
      <c r="A26" s="19">
        <v>23322532</v>
      </c>
      <c r="B26" s="19" t="s">
        <v>1115</v>
      </c>
      <c r="C26" s="19" t="s">
        <v>1260</v>
      </c>
      <c r="D26" s="19" t="s">
        <v>1186</v>
      </c>
      <c r="E26" s="19" t="s">
        <v>7</v>
      </c>
      <c r="F26" s="19" t="s">
        <v>7</v>
      </c>
      <c r="G26" s="19"/>
      <c r="H26" s="19" t="s">
        <v>3</v>
      </c>
      <c r="I26" s="19" t="s">
        <v>1261</v>
      </c>
      <c r="J26" s="19" t="s">
        <v>3</v>
      </c>
      <c r="K26" s="19" t="s">
        <v>7</v>
      </c>
      <c r="M26" s="19" t="s">
        <v>977</v>
      </c>
      <c r="N26" s="19" t="s">
        <v>7</v>
      </c>
      <c r="O26" s="19"/>
    </row>
    <row r="27" spans="1:15" ht="16">
      <c r="A27" s="19">
        <v>23322532</v>
      </c>
      <c r="B27" s="19" t="s">
        <v>1115</v>
      </c>
      <c r="C27" s="19" t="s">
        <v>1262</v>
      </c>
      <c r="D27" s="19" t="s">
        <v>1186</v>
      </c>
      <c r="E27" s="19" t="s">
        <v>7</v>
      </c>
      <c r="F27" s="19" t="s">
        <v>7</v>
      </c>
      <c r="G27" s="19"/>
      <c r="H27" s="19" t="s">
        <v>3</v>
      </c>
      <c r="I27" s="19" t="s">
        <v>1261</v>
      </c>
      <c r="J27" s="19" t="s">
        <v>3</v>
      </c>
      <c r="K27" s="19" t="s">
        <v>7</v>
      </c>
      <c r="M27" s="19" t="s">
        <v>977</v>
      </c>
      <c r="N27" s="19" t="s">
        <v>7</v>
      </c>
      <c r="O27" s="19"/>
    </row>
    <row r="28" spans="1:15" ht="16">
      <c r="A28" s="19">
        <v>23322532</v>
      </c>
      <c r="B28" s="19" t="s">
        <v>1115</v>
      </c>
      <c r="C28" s="19" t="s">
        <v>1263</v>
      </c>
      <c r="D28" s="19" t="s">
        <v>1186</v>
      </c>
      <c r="E28" s="19" t="s">
        <v>7</v>
      </c>
      <c r="F28" s="19" t="s">
        <v>7</v>
      </c>
      <c r="G28" s="19"/>
      <c r="H28" s="19" t="s">
        <v>3</v>
      </c>
      <c r="I28" s="19" t="s">
        <v>1261</v>
      </c>
      <c r="J28" s="19" t="s">
        <v>3</v>
      </c>
      <c r="K28" s="19" t="s">
        <v>7</v>
      </c>
      <c r="M28" s="19" t="s">
        <v>977</v>
      </c>
      <c r="N28" s="19" t="s">
        <v>7</v>
      </c>
      <c r="O28" s="19"/>
    </row>
    <row r="29" spans="1:15" ht="16">
      <c r="A29" s="19">
        <v>23322532</v>
      </c>
      <c r="B29" s="19" t="s">
        <v>1115</v>
      </c>
      <c r="C29" s="19" t="s">
        <v>1264</v>
      </c>
      <c r="D29" s="19" t="s">
        <v>1186</v>
      </c>
      <c r="E29" s="19" t="s">
        <v>7</v>
      </c>
      <c r="F29" s="19" t="s">
        <v>7</v>
      </c>
      <c r="G29" s="19"/>
      <c r="H29" s="19" t="s">
        <v>3</v>
      </c>
      <c r="I29" s="19" t="s">
        <v>1261</v>
      </c>
      <c r="J29" s="19" t="s">
        <v>3</v>
      </c>
      <c r="K29" s="19" t="s">
        <v>7</v>
      </c>
      <c r="M29" s="19" t="s">
        <v>977</v>
      </c>
      <c r="N29" s="19" t="s">
        <v>7</v>
      </c>
      <c r="O29" s="19"/>
    </row>
    <row r="30" spans="1:15" ht="16">
      <c r="A30" s="19">
        <v>8753890</v>
      </c>
      <c r="B30" s="19" t="s">
        <v>1117</v>
      </c>
      <c r="C30" s="19" t="s">
        <v>1265</v>
      </c>
      <c r="D30" s="19" t="s">
        <v>1176</v>
      </c>
      <c r="E30" s="19" t="s">
        <v>7</v>
      </c>
      <c r="F30" s="19" t="s">
        <v>3</v>
      </c>
      <c r="G30" s="19"/>
      <c r="H30" s="19"/>
      <c r="I30" s="19" t="s">
        <v>3</v>
      </c>
      <c r="J30" s="19"/>
      <c r="K30" s="19"/>
      <c r="M30" s="19" t="s">
        <v>977</v>
      </c>
      <c r="N30" s="19" t="s">
        <v>7</v>
      </c>
      <c r="O30" s="19"/>
    </row>
    <row r="31" spans="1:15" ht="16">
      <c r="A31" s="19">
        <v>15901783</v>
      </c>
      <c r="B31" s="19" t="s">
        <v>1117</v>
      </c>
      <c r="C31" s="19" t="s">
        <v>1266</v>
      </c>
      <c r="D31" s="19" t="s">
        <v>1163</v>
      </c>
      <c r="E31" s="19" t="s">
        <v>7</v>
      </c>
      <c r="F31" s="19" t="s">
        <v>7</v>
      </c>
      <c r="G31" s="19"/>
      <c r="H31" s="19"/>
      <c r="I31" s="19" t="s">
        <v>7</v>
      </c>
      <c r="J31" s="19"/>
      <c r="K31" s="19"/>
      <c r="M31" s="19" t="s">
        <v>977</v>
      </c>
      <c r="N31" s="19" t="s">
        <v>7</v>
      </c>
    </row>
    <row r="32" spans="1:15" ht="16">
      <c r="A32" s="19">
        <v>16597718</v>
      </c>
      <c r="B32" s="19" t="s">
        <v>1117</v>
      </c>
      <c r="C32" s="19" t="s">
        <v>1266</v>
      </c>
      <c r="D32" s="19" t="s">
        <v>1163</v>
      </c>
      <c r="E32" s="19" t="s">
        <v>7</v>
      </c>
      <c r="F32" s="19" t="s">
        <v>7</v>
      </c>
      <c r="G32" s="19"/>
      <c r="H32" s="19"/>
      <c r="I32" s="19" t="s">
        <v>7</v>
      </c>
      <c r="J32" s="19"/>
      <c r="K32" s="19"/>
      <c r="M32" s="19" t="s">
        <v>977</v>
      </c>
      <c r="N32" s="19" t="s">
        <v>7</v>
      </c>
    </row>
    <row r="33" spans="1:14" ht="16">
      <c r="A33" s="19">
        <v>17522311</v>
      </c>
      <c r="B33" s="19" t="s">
        <v>1117</v>
      </c>
      <c r="C33" s="19" t="s">
        <v>1266</v>
      </c>
      <c r="D33" s="19" t="s">
        <v>1163</v>
      </c>
      <c r="E33" s="19" t="s">
        <v>7</v>
      </c>
      <c r="F33" s="19" t="s">
        <v>7</v>
      </c>
      <c r="G33" s="19"/>
      <c r="H33" s="19"/>
      <c r="I33" s="19" t="s">
        <v>7</v>
      </c>
      <c r="J33" s="19"/>
      <c r="K33" s="19"/>
      <c r="M33" s="19" t="s">
        <v>977</v>
      </c>
      <c r="N33" s="19" t="s">
        <v>7</v>
      </c>
    </row>
    <row r="34" spans="1:14" ht="16">
      <c r="A34" s="19">
        <v>19474329</v>
      </c>
      <c r="B34" s="19" t="s">
        <v>1117</v>
      </c>
      <c r="C34" s="19" t="s">
        <v>1266</v>
      </c>
      <c r="D34" s="19" t="s">
        <v>1163</v>
      </c>
      <c r="E34" s="19" t="s">
        <v>7</v>
      </c>
      <c r="F34" s="19" t="s">
        <v>7</v>
      </c>
      <c r="G34" s="19"/>
      <c r="H34" s="19"/>
      <c r="I34" s="19" t="s">
        <v>7</v>
      </c>
      <c r="J34" s="19"/>
      <c r="K34" s="19"/>
      <c r="M34" s="19" t="s">
        <v>977</v>
      </c>
      <c r="N34" s="19" t="s">
        <v>7</v>
      </c>
    </row>
    <row r="35" spans="1:14" ht="16">
      <c r="A35" s="19">
        <v>22553016</v>
      </c>
      <c r="B35" s="19" t="s">
        <v>1117</v>
      </c>
      <c r="C35" s="19" t="s">
        <v>1267</v>
      </c>
      <c r="D35" s="19" t="s">
        <v>1163</v>
      </c>
      <c r="E35" s="19" t="s">
        <v>7</v>
      </c>
      <c r="F35" s="19" t="s">
        <v>7</v>
      </c>
      <c r="G35" s="19"/>
      <c r="H35" s="19"/>
      <c r="I35" s="19" t="s">
        <v>7</v>
      </c>
      <c r="J35" s="19"/>
      <c r="K35" s="19"/>
      <c r="M35" s="19" t="s">
        <v>977</v>
      </c>
      <c r="N35" s="19" t="s">
        <v>7</v>
      </c>
    </row>
    <row r="36" spans="1:14" ht="16">
      <c r="A36" s="19">
        <v>22674266</v>
      </c>
      <c r="B36" s="19" t="s">
        <v>1117</v>
      </c>
      <c r="C36" s="19" t="s">
        <v>1268</v>
      </c>
      <c r="D36" s="19" t="s">
        <v>1163</v>
      </c>
      <c r="E36" s="19" t="s">
        <v>7</v>
      </c>
      <c r="F36" s="19" t="s">
        <v>3</v>
      </c>
      <c r="G36" s="19"/>
      <c r="H36" s="19"/>
      <c r="I36" s="19" t="s">
        <v>3</v>
      </c>
      <c r="J36" s="19" t="s">
        <v>3</v>
      </c>
      <c r="K36" s="19"/>
      <c r="M36" s="19" t="s">
        <v>977</v>
      </c>
      <c r="N36" s="19" t="s">
        <v>3</v>
      </c>
    </row>
    <row r="37" spans="1:14" ht="16">
      <c r="A37" s="19">
        <v>23345232</v>
      </c>
      <c r="B37" s="19" t="s">
        <v>1117</v>
      </c>
      <c r="C37" s="19" t="s">
        <v>1269</v>
      </c>
      <c r="D37" s="19" t="s">
        <v>1256</v>
      </c>
      <c r="E37" s="19" t="s">
        <v>1257</v>
      </c>
      <c r="F37" s="19" t="s">
        <v>1270</v>
      </c>
      <c r="G37" s="19" t="s">
        <v>1257</v>
      </c>
      <c r="H37" s="19" t="s">
        <v>1258</v>
      </c>
      <c r="I37" s="19" t="s">
        <v>1271</v>
      </c>
      <c r="J37" s="19" t="s">
        <v>1036</v>
      </c>
      <c r="K37" s="19"/>
      <c r="M37" s="19" t="s">
        <v>977</v>
      </c>
      <c r="N37" s="19" t="s">
        <v>3</v>
      </c>
    </row>
    <row r="38" spans="1:14" ht="16">
      <c r="A38" s="19">
        <v>23345245</v>
      </c>
      <c r="B38" s="19" t="s">
        <v>1117</v>
      </c>
      <c r="C38" s="19" t="s">
        <v>1272</v>
      </c>
      <c r="D38" s="19" t="s">
        <v>1256</v>
      </c>
      <c r="E38" s="19" t="s">
        <v>1257</v>
      </c>
      <c r="F38" s="19" t="s">
        <v>1257</v>
      </c>
      <c r="G38" s="19" t="s">
        <v>1257</v>
      </c>
      <c r="H38" s="19" t="s">
        <v>1258</v>
      </c>
      <c r="I38" s="19" t="s">
        <v>1273</v>
      </c>
      <c r="J38" s="19" t="s">
        <v>1258</v>
      </c>
      <c r="K38" s="19"/>
      <c r="M38" s="19" t="s">
        <v>977</v>
      </c>
      <c r="N38" s="19" t="s">
        <v>3</v>
      </c>
    </row>
    <row r="39" spans="1:14" ht="16">
      <c r="A39" s="19">
        <v>23345245</v>
      </c>
      <c r="B39" s="19" t="s">
        <v>1117</v>
      </c>
      <c r="C39" s="19" t="s">
        <v>1274</v>
      </c>
      <c r="D39" s="19" t="s">
        <v>1256</v>
      </c>
      <c r="E39" s="19" t="s">
        <v>1257</v>
      </c>
      <c r="F39" s="19" t="s">
        <v>1257</v>
      </c>
      <c r="G39" s="19" t="s">
        <v>1257</v>
      </c>
      <c r="H39" s="19" t="s">
        <v>1258</v>
      </c>
      <c r="I39" s="19" t="s">
        <v>1275</v>
      </c>
      <c r="J39" s="19" t="s">
        <v>1258</v>
      </c>
      <c r="K39" s="19"/>
      <c r="M39" s="19" t="s">
        <v>977</v>
      </c>
      <c r="N39" s="19" t="s">
        <v>3</v>
      </c>
    </row>
    <row r="40" spans="1:14" ht="16">
      <c r="A40" s="19">
        <v>23345245</v>
      </c>
      <c r="B40" s="19" t="s">
        <v>1117</v>
      </c>
      <c r="C40" s="19" t="s">
        <v>1276</v>
      </c>
      <c r="D40" s="19" t="s">
        <v>1256</v>
      </c>
      <c r="E40" s="19" t="s">
        <v>1257</v>
      </c>
      <c r="F40" s="19" t="s">
        <v>1257</v>
      </c>
      <c r="G40" s="19" t="s">
        <v>1257</v>
      </c>
      <c r="H40" s="19" t="s">
        <v>1258</v>
      </c>
      <c r="I40" s="19" t="s">
        <v>1277</v>
      </c>
      <c r="J40" s="19" t="s">
        <v>1258</v>
      </c>
      <c r="K40" s="19"/>
      <c r="M40" s="19" t="s">
        <v>977</v>
      </c>
      <c r="N40" s="19" t="s">
        <v>3</v>
      </c>
    </row>
    <row r="41" spans="1:14" ht="16">
      <c r="A41" s="19">
        <v>23345245</v>
      </c>
      <c r="B41" s="19" t="s">
        <v>1117</v>
      </c>
      <c r="C41" s="19" t="s">
        <v>1278</v>
      </c>
      <c r="D41" s="19" t="s">
        <v>1256</v>
      </c>
      <c r="E41" s="19" t="s">
        <v>1257</v>
      </c>
      <c r="F41" s="19" t="s">
        <v>1257</v>
      </c>
      <c r="G41" s="19" t="s">
        <v>1257</v>
      </c>
      <c r="H41" s="19" t="s">
        <v>1258</v>
      </c>
      <c r="I41" s="19" t="s">
        <v>1279</v>
      </c>
      <c r="J41" s="19" t="s">
        <v>1258</v>
      </c>
      <c r="K41" s="19"/>
      <c r="M41" s="19" t="s">
        <v>977</v>
      </c>
      <c r="N41" s="19" t="s">
        <v>3</v>
      </c>
    </row>
    <row r="42" spans="1:14" ht="16">
      <c r="A42" s="19">
        <v>23345245</v>
      </c>
      <c r="B42" s="19" t="s">
        <v>1117</v>
      </c>
      <c r="C42" s="19" t="s">
        <v>1280</v>
      </c>
      <c r="D42" s="19" t="s">
        <v>1256</v>
      </c>
      <c r="E42" s="19" t="s">
        <v>1257</v>
      </c>
      <c r="F42" s="19" t="s">
        <v>1270</v>
      </c>
      <c r="G42" s="19" t="s">
        <v>1257</v>
      </c>
      <c r="H42" s="19" t="s">
        <v>1258</v>
      </c>
      <c r="I42" s="19" t="s">
        <v>1036</v>
      </c>
      <c r="J42" s="19" t="s">
        <v>1258</v>
      </c>
      <c r="K42" s="19"/>
      <c r="M42" s="19" t="s">
        <v>1036</v>
      </c>
      <c r="N42" s="19" t="s">
        <v>7</v>
      </c>
    </row>
    <row r="43" spans="1:14" ht="16">
      <c r="A43" s="19">
        <v>23345247</v>
      </c>
      <c r="B43" s="19" t="s">
        <v>1117</v>
      </c>
      <c r="C43" s="19" t="s">
        <v>1281</v>
      </c>
      <c r="D43" s="19" t="s">
        <v>1256</v>
      </c>
      <c r="E43" s="19" t="s">
        <v>1257</v>
      </c>
      <c r="F43" s="19" t="s">
        <v>1257</v>
      </c>
      <c r="G43" s="19" t="s">
        <v>1257</v>
      </c>
      <c r="H43" s="19" t="s">
        <v>1282</v>
      </c>
      <c r="I43" s="19" t="s">
        <v>1036</v>
      </c>
      <c r="J43" s="19" t="s">
        <v>1257</v>
      </c>
      <c r="K43" s="19"/>
      <c r="M43" s="19" t="s">
        <v>1283</v>
      </c>
      <c r="N43" s="19" t="s">
        <v>7</v>
      </c>
    </row>
    <row r="44" spans="1:14" ht="16">
      <c r="A44" s="19">
        <v>11027223</v>
      </c>
      <c r="B44" s="19" t="s">
        <v>1314</v>
      </c>
      <c r="C44" s="19" t="s">
        <v>1284</v>
      </c>
      <c r="D44" s="19" t="s">
        <v>1163</v>
      </c>
      <c r="E44" s="19" t="s">
        <v>3</v>
      </c>
      <c r="F44" s="19" t="s">
        <v>3</v>
      </c>
      <c r="G44" s="19"/>
      <c r="H44" s="19"/>
      <c r="I44" s="19" t="s">
        <v>1285</v>
      </c>
      <c r="J44" s="19" t="s">
        <v>3</v>
      </c>
      <c r="K44" s="19" t="s">
        <v>7</v>
      </c>
      <c r="M44" s="19"/>
      <c r="N44" s="19" t="s">
        <v>3</v>
      </c>
    </row>
    <row r="45" spans="1:14" ht="16">
      <c r="A45" s="19">
        <v>17093092</v>
      </c>
      <c r="B45" s="19" t="s">
        <v>1314</v>
      </c>
      <c r="C45" s="19" t="s">
        <v>1286</v>
      </c>
      <c r="D45" s="19" t="s">
        <v>1163</v>
      </c>
      <c r="E45" s="19"/>
      <c r="F45" s="19" t="s">
        <v>3</v>
      </c>
      <c r="G45" s="19"/>
      <c r="H45" s="19"/>
      <c r="I45" s="19" t="s">
        <v>3</v>
      </c>
      <c r="J45" s="19"/>
      <c r="K45" s="19"/>
      <c r="M45" s="19" t="s">
        <v>977</v>
      </c>
      <c r="N45" s="19" t="s">
        <v>7</v>
      </c>
    </row>
    <row r="46" spans="1:14" ht="16">
      <c r="A46" s="19">
        <v>23365220</v>
      </c>
      <c r="B46" s="19" t="s">
        <v>1314</v>
      </c>
      <c r="C46" s="19" t="s">
        <v>1287</v>
      </c>
      <c r="D46" s="19" t="s">
        <v>1256</v>
      </c>
      <c r="E46" s="19" t="s">
        <v>1257</v>
      </c>
      <c r="F46" s="19" t="s">
        <v>1258</v>
      </c>
      <c r="G46" s="19" t="s">
        <v>1036</v>
      </c>
      <c r="H46" s="19" t="s">
        <v>1036</v>
      </c>
      <c r="I46" s="19" t="s">
        <v>1288</v>
      </c>
      <c r="J46" s="19" t="s">
        <v>1258</v>
      </c>
      <c r="K46" s="19"/>
      <c r="M46" s="19" t="s">
        <v>977</v>
      </c>
      <c r="N46" s="19" t="s">
        <v>3</v>
      </c>
    </row>
    <row r="47" spans="1:14" ht="16">
      <c r="A47" s="19">
        <v>23365220</v>
      </c>
      <c r="B47" s="19" t="s">
        <v>1314</v>
      </c>
      <c r="C47" s="19" t="s">
        <v>1289</v>
      </c>
      <c r="D47" s="19" t="s">
        <v>1256</v>
      </c>
      <c r="E47" s="19" t="s">
        <v>1257</v>
      </c>
      <c r="F47" s="19" t="s">
        <v>1258</v>
      </c>
      <c r="G47" s="19" t="s">
        <v>1036</v>
      </c>
      <c r="H47" s="19" t="s">
        <v>1036</v>
      </c>
      <c r="I47" s="19" t="s">
        <v>1290</v>
      </c>
      <c r="J47" s="19" t="s">
        <v>1036</v>
      </c>
      <c r="K47" s="19"/>
      <c r="M47" s="19" t="s">
        <v>977</v>
      </c>
      <c r="N47" s="19" t="s">
        <v>3</v>
      </c>
    </row>
    <row r="48" spans="1:14" ht="16">
      <c r="A48" s="19">
        <v>23365220</v>
      </c>
      <c r="B48" s="19" t="s">
        <v>1314</v>
      </c>
      <c r="C48" s="19" t="s">
        <v>1291</v>
      </c>
      <c r="D48" s="19" t="s">
        <v>1256</v>
      </c>
      <c r="E48" s="19" t="s">
        <v>1257</v>
      </c>
      <c r="F48" s="19" t="s">
        <v>1258</v>
      </c>
      <c r="G48" s="19" t="s">
        <v>1036</v>
      </c>
      <c r="H48" s="19" t="s">
        <v>1036</v>
      </c>
      <c r="I48" s="19" t="s">
        <v>1292</v>
      </c>
      <c r="J48" s="19" t="s">
        <v>1258</v>
      </c>
      <c r="K48" s="19"/>
      <c r="M48" s="19" t="s">
        <v>977</v>
      </c>
      <c r="N48" s="19" t="s">
        <v>3</v>
      </c>
    </row>
    <row r="49" spans="1:14" ht="16">
      <c r="A49" s="19">
        <v>23365220</v>
      </c>
      <c r="B49" s="19" t="s">
        <v>1314</v>
      </c>
      <c r="C49" s="19" t="s">
        <v>1293</v>
      </c>
      <c r="D49" s="19" t="s">
        <v>1256</v>
      </c>
      <c r="E49" s="19" t="s">
        <v>1257</v>
      </c>
      <c r="F49" s="19" t="s">
        <v>1258</v>
      </c>
      <c r="G49" s="19" t="s">
        <v>1036</v>
      </c>
      <c r="H49" s="19" t="s">
        <v>1036</v>
      </c>
      <c r="I49" s="19" t="s">
        <v>1294</v>
      </c>
      <c r="J49" s="19" t="s">
        <v>1036</v>
      </c>
      <c r="K49" s="19"/>
      <c r="M49" s="19" t="s">
        <v>977</v>
      </c>
      <c r="N49" s="19" t="s">
        <v>3</v>
      </c>
    </row>
    <row r="50" spans="1:14" ht="16">
      <c r="A50" s="19">
        <v>23365253</v>
      </c>
      <c r="B50" s="19" t="s">
        <v>1314</v>
      </c>
      <c r="C50" s="19" t="s">
        <v>1295</v>
      </c>
      <c r="D50" s="19" t="s">
        <v>1256</v>
      </c>
      <c r="E50" s="19" t="s">
        <v>1257</v>
      </c>
      <c r="F50" s="19" t="s">
        <v>1258</v>
      </c>
      <c r="G50" s="19" t="s">
        <v>1036</v>
      </c>
      <c r="H50" s="19" t="s">
        <v>1036</v>
      </c>
      <c r="I50" s="19" t="s">
        <v>1296</v>
      </c>
      <c r="J50" s="19" t="s">
        <v>1036</v>
      </c>
      <c r="K50" s="19"/>
      <c r="M50" s="19" t="s">
        <v>1297</v>
      </c>
      <c r="N50" s="19" t="s">
        <v>3</v>
      </c>
    </row>
    <row r="51" spans="1:14" ht="16">
      <c r="A51" s="19">
        <v>23325254</v>
      </c>
      <c r="B51" s="19" t="s">
        <v>1314</v>
      </c>
      <c r="C51" s="19" t="s">
        <v>1298</v>
      </c>
      <c r="D51" s="19" t="s">
        <v>335</v>
      </c>
      <c r="E51" s="19" t="s">
        <v>7</v>
      </c>
      <c r="F51" s="19" t="s">
        <v>3</v>
      </c>
      <c r="G51" s="19"/>
      <c r="H51" s="19"/>
      <c r="I51" s="19" t="s">
        <v>1298</v>
      </c>
      <c r="J51" s="19"/>
      <c r="K51" s="19"/>
      <c r="M51" s="19" t="s">
        <v>977</v>
      </c>
      <c r="N51" s="19" t="s">
        <v>7</v>
      </c>
    </row>
    <row r="52" spans="1:14" ht="16">
      <c r="A52" s="19">
        <v>23325258</v>
      </c>
      <c r="B52" s="19" t="s">
        <v>1314</v>
      </c>
      <c r="C52" s="19" t="s">
        <v>1299</v>
      </c>
      <c r="D52" s="19" t="s">
        <v>1176</v>
      </c>
      <c r="E52" s="19" t="s">
        <v>7</v>
      </c>
      <c r="F52" s="19" t="s">
        <v>3</v>
      </c>
      <c r="G52" s="19"/>
      <c r="H52" s="19"/>
      <c r="I52" s="19" t="s">
        <v>1300</v>
      </c>
      <c r="J52" s="19"/>
      <c r="K52" s="19"/>
      <c r="M52" s="19" t="s">
        <v>977</v>
      </c>
      <c r="N52" s="19" t="s">
        <v>7</v>
      </c>
    </row>
    <row r="53" spans="1:14" ht="16">
      <c r="A53" s="19">
        <v>23325260</v>
      </c>
      <c r="B53" s="19" t="s">
        <v>1314</v>
      </c>
      <c r="C53" s="19" t="s">
        <v>1301</v>
      </c>
      <c r="D53" s="19" t="s">
        <v>1186</v>
      </c>
      <c r="E53" s="19" t="s">
        <v>7</v>
      </c>
      <c r="F53" s="19" t="s">
        <v>7</v>
      </c>
      <c r="G53" s="19"/>
      <c r="H53" s="19" t="s">
        <v>3</v>
      </c>
      <c r="I53" s="19" t="s">
        <v>1302</v>
      </c>
      <c r="J53" s="19" t="s">
        <v>3</v>
      </c>
      <c r="K53" s="19"/>
      <c r="M53" s="19" t="s">
        <v>977</v>
      </c>
      <c r="N53" s="19" t="s">
        <v>7</v>
      </c>
    </row>
    <row r="54" spans="1:14" ht="16">
      <c r="A54" s="19">
        <v>23325260</v>
      </c>
      <c r="B54" s="19" t="s">
        <v>1314</v>
      </c>
      <c r="C54" s="19" t="s">
        <v>1303</v>
      </c>
      <c r="D54" s="19" t="s">
        <v>1186</v>
      </c>
      <c r="E54" s="19" t="s">
        <v>7</v>
      </c>
      <c r="F54" s="19" t="s">
        <v>3</v>
      </c>
      <c r="G54" s="19"/>
      <c r="H54" s="19"/>
      <c r="I54" s="19" t="s">
        <v>1304</v>
      </c>
      <c r="J54" s="19" t="s">
        <v>3</v>
      </c>
      <c r="K54" s="19"/>
      <c r="M54" s="19" t="s">
        <v>977</v>
      </c>
      <c r="N54" s="19" t="s">
        <v>3</v>
      </c>
    </row>
    <row r="55" spans="1:14" ht="16">
      <c r="A55" s="19">
        <v>23325260</v>
      </c>
      <c r="B55" s="19" t="s">
        <v>1314</v>
      </c>
      <c r="C55" s="19" t="s">
        <v>1305</v>
      </c>
      <c r="D55" s="19" t="s">
        <v>1186</v>
      </c>
      <c r="E55" s="19" t="s">
        <v>7</v>
      </c>
      <c r="F55" s="19" t="s">
        <v>3</v>
      </c>
      <c r="G55" s="19"/>
      <c r="H55" s="19"/>
      <c r="I55" s="19" t="s">
        <v>1306</v>
      </c>
      <c r="J55" s="19" t="s">
        <v>3</v>
      </c>
      <c r="K55" s="19"/>
      <c r="M55" s="19" t="s">
        <v>977</v>
      </c>
      <c r="N55" s="19" t="s">
        <v>3</v>
      </c>
    </row>
    <row r="56" spans="1:14" ht="16">
      <c r="A56" s="19">
        <v>23325260</v>
      </c>
      <c r="B56" s="19" t="s">
        <v>1314</v>
      </c>
      <c r="C56" s="19" t="s">
        <v>1307</v>
      </c>
      <c r="D56" s="19" t="s">
        <v>1186</v>
      </c>
      <c r="E56" s="19" t="s">
        <v>7</v>
      </c>
      <c r="F56" s="19" t="s">
        <v>3</v>
      </c>
      <c r="G56" s="19"/>
      <c r="H56" s="19"/>
      <c r="I56" s="19" t="s">
        <v>1304</v>
      </c>
      <c r="J56" s="19" t="s">
        <v>3</v>
      </c>
      <c r="K56" s="19"/>
      <c r="M56" s="19" t="s">
        <v>977</v>
      </c>
      <c r="N56" s="19" t="s">
        <v>3</v>
      </c>
    </row>
    <row r="57" spans="1:14" ht="16">
      <c r="A57" s="19">
        <v>23325260</v>
      </c>
      <c r="B57" s="19" t="s">
        <v>1314</v>
      </c>
      <c r="C57" s="19" t="s">
        <v>1308</v>
      </c>
      <c r="D57" s="19" t="s">
        <v>1186</v>
      </c>
      <c r="E57" s="19" t="s">
        <v>7</v>
      </c>
      <c r="F57" s="19" t="s">
        <v>3</v>
      </c>
      <c r="G57" s="19"/>
      <c r="H57" s="19" t="s">
        <v>3</v>
      </c>
      <c r="I57" s="19" t="s">
        <v>1306</v>
      </c>
      <c r="J57" s="19" t="s">
        <v>3</v>
      </c>
      <c r="K57" s="19"/>
      <c r="M57" s="19" t="s">
        <v>977</v>
      </c>
      <c r="N57" s="19" t="s">
        <v>3</v>
      </c>
    </row>
    <row r="58" spans="1:14" ht="16">
      <c r="A58" s="19">
        <v>23325260</v>
      </c>
      <c r="B58" s="19" t="s">
        <v>1314</v>
      </c>
      <c r="C58" s="19" t="s">
        <v>1309</v>
      </c>
      <c r="D58" s="19" t="s">
        <v>1186</v>
      </c>
      <c r="E58" s="19" t="s">
        <v>7</v>
      </c>
      <c r="F58" s="19" t="s">
        <v>3</v>
      </c>
      <c r="G58" s="19"/>
      <c r="H58" s="19" t="s">
        <v>3</v>
      </c>
      <c r="I58" s="19" t="s">
        <v>1310</v>
      </c>
      <c r="J58" s="19" t="s">
        <v>3</v>
      </c>
      <c r="K58" s="19"/>
      <c r="M58" s="19" t="s">
        <v>977</v>
      </c>
      <c r="N58" s="19" t="s">
        <v>3</v>
      </c>
    </row>
    <row r="59" spans="1:14" ht="16">
      <c r="A59" s="19">
        <v>23325260</v>
      </c>
      <c r="B59" s="19" t="s">
        <v>1314</v>
      </c>
      <c r="C59" s="19" t="s">
        <v>1311</v>
      </c>
      <c r="D59" s="19" t="s">
        <v>1186</v>
      </c>
      <c r="E59" s="19" t="s">
        <v>7</v>
      </c>
      <c r="F59" s="19" t="s">
        <v>7</v>
      </c>
      <c r="G59" s="19"/>
      <c r="H59" s="19" t="s">
        <v>3</v>
      </c>
      <c r="I59" s="19" t="s">
        <v>1286</v>
      </c>
      <c r="J59" s="19" t="s">
        <v>3</v>
      </c>
      <c r="K59" s="19"/>
      <c r="M59" s="19" t="s">
        <v>977</v>
      </c>
      <c r="N59" s="19" t="s">
        <v>7</v>
      </c>
    </row>
    <row r="60" spans="1:14" ht="16">
      <c r="A60" s="19">
        <v>23325260</v>
      </c>
      <c r="B60" s="19" t="s">
        <v>1314</v>
      </c>
      <c r="C60" s="19" t="s">
        <v>1312</v>
      </c>
      <c r="D60" s="19" t="s">
        <v>1186</v>
      </c>
      <c r="E60" s="19" t="s">
        <v>7</v>
      </c>
      <c r="F60" s="19" t="s">
        <v>3</v>
      </c>
      <c r="G60" s="19"/>
      <c r="H60" s="19" t="s">
        <v>3</v>
      </c>
      <c r="I60" s="19" t="s">
        <v>1313</v>
      </c>
      <c r="J60" s="19" t="s">
        <v>3</v>
      </c>
      <c r="K60" s="19"/>
      <c r="M60" s="19" t="s">
        <v>977</v>
      </c>
      <c r="N60" s="19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1014"/>
  <sheetViews>
    <sheetView zoomScale="125" zoomScaleNormal="125" zoomScalePageLayoutView="125" workbookViewId="0">
      <pane ySplit="4" topLeftCell="A54" activePane="bottomLeft" state="frozen"/>
      <selection activeCell="C1" sqref="C1"/>
      <selection pane="bottomLeft" activeCell="G4" sqref="G4"/>
    </sheetView>
  </sheetViews>
  <sheetFormatPr baseColWidth="10" defaultColWidth="14.5" defaultRowHeight="15.75" customHeight="1" x14ac:dyDescent="0"/>
  <cols>
    <col min="1" max="1" width="11.33203125" style="4" customWidth="1"/>
    <col min="2" max="2" width="12.33203125" style="4" customWidth="1"/>
    <col min="3" max="3" width="39.5" style="110" customWidth="1"/>
    <col min="4" max="4" width="10.1640625" style="110" bestFit="1" customWidth="1"/>
    <col min="5" max="5" width="14" style="110" customWidth="1"/>
    <col min="6" max="6" width="8.33203125" style="110" bestFit="1" customWidth="1"/>
    <col min="7" max="7" width="7.5" style="4" customWidth="1"/>
    <col min="8" max="8" width="10.5" style="4" customWidth="1"/>
    <col min="9" max="9" width="17.6640625" style="4" customWidth="1"/>
    <col min="10" max="11" width="9" style="4" customWidth="1"/>
    <col min="12" max="12" width="14.5" style="4"/>
    <col min="13" max="13" width="14.5" style="4" customWidth="1"/>
    <col min="14" max="16384" width="14.5" style="4"/>
  </cols>
  <sheetData>
    <row r="1" spans="1:14" customFormat="1" ht="12">
      <c r="A1" s="6"/>
      <c r="B1" s="6"/>
      <c r="C1" s="8"/>
      <c r="D1" s="8"/>
      <c r="E1" s="8"/>
      <c r="F1" s="8"/>
      <c r="G1" s="1"/>
      <c r="H1" s="1"/>
      <c r="I1" s="1"/>
      <c r="J1" s="1"/>
      <c r="K1" s="1"/>
    </row>
    <row r="2" spans="1:14" s="242" customFormat="1" ht="96">
      <c r="A2" s="248" t="s">
        <v>949</v>
      </c>
      <c r="B2" s="249" t="s">
        <v>512</v>
      </c>
      <c r="C2" s="250" t="s">
        <v>513</v>
      </c>
      <c r="D2" s="62" t="s">
        <v>1492</v>
      </c>
      <c r="E2" s="62" t="s">
        <v>1493</v>
      </c>
      <c r="F2" s="211" t="s">
        <v>1494</v>
      </c>
      <c r="G2" s="250" t="s">
        <v>514</v>
      </c>
      <c r="H2" s="250" t="s">
        <v>1374</v>
      </c>
      <c r="I2" s="209" t="s">
        <v>1439</v>
      </c>
      <c r="J2" s="209" t="s">
        <v>1448</v>
      </c>
      <c r="K2" s="209" t="s">
        <v>1790</v>
      </c>
      <c r="L2" s="250" t="s">
        <v>515</v>
      </c>
      <c r="M2" s="34" t="s">
        <v>942</v>
      </c>
      <c r="N2" s="34" t="s">
        <v>941</v>
      </c>
    </row>
    <row r="3" spans="1:14" customFormat="1" ht="39">
      <c r="A3" s="31" t="s">
        <v>1367</v>
      </c>
      <c r="B3" s="2"/>
      <c r="C3" s="151"/>
      <c r="D3" s="151"/>
      <c r="E3" s="151"/>
      <c r="F3" s="151"/>
      <c r="G3" s="3">
        <f>COUNTIF(G5:G143,"y")/COUNTA(G5:G143)</f>
        <v>0.39568345323741005</v>
      </c>
      <c r="H3" s="100" t="s">
        <v>1375</v>
      </c>
      <c r="I3" s="155" t="s">
        <v>1440</v>
      </c>
      <c r="J3" s="155"/>
      <c r="K3" s="215">
        <f>COUNTIF(K5:K143,"y")</f>
        <v>4</v>
      </c>
      <c r="L3" s="3">
        <f>COUNTIF(L5:L143,"y")/COUNTA(L5:L143)</f>
        <v>0.82014388489208634</v>
      </c>
      <c r="M3" s="35">
        <f>COUNTIF(L5:L143,"y")</f>
        <v>114</v>
      </c>
      <c r="N3" s="35">
        <f>COUNTA(L5:L143)</f>
        <v>139</v>
      </c>
    </row>
    <row r="4" spans="1:14" ht="13">
      <c r="A4" s="104"/>
      <c r="B4" s="156"/>
      <c r="C4" s="157"/>
      <c r="D4" s="157"/>
      <c r="E4" s="157"/>
      <c r="F4" s="157"/>
      <c r="G4" s="187">
        <f>COUNTIF(G5:G143,"y")</f>
        <v>55</v>
      </c>
      <c r="H4" s="158"/>
      <c r="I4" s="159">
        <f>COUNTIF(I5:I143,"y")</f>
        <v>48</v>
      </c>
      <c r="J4" s="159"/>
      <c r="K4" s="159"/>
      <c r="L4" s="105"/>
      <c r="M4" s="5"/>
      <c r="N4" s="5"/>
    </row>
    <row r="5" spans="1:14" ht="13">
      <c r="A5" s="174">
        <v>24760871</v>
      </c>
      <c r="B5" s="10" t="s">
        <v>480</v>
      </c>
      <c r="C5" s="192" t="s">
        <v>1422</v>
      </c>
      <c r="D5" s="4" t="s">
        <v>2533</v>
      </c>
      <c r="E5" s="4" t="s">
        <v>2533</v>
      </c>
      <c r="F5" s="108" t="s">
        <v>2590</v>
      </c>
      <c r="G5" s="10" t="s">
        <v>481</v>
      </c>
      <c r="H5" s="108" t="s">
        <v>1378</v>
      </c>
      <c r="I5" s="108" t="s">
        <v>7</v>
      </c>
      <c r="J5" s="108" t="s">
        <v>7</v>
      </c>
      <c r="K5" s="108"/>
      <c r="L5" s="10" t="s">
        <v>482</v>
      </c>
      <c r="M5" s="5"/>
      <c r="N5" s="5"/>
    </row>
    <row r="6" spans="1:14" ht="12">
      <c r="A6" s="10">
        <v>24760871</v>
      </c>
      <c r="B6" s="10" t="s">
        <v>483</v>
      </c>
      <c r="C6" s="101" t="s">
        <v>1421</v>
      </c>
      <c r="D6" s="4" t="s">
        <v>2534</v>
      </c>
      <c r="E6" s="4" t="s">
        <v>2534</v>
      </c>
      <c r="F6" s="108" t="s">
        <v>2591</v>
      </c>
      <c r="G6" s="10" t="s">
        <v>484</v>
      </c>
      <c r="H6" s="108" t="s">
        <v>1378</v>
      </c>
      <c r="I6" s="108" t="s">
        <v>7</v>
      </c>
      <c r="J6" s="108" t="s">
        <v>7</v>
      </c>
      <c r="K6" s="108"/>
      <c r="L6" s="10" t="s">
        <v>485</v>
      </c>
      <c r="M6" s="5"/>
      <c r="N6" s="5"/>
    </row>
    <row r="7" spans="1:14" ht="12">
      <c r="A7" s="10">
        <v>24760871</v>
      </c>
      <c r="B7" s="10" t="s">
        <v>486</v>
      </c>
      <c r="C7" s="101" t="s">
        <v>487</v>
      </c>
      <c r="D7" s="4" t="s">
        <v>2532</v>
      </c>
      <c r="E7" s="4" t="s">
        <v>2532</v>
      </c>
      <c r="F7" s="108" t="s">
        <v>2592</v>
      </c>
      <c r="G7" s="10" t="s">
        <v>488</v>
      </c>
      <c r="H7" s="108" t="s">
        <v>1378</v>
      </c>
      <c r="I7" s="108" t="s">
        <v>7</v>
      </c>
      <c r="J7" s="108" t="s">
        <v>7</v>
      </c>
      <c r="K7" s="108"/>
      <c r="L7" s="10" t="s">
        <v>489</v>
      </c>
      <c r="M7" s="5"/>
      <c r="N7" s="5"/>
    </row>
    <row r="8" spans="1:14" ht="24">
      <c r="A8" s="10">
        <v>24760871</v>
      </c>
      <c r="B8" s="10" t="s">
        <v>490</v>
      </c>
      <c r="C8" s="103" t="s">
        <v>1423</v>
      </c>
      <c r="D8" s="4" t="s">
        <v>2531</v>
      </c>
      <c r="E8" s="4" t="s">
        <v>2531</v>
      </c>
      <c r="F8" s="108" t="s">
        <v>2593</v>
      </c>
      <c r="G8" s="10" t="s">
        <v>491</v>
      </c>
      <c r="H8" s="108" t="s">
        <v>1378</v>
      </c>
      <c r="I8" s="108" t="s">
        <v>7</v>
      </c>
      <c r="J8" s="108" t="s">
        <v>7</v>
      </c>
      <c r="K8" s="108"/>
      <c r="L8" s="10" t="s">
        <v>492</v>
      </c>
      <c r="M8" s="5"/>
      <c r="N8" s="5"/>
    </row>
    <row r="9" spans="1:14" ht="13">
      <c r="A9" s="68">
        <v>25009276</v>
      </c>
      <c r="B9" s="111" t="s">
        <v>271</v>
      </c>
      <c r="C9" s="180" t="s">
        <v>1424</v>
      </c>
      <c r="D9" s="4" t="s">
        <v>2550</v>
      </c>
      <c r="E9" s="4" t="s">
        <v>2550</v>
      </c>
      <c r="F9" s="108" t="s">
        <v>2606</v>
      </c>
      <c r="G9" s="10" t="s">
        <v>272</v>
      </c>
      <c r="H9" s="108" t="s">
        <v>1378</v>
      </c>
      <c r="I9" s="108" t="s">
        <v>7</v>
      </c>
      <c r="J9" s="108" t="s">
        <v>7</v>
      </c>
      <c r="K9" s="108"/>
      <c r="L9" s="10" t="s">
        <v>273</v>
      </c>
      <c r="M9" s="5"/>
      <c r="N9" s="5"/>
    </row>
    <row r="10" spans="1:14" ht="44">
      <c r="A10" s="68">
        <v>25009276</v>
      </c>
      <c r="B10" s="111" t="s">
        <v>285</v>
      </c>
      <c r="C10" s="101" t="s">
        <v>1432</v>
      </c>
      <c r="D10" s="4" t="s">
        <v>2552</v>
      </c>
      <c r="E10" s="4" t="s">
        <v>2552</v>
      </c>
      <c r="F10" s="108" t="s">
        <v>2608</v>
      </c>
      <c r="G10" s="10" t="s">
        <v>286</v>
      </c>
      <c r="H10" s="108" t="s">
        <v>1378</v>
      </c>
      <c r="I10" s="108" t="s">
        <v>7</v>
      </c>
      <c r="J10" s="108" t="s">
        <v>7</v>
      </c>
      <c r="K10" s="108"/>
      <c r="L10" s="10" t="s">
        <v>287</v>
      </c>
      <c r="M10" s="5"/>
      <c r="N10" s="5"/>
    </row>
    <row r="11" spans="1:14" ht="24">
      <c r="A11" s="68">
        <v>25009276</v>
      </c>
      <c r="B11" s="111" t="s">
        <v>288</v>
      </c>
      <c r="C11" s="107" t="s">
        <v>1429</v>
      </c>
      <c r="D11" s="4" t="s">
        <v>2551</v>
      </c>
      <c r="E11" s="4" t="s">
        <v>2551</v>
      </c>
      <c r="F11" s="108" t="s">
        <v>2609</v>
      </c>
      <c r="G11" s="10" t="s">
        <v>289</v>
      </c>
      <c r="H11" s="108" t="s">
        <v>1378</v>
      </c>
      <c r="I11" s="108" t="s">
        <v>7</v>
      </c>
      <c r="J11" s="108" t="s">
        <v>7</v>
      </c>
      <c r="K11" s="108"/>
      <c r="L11" s="10" t="s">
        <v>290</v>
      </c>
    </row>
    <row r="12" spans="1:14" ht="36">
      <c r="A12" s="10">
        <v>24668417</v>
      </c>
      <c r="B12" s="10" t="s">
        <v>520</v>
      </c>
      <c r="C12" s="114" t="s">
        <v>521</v>
      </c>
      <c r="D12" s="4" t="s">
        <v>2518</v>
      </c>
      <c r="E12" s="4" t="s">
        <v>2518</v>
      </c>
      <c r="F12" s="108" t="s">
        <v>2577</v>
      </c>
      <c r="G12" s="10" t="s">
        <v>522</v>
      </c>
      <c r="H12" s="108" t="s">
        <v>1378</v>
      </c>
      <c r="I12" s="108" t="s">
        <v>3</v>
      </c>
      <c r="J12" s="108" t="s">
        <v>7</v>
      </c>
      <c r="K12" s="108"/>
      <c r="L12" s="10" t="s">
        <v>523</v>
      </c>
      <c r="M12" s="7"/>
      <c r="N12" s="7"/>
    </row>
    <row r="13" spans="1:14" ht="22">
      <c r="A13" s="10">
        <v>24671998</v>
      </c>
      <c r="B13" s="10" t="s">
        <v>530</v>
      </c>
      <c r="C13" s="101" t="s">
        <v>531</v>
      </c>
      <c r="D13" s="4" t="s">
        <v>2519</v>
      </c>
      <c r="E13" s="4" t="s">
        <v>2519</v>
      </c>
      <c r="F13" s="108" t="s">
        <v>2578</v>
      </c>
      <c r="G13" s="10" t="s">
        <v>532</v>
      </c>
      <c r="H13" s="108" t="s">
        <v>1378</v>
      </c>
      <c r="I13" s="108" t="s">
        <v>3</v>
      </c>
      <c r="J13" s="108" t="s">
        <v>7</v>
      </c>
      <c r="K13" s="108"/>
      <c r="L13" s="10" t="s">
        <v>533</v>
      </c>
      <c r="M13" s="7"/>
      <c r="N13" s="7"/>
    </row>
    <row r="14" spans="1:14" ht="36">
      <c r="A14" s="10">
        <v>24687876</v>
      </c>
      <c r="B14" s="10" t="s">
        <v>538</v>
      </c>
      <c r="C14" s="70" t="s">
        <v>539</v>
      </c>
      <c r="D14" s="4" t="s">
        <v>2521</v>
      </c>
      <c r="E14" s="4" t="s">
        <v>2521</v>
      </c>
      <c r="F14" s="108" t="s">
        <v>2579</v>
      </c>
      <c r="G14" s="10" t="s">
        <v>540</v>
      </c>
      <c r="H14" s="108" t="s">
        <v>1378</v>
      </c>
      <c r="I14" s="108" t="s">
        <v>3</v>
      </c>
      <c r="J14" s="108" t="s">
        <v>7</v>
      </c>
      <c r="K14" s="108"/>
      <c r="L14" s="10" t="s">
        <v>541</v>
      </c>
      <c r="M14" s="7"/>
      <c r="N14" s="7"/>
    </row>
    <row r="15" spans="1:14" ht="12">
      <c r="A15" s="10">
        <v>24687876</v>
      </c>
      <c r="B15" s="10" t="s">
        <v>542</v>
      </c>
      <c r="C15" s="70" t="s">
        <v>543</v>
      </c>
      <c r="D15" s="4" t="s">
        <v>2522</v>
      </c>
      <c r="E15" s="4" t="s">
        <v>2522</v>
      </c>
      <c r="F15" s="108" t="s">
        <v>2580</v>
      </c>
      <c r="G15" s="10" t="s">
        <v>544</v>
      </c>
      <c r="H15" s="108" t="s">
        <v>1378</v>
      </c>
      <c r="I15" s="108" t="s">
        <v>3</v>
      </c>
      <c r="J15" s="108" t="s">
        <v>7</v>
      </c>
      <c r="K15" s="108"/>
      <c r="L15" s="10" t="s">
        <v>545</v>
      </c>
      <c r="M15" s="7"/>
      <c r="N15" s="7"/>
    </row>
    <row r="16" spans="1:14" ht="12">
      <c r="A16" s="10">
        <v>24687876</v>
      </c>
      <c r="B16" s="10" t="s">
        <v>546</v>
      </c>
      <c r="C16" s="70" t="s">
        <v>547</v>
      </c>
      <c r="D16" s="4" t="s">
        <v>2520</v>
      </c>
      <c r="E16" s="4" t="s">
        <v>2520</v>
      </c>
      <c r="F16" s="108" t="s">
        <v>2581</v>
      </c>
      <c r="G16" s="10" t="s">
        <v>548</v>
      </c>
      <c r="H16" s="108" t="s">
        <v>1378</v>
      </c>
      <c r="I16" s="108" t="s">
        <v>3</v>
      </c>
      <c r="J16" s="108" t="s">
        <v>7</v>
      </c>
      <c r="K16" s="108"/>
      <c r="L16" s="174" t="s">
        <v>549</v>
      </c>
      <c r="M16" s="7"/>
      <c r="N16" s="7"/>
    </row>
    <row r="17" spans="1:14" ht="36">
      <c r="A17" s="10">
        <v>24737624</v>
      </c>
      <c r="B17" s="10" t="s">
        <v>440</v>
      </c>
      <c r="C17" s="70" t="s">
        <v>441</v>
      </c>
      <c r="D17" s="4" t="s">
        <v>2523</v>
      </c>
      <c r="E17" s="4" t="s">
        <v>2523</v>
      </c>
      <c r="F17" s="108" t="s">
        <v>2582</v>
      </c>
      <c r="G17" s="10" t="s">
        <v>442</v>
      </c>
      <c r="H17" s="108" t="s">
        <v>1378</v>
      </c>
      <c r="I17" s="108" t="s">
        <v>3</v>
      </c>
      <c r="J17" s="108" t="s">
        <v>7</v>
      </c>
      <c r="K17" s="108"/>
      <c r="L17" s="10" t="s">
        <v>443</v>
      </c>
      <c r="M17" s="7"/>
      <c r="N17" s="7"/>
    </row>
    <row r="18" spans="1:14" ht="12">
      <c r="A18" s="10">
        <v>24752570</v>
      </c>
      <c r="B18" s="10" t="s">
        <v>448</v>
      </c>
      <c r="C18" s="70" t="s">
        <v>449</v>
      </c>
      <c r="D18" s="4" t="s">
        <v>2524</v>
      </c>
      <c r="E18" s="4" t="s">
        <v>2524</v>
      </c>
      <c r="F18" s="108" t="s">
        <v>2583</v>
      </c>
      <c r="G18" s="10" t="s">
        <v>450</v>
      </c>
      <c r="H18" s="108" t="s">
        <v>1378</v>
      </c>
      <c r="I18" s="108" t="s">
        <v>3</v>
      </c>
      <c r="J18" s="108" t="s">
        <v>7</v>
      </c>
      <c r="K18" s="108"/>
      <c r="L18" s="10" t="s">
        <v>451</v>
      </c>
    </row>
    <row r="19" spans="1:14" ht="24">
      <c r="A19" s="10">
        <v>24752666</v>
      </c>
      <c r="B19" s="10" t="s">
        <v>452</v>
      </c>
      <c r="C19" s="70" t="s">
        <v>453</v>
      </c>
      <c r="D19" s="4" t="s">
        <v>2526</v>
      </c>
      <c r="E19" s="4" t="s">
        <v>2526</v>
      </c>
      <c r="F19" s="108" t="s">
        <v>2584</v>
      </c>
      <c r="G19" s="10" t="s">
        <v>454</v>
      </c>
      <c r="H19" s="108" t="s">
        <v>1378</v>
      </c>
      <c r="I19" s="108" t="s">
        <v>3</v>
      </c>
      <c r="J19" s="108" t="s">
        <v>7</v>
      </c>
      <c r="K19" s="108"/>
      <c r="L19" s="10" t="s">
        <v>455</v>
      </c>
    </row>
    <row r="20" spans="1:14" ht="24">
      <c r="A20" s="10">
        <v>24752666</v>
      </c>
      <c r="B20" s="10" t="s">
        <v>456</v>
      </c>
      <c r="C20" s="70" t="s">
        <v>457</v>
      </c>
      <c r="D20" s="4" t="s">
        <v>2525</v>
      </c>
      <c r="E20" s="4" t="s">
        <v>2525</v>
      </c>
      <c r="F20" s="108" t="s">
        <v>2585</v>
      </c>
      <c r="G20" s="10" t="s">
        <v>458</v>
      </c>
      <c r="H20" s="108" t="s">
        <v>1378</v>
      </c>
      <c r="I20" s="108" t="s">
        <v>3</v>
      </c>
      <c r="J20" s="108" t="s">
        <v>7</v>
      </c>
      <c r="K20" s="108"/>
      <c r="L20" s="10" t="s">
        <v>459</v>
      </c>
    </row>
    <row r="21" spans="1:14" ht="12">
      <c r="A21" s="10">
        <v>24752666</v>
      </c>
      <c r="B21" s="10" t="s">
        <v>460</v>
      </c>
      <c r="C21" s="70" t="s">
        <v>461</v>
      </c>
      <c r="D21" s="4" t="s">
        <v>2527</v>
      </c>
      <c r="E21" s="4" t="s">
        <v>2527</v>
      </c>
      <c r="F21" s="108" t="s">
        <v>2586</v>
      </c>
      <c r="G21" s="10" t="s">
        <v>462</v>
      </c>
      <c r="H21" s="108" t="s">
        <v>1378</v>
      </c>
      <c r="I21" s="108" t="s">
        <v>3</v>
      </c>
      <c r="J21" s="108" t="s">
        <v>7</v>
      </c>
      <c r="K21" s="108"/>
      <c r="L21" s="10" t="s">
        <v>463</v>
      </c>
    </row>
    <row r="22" spans="1:14" ht="12">
      <c r="A22" s="10">
        <v>24752666</v>
      </c>
      <c r="B22" s="10" t="s">
        <v>464</v>
      </c>
      <c r="C22" s="70" t="s">
        <v>465</v>
      </c>
      <c r="D22" s="4" t="s">
        <v>2528</v>
      </c>
      <c r="E22" s="4" t="s">
        <v>2528</v>
      </c>
      <c r="F22" s="108" t="s">
        <v>2587</v>
      </c>
      <c r="G22" s="10" t="s">
        <v>466</v>
      </c>
      <c r="H22" s="108" t="s">
        <v>1378</v>
      </c>
      <c r="I22" s="108" t="s">
        <v>3</v>
      </c>
      <c r="J22" s="108" t="s">
        <v>7</v>
      </c>
      <c r="K22" s="108"/>
      <c r="L22" s="10" t="s">
        <v>467</v>
      </c>
    </row>
    <row r="23" spans="1:14" ht="24">
      <c r="A23" s="10">
        <v>24752702</v>
      </c>
      <c r="B23" s="10" t="s">
        <v>472</v>
      </c>
      <c r="C23" s="70" t="s">
        <v>473</v>
      </c>
      <c r="D23" s="4" t="s">
        <v>2529</v>
      </c>
      <c r="E23" s="4" t="s">
        <v>2529</v>
      </c>
      <c r="F23" s="108" t="s">
        <v>2588</v>
      </c>
      <c r="G23" s="10" t="s">
        <v>474</v>
      </c>
      <c r="H23" s="108" t="s">
        <v>1378</v>
      </c>
      <c r="I23" s="108" t="s">
        <v>3</v>
      </c>
      <c r="J23" s="108" t="s">
        <v>7</v>
      </c>
      <c r="K23" s="108"/>
      <c r="L23" s="10" t="s">
        <v>475</v>
      </c>
    </row>
    <row r="24" spans="1:14" ht="24">
      <c r="A24" s="10">
        <v>24752702</v>
      </c>
      <c r="B24" s="10" t="s">
        <v>476</v>
      </c>
      <c r="C24" s="70" t="s">
        <v>477</v>
      </c>
      <c r="D24" s="4" t="s">
        <v>2530</v>
      </c>
      <c r="E24" s="4" t="s">
        <v>2530</v>
      </c>
      <c r="F24" s="108" t="s">
        <v>2589</v>
      </c>
      <c r="G24" s="174" t="s">
        <v>478</v>
      </c>
      <c r="H24" s="108" t="s">
        <v>1378</v>
      </c>
      <c r="I24" s="108" t="s">
        <v>3</v>
      </c>
      <c r="J24" s="108" t="s">
        <v>7</v>
      </c>
      <c r="K24" s="108"/>
      <c r="L24" s="174" t="s">
        <v>479</v>
      </c>
    </row>
    <row r="25" spans="1:14" ht="22">
      <c r="A25" s="10">
        <v>24790185</v>
      </c>
      <c r="B25" s="10" t="s">
        <v>403</v>
      </c>
      <c r="C25" s="101" t="s">
        <v>404</v>
      </c>
      <c r="D25" s="4" t="s">
        <v>2535</v>
      </c>
      <c r="E25" s="4" t="s">
        <v>2535</v>
      </c>
      <c r="F25" s="108" t="s">
        <v>2594</v>
      </c>
      <c r="G25" s="174" t="s">
        <v>405</v>
      </c>
      <c r="H25" s="108" t="s">
        <v>1378</v>
      </c>
      <c r="I25" s="108" t="s">
        <v>3</v>
      </c>
      <c r="J25" s="108" t="s">
        <v>7</v>
      </c>
      <c r="K25" s="108"/>
      <c r="L25" s="174" t="s">
        <v>406</v>
      </c>
    </row>
    <row r="26" spans="1:14" ht="60">
      <c r="A26" s="10">
        <v>24825838</v>
      </c>
      <c r="B26" s="10" t="s">
        <v>430</v>
      </c>
      <c r="C26" s="70" t="s">
        <v>300</v>
      </c>
      <c r="D26" s="4" t="s">
        <v>2541</v>
      </c>
      <c r="E26" s="4" t="s">
        <v>2541</v>
      </c>
      <c r="F26" s="108" t="s">
        <v>2598</v>
      </c>
      <c r="G26" s="10" t="s">
        <v>301</v>
      </c>
      <c r="H26" s="108" t="s">
        <v>1378</v>
      </c>
      <c r="I26" s="108" t="s">
        <v>3</v>
      </c>
      <c r="J26" s="108" t="s">
        <v>7</v>
      </c>
      <c r="K26" s="108"/>
      <c r="L26" s="10" t="s">
        <v>302</v>
      </c>
    </row>
    <row r="27" spans="1:14" ht="24">
      <c r="A27" s="10">
        <v>24899714</v>
      </c>
      <c r="B27" s="10" t="s">
        <v>315</v>
      </c>
      <c r="C27" s="103" t="s">
        <v>316</v>
      </c>
      <c r="D27" s="4" t="s">
        <v>2542</v>
      </c>
      <c r="E27" s="4" t="s">
        <v>2542</v>
      </c>
      <c r="F27" s="108" t="s">
        <v>2599</v>
      </c>
      <c r="G27" s="10" t="s">
        <v>317</v>
      </c>
      <c r="H27" s="108" t="s">
        <v>1378</v>
      </c>
      <c r="I27" s="108" t="s">
        <v>3</v>
      </c>
      <c r="J27" s="108" t="s">
        <v>7</v>
      </c>
      <c r="K27" s="108"/>
      <c r="L27" s="10" t="s">
        <v>318</v>
      </c>
    </row>
    <row r="28" spans="1:14" ht="24">
      <c r="A28" s="10">
        <v>24899714</v>
      </c>
      <c r="B28" s="10" t="s">
        <v>319</v>
      </c>
      <c r="C28" s="123" t="s">
        <v>320</v>
      </c>
      <c r="D28" s="4" t="s">
        <v>2543</v>
      </c>
      <c r="E28" s="4" t="s">
        <v>2543</v>
      </c>
      <c r="F28" s="108" t="s">
        <v>2600</v>
      </c>
      <c r="G28" s="174" t="s">
        <v>321</v>
      </c>
      <c r="H28" s="108" t="s">
        <v>1378</v>
      </c>
      <c r="I28" s="108" t="s">
        <v>3</v>
      </c>
      <c r="J28" s="108" t="s">
        <v>7</v>
      </c>
      <c r="K28" s="108"/>
      <c r="L28" s="174" t="s">
        <v>322</v>
      </c>
    </row>
    <row r="29" spans="1:14" ht="24">
      <c r="A29" s="10">
        <v>24899714</v>
      </c>
      <c r="B29" s="10" t="s">
        <v>323</v>
      </c>
      <c r="C29" s="123" t="s">
        <v>324</v>
      </c>
      <c r="D29" s="4" t="s">
        <v>2544</v>
      </c>
      <c r="E29" s="4" t="s">
        <v>2544</v>
      </c>
      <c r="F29" s="108" t="s">
        <v>2601</v>
      </c>
      <c r="G29" s="174" t="s">
        <v>325</v>
      </c>
      <c r="H29" s="108" t="s">
        <v>1378</v>
      </c>
      <c r="I29" s="108" t="s">
        <v>3</v>
      </c>
      <c r="J29" s="108" t="s">
        <v>7</v>
      </c>
      <c r="K29" s="108"/>
      <c r="L29" s="174" t="s">
        <v>326</v>
      </c>
    </row>
    <row r="30" spans="1:14" ht="24">
      <c r="A30" s="10">
        <v>24899714</v>
      </c>
      <c r="B30" s="10" t="s">
        <v>327</v>
      </c>
      <c r="C30" s="123" t="s">
        <v>328</v>
      </c>
      <c r="D30" s="4" t="s">
        <v>2545</v>
      </c>
      <c r="E30" s="4" t="s">
        <v>2545</v>
      </c>
      <c r="F30" s="108" t="s">
        <v>2602</v>
      </c>
      <c r="G30" s="174" t="s">
        <v>329</v>
      </c>
      <c r="H30" s="108" t="s">
        <v>1378</v>
      </c>
      <c r="I30" s="108" t="s">
        <v>3</v>
      </c>
      <c r="J30" s="108" t="s">
        <v>7</v>
      </c>
      <c r="K30" s="108"/>
      <c r="L30" s="174" t="s">
        <v>330</v>
      </c>
    </row>
    <row r="31" spans="1:14" ht="60">
      <c r="A31" s="5">
        <v>24990930</v>
      </c>
      <c r="B31" s="5" t="s">
        <v>2</v>
      </c>
      <c r="C31" s="235" t="s">
        <v>1451</v>
      </c>
      <c r="D31" s="4" t="s">
        <v>2548</v>
      </c>
      <c r="E31" s="4" t="s">
        <v>2548</v>
      </c>
      <c r="F31" s="108" t="s">
        <v>2604</v>
      </c>
      <c r="G31" s="161" t="s">
        <v>3</v>
      </c>
      <c r="H31" s="108" t="s">
        <v>1378</v>
      </c>
      <c r="I31" s="108" t="s">
        <v>3</v>
      </c>
      <c r="J31" s="108" t="s">
        <v>7</v>
      </c>
      <c r="K31" s="108"/>
      <c r="L31" s="161" t="s">
        <v>3</v>
      </c>
      <c r="M31" s="7"/>
      <c r="N31" s="7"/>
    </row>
    <row r="32" spans="1:14" ht="24">
      <c r="A32" s="5">
        <v>24990930</v>
      </c>
      <c r="B32" s="5" t="s">
        <v>2</v>
      </c>
      <c r="C32" s="235" t="s">
        <v>1452</v>
      </c>
      <c r="D32" s="4" t="s">
        <v>2549</v>
      </c>
      <c r="E32" s="4" t="s">
        <v>2549</v>
      </c>
      <c r="F32" s="108" t="s">
        <v>2605</v>
      </c>
      <c r="G32" s="161" t="s">
        <v>3</v>
      </c>
      <c r="H32" s="108" t="s">
        <v>1378</v>
      </c>
      <c r="I32" s="108" t="s">
        <v>3</v>
      </c>
      <c r="J32" s="108" t="s">
        <v>7</v>
      </c>
      <c r="K32" s="108"/>
      <c r="L32" s="161" t="s">
        <v>3</v>
      </c>
      <c r="M32" s="7"/>
      <c r="N32" s="7"/>
    </row>
    <row r="33" spans="1:14" ht="13">
      <c r="A33" s="68">
        <v>25009276</v>
      </c>
      <c r="B33" s="111" t="s">
        <v>282</v>
      </c>
      <c r="C33" s="192" t="s">
        <v>1425</v>
      </c>
      <c r="D33" s="4" t="s">
        <v>2553</v>
      </c>
      <c r="E33" s="4" t="s">
        <v>2553</v>
      </c>
      <c r="F33" s="108" t="s">
        <v>2607</v>
      </c>
      <c r="G33" s="174" t="s">
        <v>283</v>
      </c>
      <c r="H33" s="108" t="s">
        <v>1378</v>
      </c>
      <c r="I33" s="108" t="s">
        <v>3</v>
      </c>
      <c r="J33" s="108" t="s">
        <v>7</v>
      </c>
      <c r="K33" s="108"/>
      <c r="L33" s="174" t="s">
        <v>284</v>
      </c>
      <c r="M33" s="7"/>
      <c r="N33" s="7"/>
    </row>
    <row r="34" spans="1:14" ht="36">
      <c r="A34" s="68">
        <v>25009276</v>
      </c>
      <c r="B34" s="111" t="s">
        <v>278</v>
      </c>
      <c r="C34" s="239" t="s">
        <v>279</v>
      </c>
      <c r="D34" s="4" t="s">
        <v>2553</v>
      </c>
      <c r="E34" s="4" t="s">
        <v>2553</v>
      </c>
      <c r="F34" s="108" t="s">
        <v>2607</v>
      </c>
      <c r="G34" s="174" t="s">
        <v>280</v>
      </c>
      <c r="H34" s="108" t="s">
        <v>1378</v>
      </c>
      <c r="I34" s="108" t="s">
        <v>3</v>
      </c>
      <c r="J34" s="108" t="s">
        <v>7</v>
      </c>
      <c r="K34" s="108"/>
      <c r="L34" s="174" t="s">
        <v>281</v>
      </c>
    </row>
    <row r="35" spans="1:14" ht="26">
      <c r="A35" s="5">
        <v>25031397</v>
      </c>
      <c r="B35" s="111" t="s">
        <v>2</v>
      </c>
      <c r="C35" s="192" t="s">
        <v>1449</v>
      </c>
      <c r="D35" s="4" t="s">
        <v>2556</v>
      </c>
      <c r="E35" s="4" t="s">
        <v>2556</v>
      </c>
      <c r="F35" s="108" t="s">
        <v>2610</v>
      </c>
      <c r="G35" s="7" t="s">
        <v>3</v>
      </c>
      <c r="H35" s="5" t="s">
        <v>1378</v>
      </c>
      <c r="I35" s="5" t="s">
        <v>3</v>
      </c>
      <c r="J35" s="5" t="s">
        <v>7</v>
      </c>
      <c r="K35" s="5"/>
      <c r="L35" s="7" t="s">
        <v>7</v>
      </c>
    </row>
    <row r="36" spans="1:14" ht="26">
      <c r="A36" s="5">
        <v>25031397</v>
      </c>
      <c r="B36" s="111" t="s">
        <v>2</v>
      </c>
      <c r="C36" s="192" t="s">
        <v>1433</v>
      </c>
      <c r="D36" s="4" t="s">
        <v>2554</v>
      </c>
      <c r="E36" s="4" t="s">
        <v>2554</v>
      </c>
      <c r="F36" s="108" t="s">
        <v>2611</v>
      </c>
      <c r="G36" s="7" t="s">
        <v>3</v>
      </c>
      <c r="H36" s="5" t="s">
        <v>1378</v>
      </c>
      <c r="I36" s="108" t="s">
        <v>3</v>
      </c>
      <c r="J36" s="108" t="s">
        <v>7</v>
      </c>
      <c r="K36" s="108"/>
      <c r="L36" s="7" t="s">
        <v>3</v>
      </c>
      <c r="M36" s="7"/>
      <c r="N36" s="7"/>
    </row>
    <row r="37" spans="1:14" ht="24" customHeight="1">
      <c r="A37" s="5">
        <v>25031397</v>
      </c>
      <c r="B37" s="111" t="s">
        <v>2</v>
      </c>
      <c r="C37" s="182" t="s">
        <v>1434</v>
      </c>
      <c r="D37" s="4" t="s">
        <v>2555</v>
      </c>
      <c r="E37" s="4" t="s">
        <v>2555</v>
      </c>
      <c r="F37" s="108" t="s">
        <v>2612</v>
      </c>
      <c r="G37" s="7" t="s">
        <v>3</v>
      </c>
      <c r="H37" s="5" t="s">
        <v>1378</v>
      </c>
      <c r="I37" s="108" t="s">
        <v>3</v>
      </c>
      <c r="J37" s="108" t="s">
        <v>7</v>
      </c>
      <c r="K37" s="108"/>
      <c r="L37" s="7" t="s">
        <v>3</v>
      </c>
      <c r="M37" s="7"/>
      <c r="N37" s="7"/>
    </row>
    <row r="38" spans="1:14" ht="36" customHeight="1">
      <c r="A38" s="10">
        <v>25031405</v>
      </c>
      <c r="B38" s="111" t="s">
        <v>223</v>
      </c>
      <c r="C38" s="183" t="s">
        <v>224</v>
      </c>
      <c r="D38" s="247" t="s">
        <v>2557</v>
      </c>
      <c r="E38" s="247" t="s">
        <v>2557</v>
      </c>
      <c r="F38" s="108" t="s">
        <v>2613</v>
      </c>
      <c r="G38" s="174" t="s">
        <v>225</v>
      </c>
      <c r="H38" s="108" t="s">
        <v>1378</v>
      </c>
      <c r="I38" s="108" t="s">
        <v>3</v>
      </c>
      <c r="J38" s="5" t="s">
        <v>7</v>
      </c>
      <c r="K38" s="5"/>
      <c r="L38" s="174" t="s">
        <v>226</v>
      </c>
    </row>
    <row r="39" spans="1:14" ht="27" customHeight="1">
      <c r="A39" s="10">
        <v>25031405</v>
      </c>
      <c r="B39" s="111" t="s">
        <v>227</v>
      </c>
      <c r="C39" s="183" t="s">
        <v>228</v>
      </c>
      <c r="D39" s="247" t="s">
        <v>2558</v>
      </c>
      <c r="E39" s="247" t="s">
        <v>2558</v>
      </c>
      <c r="F39" s="108" t="s">
        <v>2614</v>
      </c>
      <c r="G39" s="174" t="s">
        <v>229</v>
      </c>
      <c r="H39" s="108" t="s">
        <v>1378</v>
      </c>
      <c r="I39" s="108" t="s">
        <v>3</v>
      </c>
      <c r="J39" s="5" t="s">
        <v>7</v>
      </c>
      <c r="K39" s="5"/>
      <c r="L39" s="174" t="s">
        <v>230</v>
      </c>
      <c r="M39" s="7"/>
      <c r="N39" s="7"/>
    </row>
    <row r="40" spans="1:14" ht="26" customHeight="1">
      <c r="A40" s="10">
        <v>25031405</v>
      </c>
      <c r="B40" s="111" t="s">
        <v>231</v>
      </c>
      <c r="C40" s="183" t="s">
        <v>1435</v>
      </c>
      <c r="D40" s="247" t="s">
        <v>2559</v>
      </c>
      <c r="E40" s="247" t="s">
        <v>2559</v>
      </c>
      <c r="F40" s="108" t="s">
        <v>2615</v>
      </c>
      <c r="G40" s="174" t="s">
        <v>232</v>
      </c>
      <c r="H40" s="108" t="s">
        <v>1378</v>
      </c>
      <c r="I40" s="108" t="s">
        <v>3</v>
      </c>
      <c r="J40" s="5" t="s">
        <v>7</v>
      </c>
      <c r="K40" s="5"/>
      <c r="L40" s="174" t="s">
        <v>233</v>
      </c>
    </row>
    <row r="41" spans="1:14" ht="30" customHeight="1">
      <c r="A41" s="10">
        <v>25031405</v>
      </c>
      <c r="B41" s="111" t="s">
        <v>234</v>
      </c>
      <c r="C41" s="183" t="s">
        <v>235</v>
      </c>
      <c r="D41" s="245" t="s">
        <v>2561</v>
      </c>
      <c r="E41" s="245" t="s">
        <v>2561</v>
      </c>
      <c r="F41" s="108" t="s">
        <v>2616</v>
      </c>
      <c r="G41" s="174" t="s">
        <v>236</v>
      </c>
      <c r="H41" s="108" t="s">
        <v>1378</v>
      </c>
      <c r="I41" s="108" t="s">
        <v>3</v>
      </c>
      <c r="J41" s="5" t="s">
        <v>7</v>
      </c>
      <c r="K41" s="5"/>
      <c r="L41" s="174" t="s">
        <v>237</v>
      </c>
    </row>
    <row r="42" spans="1:14" ht="25">
      <c r="A42" s="10">
        <v>25031405</v>
      </c>
      <c r="B42" s="111" t="s">
        <v>238</v>
      </c>
      <c r="C42" s="183" t="s">
        <v>239</v>
      </c>
      <c r="D42" s="245" t="s">
        <v>2562</v>
      </c>
      <c r="E42" s="245" t="s">
        <v>2562</v>
      </c>
      <c r="F42" s="108" t="s">
        <v>2617</v>
      </c>
      <c r="G42" s="174" t="s">
        <v>240</v>
      </c>
      <c r="H42" s="161" t="s">
        <v>1378</v>
      </c>
      <c r="I42" s="108" t="s">
        <v>3</v>
      </c>
      <c r="J42" s="5" t="s">
        <v>7</v>
      </c>
      <c r="K42" s="5"/>
      <c r="L42" s="174" t="s">
        <v>241</v>
      </c>
    </row>
    <row r="43" spans="1:14" ht="25">
      <c r="A43" s="10">
        <v>25031405</v>
      </c>
      <c r="B43" s="111" t="s">
        <v>242</v>
      </c>
      <c r="C43" s="183" t="s">
        <v>243</v>
      </c>
      <c r="D43" s="245" t="s">
        <v>2563</v>
      </c>
      <c r="E43" s="245" t="s">
        <v>2563</v>
      </c>
      <c r="F43" s="108" t="s">
        <v>2618</v>
      </c>
      <c r="G43" s="174" t="s">
        <v>244</v>
      </c>
      <c r="H43" s="161" t="s">
        <v>1378</v>
      </c>
      <c r="I43" s="108" t="s">
        <v>3</v>
      </c>
      <c r="J43" s="5" t="s">
        <v>7</v>
      </c>
      <c r="K43" s="5"/>
      <c r="L43" s="174" t="s">
        <v>245</v>
      </c>
    </row>
    <row r="44" spans="1:14" ht="25">
      <c r="A44" s="10">
        <v>25031405</v>
      </c>
      <c r="B44" s="111" t="s">
        <v>123</v>
      </c>
      <c r="C44" s="122" t="s">
        <v>124</v>
      </c>
      <c r="D44" s="245" t="s">
        <v>2564</v>
      </c>
      <c r="E44" s="245" t="s">
        <v>2564</v>
      </c>
      <c r="F44" s="108" t="s">
        <v>2619</v>
      </c>
      <c r="G44" s="174" t="s">
        <v>125</v>
      </c>
      <c r="H44" s="161" t="s">
        <v>1378</v>
      </c>
      <c r="I44" s="108" t="s">
        <v>3</v>
      </c>
      <c r="J44" s="5" t="s">
        <v>7</v>
      </c>
      <c r="K44" s="5"/>
      <c r="L44" s="174" t="s">
        <v>126</v>
      </c>
    </row>
    <row r="45" spans="1:14" ht="37">
      <c r="A45" s="10">
        <v>25031405</v>
      </c>
      <c r="B45" s="111" t="s">
        <v>2</v>
      </c>
      <c r="C45" s="183" t="s">
        <v>1436</v>
      </c>
      <c r="D45" s="245" t="s">
        <v>2560</v>
      </c>
      <c r="E45" s="245" t="s">
        <v>2560</v>
      </c>
      <c r="F45" s="108" t="s">
        <v>2620</v>
      </c>
      <c r="G45" s="161" t="s">
        <v>3</v>
      </c>
      <c r="H45" s="161" t="s">
        <v>1378</v>
      </c>
      <c r="I45" s="108" t="s">
        <v>3</v>
      </c>
      <c r="J45" s="5" t="s">
        <v>7</v>
      </c>
      <c r="K45" s="5"/>
      <c r="L45" s="161" t="s">
        <v>3</v>
      </c>
    </row>
    <row r="46" spans="1:14" ht="25" customHeight="1">
      <c r="A46" s="68">
        <v>25043553</v>
      </c>
      <c r="B46" s="160" t="s">
        <v>25</v>
      </c>
      <c r="C46" s="241" t="s">
        <v>1431</v>
      </c>
      <c r="D46" s="4" t="s">
        <v>2567</v>
      </c>
      <c r="E46" s="4" t="s">
        <v>2567</v>
      </c>
      <c r="F46" s="108" t="s">
        <v>2622</v>
      </c>
      <c r="G46" s="161" t="s">
        <v>3</v>
      </c>
      <c r="H46" s="161" t="s">
        <v>1378</v>
      </c>
      <c r="I46" s="108" t="s">
        <v>3</v>
      </c>
      <c r="J46" s="108" t="s">
        <v>7</v>
      </c>
      <c r="K46" s="108"/>
      <c r="L46" s="161" t="s">
        <v>7</v>
      </c>
    </row>
    <row r="47" spans="1:14" ht="25" customHeight="1">
      <c r="A47" s="10">
        <v>25080583</v>
      </c>
      <c r="B47" s="111" t="s">
        <v>163</v>
      </c>
      <c r="C47" s="229" t="s">
        <v>164</v>
      </c>
      <c r="D47" s="4" t="s">
        <v>2568</v>
      </c>
      <c r="E47" s="4" t="s">
        <v>2568</v>
      </c>
      <c r="F47" s="108" t="s">
        <v>2623</v>
      </c>
      <c r="G47" s="174" t="s">
        <v>165</v>
      </c>
      <c r="H47" s="161" t="s">
        <v>1378</v>
      </c>
      <c r="I47" s="108" t="s">
        <v>3</v>
      </c>
      <c r="J47" s="108" t="s">
        <v>7</v>
      </c>
      <c r="K47" s="108"/>
      <c r="L47" s="174" t="s">
        <v>166</v>
      </c>
      <c r="M47" s="7"/>
      <c r="N47" s="7"/>
    </row>
    <row r="48" spans="1:14" ht="25" customHeight="1">
      <c r="A48" s="10">
        <v>25100604</v>
      </c>
      <c r="B48" s="111" t="s">
        <v>171</v>
      </c>
      <c r="C48" s="122" t="s">
        <v>172</v>
      </c>
      <c r="D48" s="4" t="s">
        <v>2573</v>
      </c>
      <c r="E48" s="4" t="s">
        <v>2573</v>
      </c>
      <c r="F48" s="108" t="s">
        <v>2626</v>
      </c>
      <c r="G48" s="174" t="s">
        <v>173</v>
      </c>
      <c r="H48" s="161" t="s">
        <v>1378</v>
      </c>
      <c r="I48" s="108" t="s">
        <v>3</v>
      </c>
      <c r="J48" s="108" t="s">
        <v>7</v>
      </c>
      <c r="K48" s="108"/>
      <c r="L48" s="174" t="s">
        <v>174</v>
      </c>
      <c r="M48" s="7"/>
      <c r="N48" s="7"/>
    </row>
    <row r="49" spans="1:14" ht="37" customHeight="1">
      <c r="A49" s="10">
        <v>25100604</v>
      </c>
      <c r="B49" s="111" t="s">
        <v>179</v>
      </c>
      <c r="C49" s="122" t="s">
        <v>180</v>
      </c>
      <c r="D49" s="4" t="s">
        <v>2574</v>
      </c>
      <c r="E49" s="4" t="s">
        <v>2574</v>
      </c>
      <c r="F49" s="108" t="s">
        <v>2628</v>
      </c>
      <c r="G49" s="174" t="s">
        <v>181</v>
      </c>
      <c r="H49" s="161" t="s">
        <v>1378</v>
      </c>
      <c r="I49" s="108" t="s">
        <v>3</v>
      </c>
      <c r="J49" s="108" t="s">
        <v>7</v>
      </c>
      <c r="K49" s="108"/>
      <c r="L49" s="174" t="s">
        <v>182</v>
      </c>
      <c r="M49" s="7"/>
      <c r="N49" s="7"/>
    </row>
    <row r="50" spans="1:14" ht="48">
      <c r="A50" s="10">
        <v>25100604</v>
      </c>
      <c r="B50" s="111" t="s">
        <v>183</v>
      </c>
      <c r="C50" s="183" t="s">
        <v>184</v>
      </c>
      <c r="D50" s="4" t="s">
        <v>2575</v>
      </c>
      <c r="E50" s="4" t="s">
        <v>2575</v>
      </c>
      <c r="F50" s="108" t="s">
        <v>2629</v>
      </c>
      <c r="G50" s="174" t="s">
        <v>185</v>
      </c>
      <c r="H50" s="161" t="s">
        <v>1378</v>
      </c>
      <c r="I50" s="108" t="s">
        <v>3</v>
      </c>
      <c r="J50" s="108" t="s">
        <v>7</v>
      </c>
      <c r="K50" s="108"/>
      <c r="L50" s="174" t="s">
        <v>186</v>
      </c>
      <c r="M50" s="7"/>
      <c r="N50" s="7"/>
    </row>
    <row r="51" spans="1:14" ht="12">
      <c r="A51" s="10">
        <v>25100604</v>
      </c>
      <c r="B51" s="111" t="s">
        <v>187</v>
      </c>
      <c r="C51" s="183" t="s">
        <v>188</v>
      </c>
      <c r="D51" s="4" t="s">
        <v>2576</v>
      </c>
      <c r="E51" s="4" t="s">
        <v>2576</v>
      </c>
      <c r="F51" s="108" t="s">
        <v>2630</v>
      </c>
      <c r="G51" s="174" t="s">
        <v>189</v>
      </c>
      <c r="H51" s="161" t="s">
        <v>1378</v>
      </c>
      <c r="I51" s="108" t="s">
        <v>3</v>
      </c>
      <c r="J51" s="108" t="s">
        <v>7</v>
      </c>
      <c r="K51" s="108"/>
      <c r="L51" s="174" t="s">
        <v>190</v>
      </c>
      <c r="M51" s="7"/>
      <c r="N51" s="7"/>
    </row>
    <row r="52" spans="1:14" ht="12">
      <c r="A52" s="10">
        <v>24796971</v>
      </c>
      <c r="B52" s="10" t="s">
        <v>412</v>
      </c>
      <c r="C52" s="114" t="s">
        <v>413</v>
      </c>
      <c r="D52" s="4" t="s">
        <v>2536</v>
      </c>
      <c r="E52" s="4" t="s">
        <v>2537</v>
      </c>
      <c r="F52" s="108" t="s">
        <v>2595</v>
      </c>
      <c r="G52" s="161" t="s">
        <v>3</v>
      </c>
      <c r="H52" s="161" t="s">
        <v>1378</v>
      </c>
      <c r="I52" s="108" t="s">
        <v>3</v>
      </c>
      <c r="J52" s="108" t="s">
        <v>3</v>
      </c>
      <c r="K52" s="108"/>
      <c r="L52" s="174" t="s">
        <v>414</v>
      </c>
    </row>
    <row r="53" spans="1:14" ht="12">
      <c r="A53" s="10">
        <v>24825750</v>
      </c>
      <c r="B53" s="10" t="s">
        <v>415</v>
      </c>
      <c r="C53" s="70" t="s">
        <v>416</v>
      </c>
      <c r="D53" s="4" t="s">
        <v>2538</v>
      </c>
      <c r="E53" s="4" t="s">
        <v>2539</v>
      </c>
      <c r="F53" s="108" t="s">
        <v>2596</v>
      </c>
      <c r="G53" s="10" t="s">
        <v>417</v>
      </c>
      <c r="H53" s="161" t="s">
        <v>1378</v>
      </c>
      <c r="I53" s="108" t="s">
        <v>3</v>
      </c>
      <c r="J53" s="108" t="s">
        <v>3</v>
      </c>
      <c r="K53" s="108" t="s">
        <v>3</v>
      </c>
      <c r="L53" s="10" t="s">
        <v>418</v>
      </c>
    </row>
    <row r="54" spans="1:14" ht="38" customHeight="1">
      <c r="A54" s="10">
        <v>24825750</v>
      </c>
      <c r="B54" s="10" t="s">
        <v>419</v>
      </c>
      <c r="C54" s="70" t="s">
        <v>420</v>
      </c>
      <c r="D54" s="246" t="s">
        <v>2540</v>
      </c>
      <c r="E54" s="246" t="s">
        <v>2540</v>
      </c>
      <c r="F54" s="108" t="s">
        <v>2597</v>
      </c>
      <c r="G54" s="10" t="s">
        <v>421</v>
      </c>
      <c r="H54" s="108" t="s">
        <v>1378</v>
      </c>
      <c r="I54" s="108" t="s">
        <v>3</v>
      </c>
      <c r="J54" s="108" t="s">
        <v>3</v>
      </c>
      <c r="K54" s="108" t="s">
        <v>3</v>
      </c>
      <c r="L54" s="10" t="s">
        <v>422</v>
      </c>
    </row>
    <row r="55" spans="1:14" ht="12" customHeight="1">
      <c r="A55" s="5">
        <v>24990918</v>
      </c>
      <c r="B55" s="5" t="s">
        <v>2</v>
      </c>
      <c r="C55" s="153" t="s">
        <v>1453</v>
      </c>
      <c r="D55" s="4" t="s">
        <v>2546</v>
      </c>
      <c r="E55" s="4" t="s">
        <v>2547</v>
      </c>
      <c r="F55" s="108" t="s">
        <v>2603</v>
      </c>
      <c r="G55" s="161" t="s">
        <v>3</v>
      </c>
      <c r="H55" s="108" t="s">
        <v>1378</v>
      </c>
      <c r="I55" s="108" t="s">
        <v>3</v>
      </c>
      <c r="J55" s="108" t="s">
        <v>3</v>
      </c>
      <c r="K55" s="108" t="s">
        <v>3</v>
      </c>
      <c r="L55" s="161" t="s">
        <v>3</v>
      </c>
      <c r="M55" s="7"/>
      <c r="N55" s="7"/>
    </row>
    <row r="56" spans="1:14" ht="26">
      <c r="A56" s="68">
        <v>25043553</v>
      </c>
      <c r="B56" s="111" t="s">
        <v>299</v>
      </c>
      <c r="C56" s="206" t="s">
        <v>196</v>
      </c>
      <c r="D56" s="4" t="s">
        <v>2565</v>
      </c>
      <c r="E56" s="4" t="s">
        <v>2566</v>
      </c>
      <c r="F56" s="108" t="s">
        <v>2621</v>
      </c>
      <c r="G56" s="10" t="s">
        <v>197</v>
      </c>
      <c r="H56" s="108" t="s">
        <v>1378</v>
      </c>
      <c r="I56" s="108" t="s">
        <v>3</v>
      </c>
      <c r="J56" s="108" t="s">
        <v>3</v>
      </c>
      <c r="K56" s="108" t="s">
        <v>3</v>
      </c>
      <c r="L56" s="10" t="s">
        <v>198</v>
      </c>
    </row>
    <row r="57" spans="1:14" ht="39">
      <c r="A57" s="10">
        <v>25099614</v>
      </c>
      <c r="B57" s="181" t="s">
        <v>195</v>
      </c>
      <c r="C57" s="109" t="s">
        <v>103</v>
      </c>
      <c r="D57" s="4" t="s">
        <v>2569</v>
      </c>
      <c r="E57" s="4" t="s">
        <v>2570</v>
      </c>
      <c r="F57" s="108" t="s">
        <v>2624</v>
      </c>
      <c r="G57" s="174" t="s">
        <v>104</v>
      </c>
      <c r="H57" s="108" t="s">
        <v>1378</v>
      </c>
      <c r="I57" s="108" t="s">
        <v>3</v>
      </c>
      <c r="J57" s="108" t="s">
        <v>3</v>
      </c>
      <c r="K57" s="108"/>
      <c r="L57" s="174" t="s">
        <v>105</v>
      </c>
      <c r="M57" s="179"/>
      <c r="N57" s="7"/>
    </row>
    <row r="58" spans="1:14" ht="48">
      <c r="A58" s="10">
        <v>25100599</v>
      </c>
      <c r="B58" s="111" t="s">
        <v>114</v>
      </c>
      <c r="C58" s="107" t="s">
        <v>115</v>
      </c>
      <c r="D58" s="4" t="s">
        <v>2680</v>
      </c>
      <c r="E58" s="4" t="s">
        <v>2571</v>
      </c>
      <c r="F58" s="108" t="s">
        <v>2625</v>
      </c>
      <c r="G58" s="10" t="s">
        <v>116</v>
      </c>
      <c r="H58" s="108" t="s">
        <v>1378</v>
      </c>
      <c r="I58" s="108" t="s">
        <v>3</v>
      </c>
      <c r="J58" s="108" t="s">
        <v>3</v>
      </c>
      <c r="K58" s="108"/>
      <c r="L58" s="10" t="s">
        <v>117</v>
      </c>
      <c r="M58" s="179"/>
      <c r="N58" s="7"/>
    </row>
    <row r="59" spans="1:14" ht="36">
      <c r="A59" s="10">
        <v>25100604</v>
      </c>
      <c r="B59" s="111" t="s">
        <v>175</v>
      </c>
      <c r="C59" s="107" t="s">
        <v>176</v>
      </c>
      <c r="D59" s="4" t="s">
        <v>2572</v>
      </c>
      <c r="E59" s="4" t="s">
        <v>2572</v>
      </c>
      <c r="F59" s="108" t="s">
        <v>2627</v>
      </c>
      <c r="G59" s="10" t="s">
        <v>177</v>
      </c>
      <c r="H59" s="108" t="s">
        <v>1378</v>
      </c>
      <c r="I59" s="108" t="s">
        <v>3</v>
      </c>
      <c r="J59" s="108" t="s">
        <v>3</v>
      </c>
      <c r="K59" s="108"/>
      <c r="L59" s="10" t="s">
        <v>178</v>
      </c>
      <c r="M59" s="7"/>
      <c r="N59" s="7"/>
    </row>
    <row r="60" spans="1:14" ht="36">
      <c r="A60" s="223">
        <v>25202271</v>
      </c>
      <c r="B60" s="111" t="s">
        <v>191</v>
      </c>
      <c r="C60" s="67" t="s">
        <v>192</v>
      </c>
      <c r="D60" s="67"/>
      <c r="E60" s="67"/>
      <c r="F60" s="67"/>
      <c r="G60" s="10" t="s">
        <v>193</v>
      </c>
      <c r="H60" s="108" t="s">
        <v>1381</v>
      </c>
      <c r="I60" s="108"/>
      <c r="J60" s="108"/>
      <c r="K60" s="108"/>
      <c r="L60" s="10" t="s">
        <v>194</v>
      </c>
      <c r="M60" s="177"/>
      <c r="N60" s="7"/>
    </row>
    <row r="61" spans="1:14" ht="36">
      <c r="A61" s="10">
        <v>24659141</v>
      </c>
      <c r="B61" s="10" t="s">
        <v>516</v>
      </c>
      <c r="C61" s="68" t="s">
        <v>517</v>
      </c>
      <c r="D61" s="68"/>
      <c r="E61" s="68"/>
      <c r="F61" s="68"/>
      <c r="G61" s="10" t="s">
        <v>518</v>
      </c>
      <c r="H61" s="108" t="s">
        <v>1381</v>
      </c>
      <c r="I61" s="108"/>
      <c r="J61" s="108"/>
      <c r="K61" s="108"/>
      <c r="L61" s="10" t="s">
        <v>519</v>
      </c>
      <c r="M61" s="177"/>
      <c r="N61" s="7"/>
    </row>
    <row r="62" spans="1:14" ht="24">
      <c r="A62" s="10">
        <v>24668417</v>
      </c>
      <c r="B62" s="10" t="s">
        <v>916</v>
      </c>
      <c r="C62" s="69" t="s">
        <v>524</v>
      </c>
      <c r="D62" s="69"/>
      <c r="E62" s="69"/>
      <c r="F62" s="69"/>
      <c r="G62" s="10" t="s">
        <v>525</v>
      </c>
      <c r="H62" s="108" t="s">
        <v>1381</v>
      </c>
      <c r="I62" s="108"/>
      <c r="J62" s="108"/>
      <c r="K62" s="108"/>
      <c r="L62" s="10" t="s">
        <v>526</v>
      </c>
      <c r="M62" s="7"/>
      <c r="N62" s="7"/>
    </row>
    <row r="63" spans="1:14" ht="24">
      <c r="A63" s="10">
        <v>24668417</v>
      </c>
      <c r="B63" s="10" t="s">
        <v>916</v>
      </c>
      <c r="C63" s="69" t="s">
        <v>527</v>
      </c>
      <c r="D63" s="69"/>
      <c r="E63" s="69"/>
      <c r="F63" s="69"/>
      <c r="G63" s="10" t="s">
        <v>528</v>
      </c>
      <c r="H63" s="108" t="s">
        <v>1381</v>
      </c>
      <c r="I63" s="108"/>
      <c r="J63" s="108"/>
      <c r="K63" s="108"/>
      <c r="L63" s="10" t="s">
        <v>529</v>
      </c>
      <c r="M63" s="7"/>
      <c r="N63" s="7"/>
    </row>
    <row r="64" spans="1:14" ht="12">
      <c r="A64" s="10">
        <v>24687876</v>
      </c>
      <c r="B64" s="10" t="s">
        <v>534</v>
      </c>
      <c r="C64" s="173" t="s">
        <v>535</v>
      </c>
      <c r="D64" s="173"/>
      <c r="E64" s="173"/>
      <c r="F64" s="173"/>
      <c r="G64" s="10" t="s">
        <v>536</v>
      </c>
      <c r="H64" s="108" t="s">
        <v>1381</v>
      </c>
      <c r="I64" s="108"/>
      <c r="J64" s="108"/>
      <c r="K64" s="108"/>
      <c r="L64" s="10" t="s">
        <v>537</v>
      </c>
      <c r="M64" s="7"/>
      <c r="N64" s="7"/>
    </row>
    <row r="65" spans="1:14" ht="12">
      <c r="A65" s="10">
        <v>24715505</v>
      </c>
      <c r="B65" s="10" t="s">
        <v>550</v>
      </c>
      <c r="C65" s="67" t="s">
        <v>551</v>
      </c>
      <c r="D65" s="67"/>
      <c r="E65" s="67"/>
      <c r="F65" s="67"/>
      <c r="G65" s="10" t="s">
        <v>552</v>
      </c>
      <c r="H65" s="108" t="s">
        <v>1381</v>
      </c>
      <c r="I65" s="108"/>
      <c r="J65" s="108"/>
      <c r="K65" s="108"/>
      <c r="L65" s="10" t="s">
        <v>431</v>
      </c>
      <c r="M65" s="7"/>
      <c r="N65" s="7"/>
    </row>
    <row r="66" spans="1:14" ht="12">
      <c r="A66" s="10">
        <v>24715505</v>
      </c>
      <c r="B66" s="10" t="s">
        <v>432</v>
      </c>
      <c r="C66" s="67" t="s">
        <v>433</v>
      </c>
      <c r="D66" s="67"/>
      <c r="E66" s="67"/>
      <c r="F66" s="67"/>
      <c r="G66" s="10" t="s">
        <v>434</v>
      </c>
      <c r="H66" s="108" t="s">
        <v>1381</v>
      </c>
      <c r="I66" s="108"/>
      <c r="J66" s="108"/>
      <c r="K66" s="108"/>
      <c r="L66" s="10" t="s">
        <v>435</v>
      </c>
    </row>
    <row r="67" spans="1:14" ht="26">
      <c r="A67" s="10">
        <v>24715505</v>
      </c>
      <c r="B67" s="10" t="s">
        <v>25</v>
      </c>
      <c r="C67" s="238" t="s">
        <v>1426</v>
      </c>
      <c r="D67" s="238"/>
      <c r="E67" s="238"/>
      <c r="F67" s="238"/>
      <c r="G67" s="108" t="s">
        <v>7</v>
      </c>
      <c r="H67" s="108" t="s">
        <v>1381</v>
      </c>
      <c r="I67" s="108"/>
      <c r="J67" s="108"/>
      <c r="K67" s="108"/>
      <c r="L67" s="108" t="s">
        <v>3</v>
      </c>
    </row>
    <row r="68" spans="1:14" ht="24">
      <c r="A68" s="10">
        <v>24715505</v>
      </c>
      <c r="B68" s="10" t="s">
        <v>436</v>
      </c>
      <c r="C68" s="115" t="s">
        <v>437</v>
      </c>
      <c r="D68" s="67"/>
      <c r="E68" s="67"/>
      <c r="F68" s="67"/>
      <c r="G68" s="10" t="s">
        <v>438</v>
      </c>
      <c r="H68" s="108" t="s">
        <v>1381</v>
      </c>
      <c r="I68" s="108"/>
      <c r="J68" s="108"/>
      <c r="K68" s="108"/>
      <c r="L68" s="10" t="s">
        <v>439</v>
      </c>
    </row>
    <row r="69" spans="1:14" ht="24">
      <c r="A69" s="9">
        <v>24752702</v>
      </c>
      <c r="B69" s="9" t="s">
        <v>468</v>
      </c>
      <c r="C69" s="234" t="s">
        <v>469</v>
      </c>
      <c r="D69" s="152"/>
      <c r="E69" s="152"/>
      <c r="F69" s="152"/>
      <c r="G69" s="5" t="s">
        <v>7</v>
      </c>
      <c r="H69" s="5" t="s">
        <v>1381</v>
      </c>
      <c r="I69" s="108"/>
      <c r="J69" s="108"/>
      <c r="K69" s="108"/>
      <c r="L69" s="5" t="s">
        <v>7</v>
      </c>
    </row>
    <row r="70" spans="1:14" ht="25" customHeight="1">
      <c r="A70" s="9">
        <v>24752702</v>
      </c>
      <c r="B70" s="9" t="s">
        <v>470</v>
      </c>
      <c r="C70" s="234" t="s">
        <v>471</v>
      </c>
      <c r="D70" s="152"/>
      <c r="E70" s="152"/>
      <c r="F70" s="152"/>
      <c r="G70" s="5" t="s">
        <v>7</v>
      </c>
      <c r="H70" s="5" t="s">
        <v>1381</v>
      </c>
      <c r="I70" s="108"/>
      <c r="J70" s="108"/>
      <c r="K70" s="108"/>
      <c r="L70" s="5" t="s">
        <v>3</v>
      </c>
    </row>
    <row r="71" spans="1:14" ht="17" customHeight="1">
      <c r="A71" s="9">
        <v>24782245</v>
      </c>
      <c r="B71" s="9" t="s">
        <v>493</v>
      </c>
      <c r="C71" s="235" t="s">
        <v>494</v>
      </c>
      <c r="D71" s="153"/>
      <c r="E71" s="153"/>
      <c r="F71" s="153"/>
      <c r="G71" s="5" t="s">
        <v>7</v>
      </c>
      <c r="H71" s="5" t="s">
        <v>1381</v>
      </c>
      <c r="I71" s="108"/>
      <c r="J71" s="108"/>
      <c r="K71" s="108"/>
      <c r="L71" s="5" t="s">
        <v>3</v>
      </c>
    </row>
    <row r="72" spans="1:14" ht="17" customHeight="1">
      <c r="A72" s="9">
        <v>24782245</v>
      </c>
      <c r="B72" s="9" t="s">
        <v>495</v>
      </c>
      <c r="C72" s="235" t="s">
        <v>496</v>
      </c>
      <c r="D72" s="153"/>
      <c r="E72" s="153"/>
      <c r="F72" s="153"/>
      <c r="G72" s="5" t="s">
        <v>7</v>
      </c>
      <c r="H72" s="5" t="s">
        <v>1381</v>
      </c>
      <c r="I72" s="108"/>
      <c r="J72" s="108"/>
      <c r="K72" s="108"/>
      <c r="L72" s="5" t="s">
        <v>3</v>
      </c>
    </row>
    <row r="73" spans="1:14" ht="12">
      <c r="A73" s="9">
        <v>24782245</v>
      </c>
      <c r="B73" s="9" t="s">
        <v>497</v>
      </c>
      <c r="C73" s="153" t="s">
        <v>498</v>
      </c>
      <c r="D73" s="153"/>
      <c r="E73" s="153"/>
      <c r="F73" s="153"/>
      <c r="G73" s="5" t="s">
        <v>7</v>
      </c>
      <c r="H73" s="5" t="s">
        <v>1381</v>
      </c>
      <c r="I73" s="108"/>
      <c r="J73" s="108"/>
      <c r="K73" s="108"/>
      <c r="L73" s="5" t="s">
        <v>7</v>
      </c>
    </row>
    <row r="74" spans="1:14" ht="12">
      <c r="A74" s="9">
        <v>24782245</v>
      </c>
      <c r="B74" s="9" t="s">
        <v>499</v>
      </c>
      <c r="C74" s="153" t="s">
        <v>500</v>
      </c>
      <c r="D74" s="153"/>
      <c r="E74" s="153"/>
      <c r="F74" s="153"/>
      <c r="G74" s="5" t="s">
        <v>7</v>
      </c>
      <c r="H74" s="5" t="s">
        <v>1381</v>
      </c>
      <c r="I74" s="108"/>
      <c r="J74" s="108"/>
      <c r="K74" s="108"/>
      <c r="L74" s="5" t="s">
        <v>7</v>
      </c>
    </row>
    <row r="75" spans="1:14" ht="12">
      <c r="A75" s="9">
        <v>24782245</v>
      </c>
      <c r="B75" s="9" t="s">
        <v>501</v>
      </c>
      <c r="C75" s="153" t="s">
        <v>502</v>
      </c>
      <c r="D75" s="153"/>
      <c r="E75" s="153"/>
      <c r="F75" s="153"/>
      <c r="G75" s="5" t="s">
        <v>7</v>
      </c>
      <c r="H75" s="5" t="s">
        <v>1381</v>
      </c>
      <c r="I75" s="108"/>
      <c r="J75" s="108"/>
      <c r="K75" s="108"/>
      <c r="L75" s="5" t="s">
        <v>3</v>
      </c>
    </row>
    <row r="76" spans="1:14" ht="15" customHeight="1">
      <c r="A76" s="9">
        <v>24782245</v>
      </c>
      <c r="B76" s="9" t="s">
        <v>503</v>
      </c>
      <c r="C76" s="235" t="s">
        <v>504</v>
      </c>
      <c r="D76" s="153"/>
      <c r="E76" s="153"/>
      <c r="F76" s="153"/>
      <c r="G76" s="5" t="s">
        <v>7</v>
      </c>
      <c r="H76" s="5" t="s">
        <v>1381</v>
      </c>
      <c r="I76" s="108"/>
      <c r="J76" s="108"/>
      <c r="K76" s="108"/>
      <c r="L76" s="5" t="s">
        <v>3</v>
      </c>
    </row>
    <row r="77" spans="1:14" ht="12">
      <c r="A77" s="9">
        <v>24782245</v>
      </c>
      <c r="B77" s="9" t="s">
        <v>505</v>
      </c>
      <c r="C77" s="153" t="s">
        <v>506</v>
      </c>
      <c r="D77" s="153"/>
      <c r="E77" s="153"/>
      <c r="F77" s="153"/>
      <c r="G77" s="5" t="s">
        <v>7</v>
      </c>
      <c r="H77" s="5" t="s">
        <v>1381</v>
      </c>
      <c r="I77" s="108"/>
      <c r="J77" s="108"/>
      <c r="K77" s="108"/>
      <c r="L77" s="5" t="s">
        <v>3</v>
      </c>
      <c r="M77" s="5"/>
      <c r="N77" s="5"/>
    </row>
    <row r="78" spans="1:14" ht="12">
      <c r="A78" s="9">
        <v>24782245</v>
      </c>
      <c r="B78" s="9" t="s">
        <v>507</v>
      </c>
      <c r="C78" s="153" t="s">
        <v>366</v>
      </c>
      <c r="D78" s="153"/>
      <c r="E78" s="153"/>
      <c r="F78" s="153"/>
      <c r="G78" s="5" t="s">
        <v>7</v>
      </c>
      <c r="H78" s="5" t="s">
        <v>1381</v>
      </c>
      <c r="I78" s="108"/>
      <c r="J78" s="108"/>
      <c r="K78" s="108"/>
      <c r="L78" s="5" t="s">
        <v>3</v>
      </c>
      <c r="N78" s="5"/>
    </row>
    <row r="79" spans="1:14" ht="12">
      <c r="A79" s="9">
        <v>24782245</v>
      </c>
      <c r="B79" s="9" t="s">
        <v>367</v>
      </c>
      <c r="C79" s="153" t="s">
        <v>368</v>
      </c>
      <c r="D79" s="153"/>
      <c r="E79" s="153"/>
      <c r="F79" s="153"/>
      <c r="G79" s="5" t="s">
        <v>7</v>
      </c>
      <c r="H79" s="5" t="s">
        <v>1381</v>
      </c>
      <c r="I79" s="108"/>
      <c r="J79" s="108"/>
      <c r="K79" s="108"/>
      <c r="L79" s="5" t="s">
        <v>7</v>
      </c>
    </row>
    <row r="80" spans="1:14" ht="12">
      <c r="A80" s="9">
        <v>24782245</v>
      </c>
      <c r="B80" s="9" t="s">
        <v>369</v>
      </c>
      <c r="C80" s="153" t="s">
        <v>370</v>
      </c>
      <c r="D80" s="153"/>
      <c r="E80" s="153"/>
      <c r="F80" s="153"/>
      <c r="G80" s="5" t="s">
        <v>7</v>
      </c>
      <c r="H80" s="5" t="s">
        <v>1381</v>
      </c>
      <c r="I80" s="108"/>
      <c r="J80" s="108"/>
      <c r="K80" s="108"/>
      <c r="L80" s="5" t="s">
        <v>3</v>
      </c>
    </row>
    <row r="81" spans="1:12" ht="24">
      <c r="A81" s="9">
        <v>24782245</v>
      </c>
      <c r="B81" s="9" t="s">
        <v>371</v>
      </c>
      <c r="C81" s="153" t="s">
        <v>372</v>
      </c>
      <c r="D81" s="153"/>
      <c r="E81" s="153"/>
      <c r="F81" s="153"/>
      <c r="G81" s="5" t="s">
        <v>7</v>
      </c>
      <c r="H81" s="5" t="s">
        <v>1381</v>
      </c>
      <c r="I81" s="108"/>
      <c r="J81" s="108"/>
      <c r="K81" s="108"/>
      <c r="L81" s="5" t="s">
        <v>3</v>
      </c>
    </row>
    <row r="82" spans="1:12" ht="12">
      <c r="A82" s="9">
        <v>24782245</v>
      </c>
      <c r="B82" s="9" t="s">
        <v>373</v>
      </c>
      <c r="C82" s="153" t="s">
        <v>374</v>
      </c>
      <c r="D82" s="153"/>
      <c r="E82" s="153"/>
      <c r="F82" s="153"/>
      <c r="G82" s="5" t="s">
        <v>7</v>
      </c>
      <c r="H82" s="5" t="s">
        <v>1381</v>
      </c>
      <c r="I82" s="108"/>
      <c r="J82" s="108"/>
      <c r="K82" s="108"/>
      <c r="L82" s="5" t="s">
        <v>3</v>
      </c>
    </row>
    <row r="83" spans="1:12" ht="12">
      <c r="A83" s="9">
        <v>24782245</v>
      </c>
      <c r="B83" s="9" t="s">
        <v>375</v>
      </c>
      <c r="C83" s="153" t="s">
        <v>376</v>
      </c>
      <c r="D83" s="153"/>
      <c r="E83" s="153"/>
      <c r="F83" s="153"/>
      <c r="G83" s="5" t="s">
        <v>7</v>
      </c>
      <c r="H83" s="5" t="s">
        <v>1381</v>
      </c>
      <c r="I83" s="108"/>
      <c r="J83" s="108"/>
      <c r="K83" s="108"/>
      <c r="L83" s="5" t="s">
        <v>7</v>
      </c>
    </row>
    <row r="84" spans="1:12" ht="12">
      <c r="A84" s="9">
        <v>24782245</v>
      </c>
      <c r="B84" s="9" t="s">
        <v>377</v>
      </c>
      <c r="C84" s="153" t="s">
        <v>378</v>
      </c>
      <c r="D84" s="153"/>
      <c r="E84" s="153"/>
      <c r="F84" s="153"/>
      <c r="G84" s="5" t="s">
        <v>7</v>
      </c>
      <c r="H84" s="5" t="s">
        <v>1381</v>
      </c>
      <c r="I84" s="108"/>
      <c r="J84" s="108"/>
      <c r="K84" s="108"/>
      <c r="L84" s="5" t="s">
        <v>7</v>
      </c>
    </row>
    <row r="85" spans="1:12" ht="24">
      <c r="A85" s="9">
        <v>24782245</v>
      </c>
      <c r="B85" s="9" t="s">
        <v>379</v>
      </c>
      <c r="C85" s="153" t="s">
        <v>380</v>
      </c>
      <c r="D85" s="153"/>
      <c r="E85" s="153"/>
      <c r="F85" s="153"/>
      <c r="G85" s="5" t="s">
        <v>7</v>
      </c>
      <c r="H85" s="5" t="s">
        <v>1381</v>
      </c>
      <c r="I85" s="108"/>
      <c r="J85" s="108"/>
      <c r="K85" s="108"/>
      <c r="L85" s="5" t="s">
        <v>3</v>
      </c>
    </row>
    <row r="86" spans="1:12" ht="12">
      <c r="A86" s="9">
        <v>24782245</v>
      </c>
      <c r="B86" s="9" t="s">
        <v>381</v>
      </c>
      <c r="C86" s="153" t="s">
        <v>382</v>
      </c>
      <c r="D86" s="153"/>
      <c r="E86" s="153"/>
      <c r="F86" s="153"/>
      <c r="G86" s="5" t="s">
        <v>7</v>
      </c>
      <c r="H86" s="5" t="s">
        <v>1381</v>
      </c>
      <c r="I86" s="108"/>
      <c r="J86" s="108"/>
      <c r="K86" s="108"/>
      <c r="L86" s="5" t="s">
        <v>3</v>
      </c>
    </row>
    <row r="87" spans="1:12" ht="12">
      <c r="A87" s="9">
        <v>24782245</v>
      </c>
      <c r="B87" s="9" t="s">
        <v>383</v>
      </c>
      <c r="C87" s="70" t="s">
        <v>384</v>
      </c>
      <c r="D87" s="70"/>
      <c r="E87" s="70"/>
      <c r="F87" s="70"/>
      <c r="G87" s="5" t="s">
        <v>7</v>
      </c>
      <c r="H87" s="5" t="s">
        <v>1381</v>
      </c>
      <c r="I87" s="108"/>
      <c r="J87" s="108"/>
      <c r="K87" s="108"/>
      <c r="L87" s="5" t="s">
        <v>3</v>
      </c>
    </row>
    <row r="88" spans="1:12" ht="41" customHeight="1">
      <c r="A88" s="9">
        <v>24782245</v>
      </c>
      <c r="B88" s="9" t="s">
        <v>385</v>
      </c>
      <c r="C88" s="70" t="s">
        <v>386</v>
      </c>
      <c r="D88" s="70"/>
      <c r="E88" s="70"/>
      <c r="F88" s="70"/>
      <c r="G88" s="5" t="s">
        <v>7</v>
      </c>
      <c r="H88" s="5" t="s">
        <v>1381</v>
      </c>
      <c r="I88" s="108"/>
      <c r="J88" s="108"/>
      <c r="K88" s="108"/>
      <c r="L88" s="5" t="s">
        <v>3</v>
      </c>
    </row>
    <row r="89" spans="1:12" ht="12">
      <c r="A89" s="9">
        <v>24782245</v>
      </c>
      <c r="B89" s="9" t="s">
        <v>387</v>
      </c>
      <c r="C89" s="70" t="s">
        <v>388</v>
      </c>
      <c r="D89" s="70"/>
      <c r="E89" s="70"/>
      <c r="F89" s="70"/>
      <c r="G89" s="5" t="s">
        <v>7</v>
      </c>
      <c r="H89" s="5" t="s">
        <v>1381</v>
      </c>
      <c r="I89" s="108"/>
      <c r="J89" s="108"/>
      <c r="K89" s="108"/>
      <c r="L89" s="5" t="s">
        <v>3</v>
      </c>
    </row>
    <row r="90" spans="1:12" ht="41" customHeight="1">
      <c r="A90" s="9">
        <v>24782245</v>
      </c>
      <c r="B90" s="9" t="s">
        <v>389</v>
      </c>
      <c r="C90" s="70" t="s">
        <v>390</v>
      </c>
      <c r="D90" s="70"/>
      <c r="E90" s="70"/>
      <c r="F90" s="70"/>
      <c r="G90" s="5" t="s">
        <v>7</v>
      </c>
      <c r="H90" s="5" t="s">
        <v>1381</v>
      </c>
      <c r="I90" s="108"/>
      <c r="J90" s="108"/>
      <c r="K90" s="108"/>
      <c r="L90" s="5" t="s">
        <v>3</v>
      </c>
    </row>
    <row r="91" spans="1:12" ht="47" customHeight="1">
      <c r="A91" s="9">
        <v>24782245</v>
      </c>
      <c r="B91" s="9" t="s">
        <v>391</v>
      </c>
      <c r="C91" s="70" t="s">
        <v>392</v>
      </c>
      <c r="D91" s="70"/>
      <c r="E91" s="70"/>
      <c r="F91" s="70"/>
      <c r="G91" s="5" t="s">
        <v>7</v>
      </c>
      <c r="H91" s="5" t="s">
        <v>1381</v>
      </c>
      <c r="I91" s="108"/>
      <c r="J91" s="108"/>
      <c r="K91" s="108"/>
      <c r="L91" s="5" t="s">
        <v>7</v>
      </c>
    </row>
    <row r="92" spans="1:12" ht="12">
      <c r="A92" s="9">
        <v>24782245</v>
      </c>
      <c r="B92" s="9" t="s">
        <v>393</v>
      </c>
      <c r="C92" s="70" t="s">
        <v>396</v>
      </c>
      <c r="D92" s="70"/>
      <c r="E92" s="70"/>
      <c r="F92" s="70"/>
      <c r="G92" s="5" t="s">
        <v>7</v>
      </c>
      <c r="H92" s="5" t="s">
        <v>1381</v>
      </c>
      <c r="I92" s="108"/>
      <c r="J92" s="108"/>
      <c r="K92" s="108"/>
      <c r="L92" s="5" t="s">
        <v>7</v>
      </c>
    </row>
    <row r="93" spans="1:12" ht="12">
      <c r="A93" s="9">
        <v>24782245</v>
      </c>
      <c r="B93" s="9" t="s">
        <v>394</v>
      </c>
      <c r="C93" s="154" t="s">
        <v>398</v>
      </c>
      <c r="D93" s="154"/>
      <c r="E93" s="154"/>
      <c r="F93" s="154"/>
      <c r="G93" s="5" t="s">
        <v>7</v>
      </c>
      <c r="H93" s="5" t="s">
        <v>1381</v>
      </c>
      <c r="I93" s="108"/>
      <c r="J93" s="108"/>
      <c r="K93" s="108"/>
      <c r="L93" s="5" t="s">
        <v>3</v>
      </c>
    </row>
    <row r="94" spans="1:12" ht="12">
      <c r="A94" s="9">
        <v>24782245</v>
      </c>
      <c r="B94" s="9" t="s">
        <v>395</v>
      </c>
      <c r="C94" s="70" t="s">
        <v>400</v>
      </c>
      <c r="D94" s="70"/>
      <c r="E94" s="70"/>
      <c r="F94" s="70"/>
      <c r="G94" s="5" t="s">
        <v>7</v>
      </c>
      <c r="H94" s="5" t="s">
        <v>1381</v>
      </c>
      <c r="I94" s="108"/>
      <c r="J94" s="108"/>
      <c r="K94" s="108"/>
      <c r="L94" s="5" t="s">
        <v>3</v>
      </c>
    </row>
    <row r="95" spans="1:12" ht="12">
      <c r="A95" s="9">
        <v>24782245</v>
      </c>
      <c r="B95" s="9" t="s">
        <v>397</v>
      </c>
      <c r="C95" s="154" t="s">
        <v>401</v>
      </c>
      <c r="D95" s="154"/>
      <c r="E95" s="154"/>
      <c r="F95" s="154"/>
      <c r="G95" s="5" t="s">
        <v>7</v>
      </c>
      <c r="H95" s="5" t="s">
        <v>1381</v>
      </c>
      <c r="I95" s="108"/>
      <c r="J95" s="108"/>
      <c r="K95" s="108"/>
      <c r="L95" s="5" t="s">
        <v>3</v>
      </c>
    </row>
    <row r="96" spans="1:12" ht="12">
      <c r="A96" s="9">
        <v>24782245</v>
      </c>
      <c r="B96" s="9" t="s">
        <v>399</v>
      </c>
      <c r="C96" s="70" t="s">
        <v>402</v>
      </c>
      <c r="D96" s="70"/>
      <c r="E96" s="70"/>
      <c r="F96" s="70"/>
      <c r="G96" s="5" t="s">
        <v>7</v>
      </c>
      <c r="H96" s="5" t="s">
        <v>1381</v>
      </c>
      <c r="I96" s="108"/>
      <c r="J96" s="108"/>
      <c r="K96" s="108"/>
      <c r="L96" s="5" t="s">
        <v>3</v>
      </c>
    </row>
    <row r="97" spans="1:12" ht="12">
      <c r="A97" s="10">
        <v>24825750</v>
      </c>
      <c r="B97" s="10" t="s">
        <v>423</v>
      </c>
      <c r="C97" s="69" t="s">
        <v>424</v>
      </c>
      <c r="D97" s="69"/>
      <c r="E97" s="69"/>
      <c r="F97" s="69"/>
      <c r="G97" s="10" t="s">
        <v>425</v>
      </c>
      <c r="H97" s="108" t="s">
        <v>1381</v>
      </c>
      <c r="I97" s="108"/>
      <c r="J97" s="108"/>
      <c r="K97" s="108"/>
      <c r="L97" s="10" t="s">
        <v>426</v>
      </c>
    </row>
    <row r="98" spans="1:12" ht="24">
      <c r="A98" s="10">
        <v>24845615</v>
      </c>
      <c r="B98" s="10" t="s">
        <v>303</v>
      </c>
      <c r="C98" s="69" t="s">
        <v>304</v>
      </c>
      <c r="D98" s="69"/>
      <c r="E98" s="69"/>
      <c r="F98" s="69"/>
      <c r="G98" s="10" t="s">
        <v>305</v>
      </c>
      <c r="H98" s="108" t="s">
        <v>1381</v>
      </c>
      <c r="I98" s="108"/>
      <c r="J98" s="108"/>
      <c r="K98" s="108"/>
      <c r="L98" s="10" t="s">
        <v>306</v>
      </c>
    </row>
    <row r="99" spans="1:12" ht="12">
      <c r="A99" s="10">
        <v>24984694</v>
      </c>
      <c r="B99" s="10" t="s">
        <v>257</v>
      </c>
      <c r="C99" s="115" t="s">
        <v>258</v>
      </c>
      <c r="D99" s="67"/>
      <c r="E99" s="67"/>
      <c r="F99" s="67"/>
      <c r="G99" s="10" t="s">
        <v>259</v>
      </c>
      <c r="H99" s="108" t="s">
        <v>1381</v>
      </c>
      <c r="I99" s="108"/>
      <c r="J99" s="108"/>
      <c r="K99" s="108"/>
      <c r="L99" s="10" t="s">
        <v>260</v>
      </c>
    </row>
    <row r="100" spans="1:12" ht="36">
      <c r="A100" s="10">
        <v>24984694</v>
      </c>
      <c r="B100" s="10" t="s">
        <v>261</v>
      </c>
      <c r="C100" s="67" t="s">
        <v>262</v>
      </c>
      <c r="D100" s="67"/>
      <c r="E100" s="67"/>
      <c r="F100" s="67"/>
      <c r="G100" s="10" t="s">
        <v>263</v>
      </c>
      <c r="H100" s="108" t="s">
        <v>1381</v>
      </c>
      <c r="I100" s="108"/>
      <c r="J100" s="108"/>
      <c r="K100" s="108"/>
      <c r="L100" s="10" t="s">
        <v>264</v>
      </c>
    </row>
    <row r="101" spans="1:12" ht="12">
      <c r="A101" s="68">
        <v>25043933</v>
      </c>
      <c r="B101" s="111" t="s">
        <v>291</v>
      </c>
      <c r="C101" s="69" t="s">
        <v>292</v>
      </c>
      <c r="D101" s="69"/>
      <c r="E101" s="69"/>
      <c r="F101" s="69"/>
      <c r="G101" s="10" t="s">
        <v>293</v>
      </c>
      <c r="H101" s="108" t="s">
        <v>1381</v>
      </c>
      <c r="I101" s="108"/>
      <c r="J101" s="108"/>
      <c r="K101" s="108"/>
      <c r="L101" s="10" t="s">
        <v>294</v>
      </c>
    </row>
    <row r="102" spans="1:12" ht="12">
      <c r="A102" s="68">
        <v>25043676</v>
      </c>
      <c r="B102" s="111" t="s">
        <v>295</v>
      </c>
      <c r="C102" s="69" t="s">
        <v>296</v>
      </c>
      <c r="D102" s="69"/>
      <c r="E102" s="69"/>
      <c r="F102" s="69"/>
      <c r="G102" s="10" t="s">
        <v>297</v>
      </c>
      <c r="H102" s="108" t="s">
        <v>1381</v>
      </c>
      <c r="I102" s="108"/>
      <c r="J102" s="108"/>
      <c r="K102" s="108"/>
      <c r="L102" s="10" t="s">
        <v>298</v>
      </c>
    </row>
    <row r="103" spans="1:12" ht="39" customHeight="1">
      <c r="A103" s="10">
        <v>25041792</v>
      </c>
      <c r="B103" s="111" t="s">
        <v>127</v>
      </c>
      <c r="C103" s="112" t="s">
        <v>128</v>
      </c>
      <c r="D103" s="69"/>
      <c r="E103" s="69"/>
      <c r="F103" s="69"/>
      <c r="G103" s="10" t="s">
        <v>129</v>
      </c>
      <c r="H103" s="108" t="s">
        <v>1381</v>
      </c>
      <c r="I103" s="108"/>
      <c r="J103" s="108"/>
      <c r="K103" s="108"/>
      <c r="L103" s="10" t="s">
        <v>130</v>
      </c>
    </row>
    <row r="104" spans="1:12" ht="36">
      <c r="A104" s="10">
        <v>25044230</v>
      </c>
      <c r="B104" s="111" t="s">
        <v>131</v>
      </c>
      <c r="C104" s="67" t="s">
        <v>132</v>
      </c>
      <c r="D104" s="67"/>
      <c r="E104" s="67"/>
      <c r="F104" s="67"/>
      <c r="G104" s="10" t="s">
        <v>133</v>
      </c>
      <c r="H104" s="108" t="s">
        <v>1381</v>
      </c>
      <c r="I104" s="108"/>
      <c r="J104" s="108"/>
      <c r="K104" s="108"/>
      <c r="L104" s="10" t="s">
        <v>134</v>
      </c>
    </row>
    <row r="105" spans="1:12" ht="24">
      <c r="A105" s="10">
        <v>25044230</v>
      </c>
      <c r="B105" s="111" t="s">
        <v>135</v>
      </c>
      <c r="C105" s="67" t="s">
        <v>136</v>
      </c>
      <c r="D105" s="67"/>
      <c r="E105" s="67"/>
      <c r="F105" s="67"/>
      <c r="G105" s="10" t="s">
        <v>137</v>
      </c>
      <c r="H105" s="108" t="s">
        <v>1381</v>
      </c>
      <c r="I105" s="108"/>
      <c r="J105" s="108"/>
      <c r="K105" s="108"/>
      <c r="L105" s="10" t="s">
        <v>138</v>
      </c>
    </row>
    <row r="106" spans="1:12" ht="24">
      <c r="A106" s="10">
        <v>25044230</v>
      </c>
      <c r="B106" s="111" t="s">
        <v>139</v>
      </c>
      <c r="C106" s="115" t="s">
        <v>140</v>
      </c>
      <c r="D106" s="67"/>
      <c r="E106" s="67"/>
      <c r="F106" s="67"/>
      <c r="G106" s="10" t="s">
        <v>141</v>
      </c>
      <c r="H106" s="108" t="s">
        <v>1381</v>
      </c>
      <c r="I106" s="108"/>
      <c r="J106" s="108"/>
      <c r="K106" s="108"/>
      <c r="L106" s="10" t="s">
        <v>142</v>
      </c>
    </row>
    <row r="107" spans="1:12" ht="24">
      <c r="A107" s="10">
        <v>25044230</v>
      </c>
      <c r="B107" s="111" t="s">
        <v>143</v>
      </c>
      <c r="C107" s="67" t="s">
        <v>144</v>
      </c>
      <c r="D107" s="67"/>
      <c r="E107" s="67"/>
      <c r="F107" s="67"/>
      <c r="G107" s="10" t="s">
        <v>145</v>
      </c>
      <c r="H107" s="108" t="s">
        <v>1381</v>
      </c>
      <c r="I107" s="108"/>
      <c r="J107" s="108"/>
      <c r="K107" s="108"/>
      <c r="L107" s="10" t="s">
        <v>146</v>
      </c>
    </row>
    <row r="108" spans="1:12" ht="24">
      <c r="A108" s="10">
        <v>25044230</v>
      </c>
      <c r="B108" s="111" t="s">
        <v>147</v>
      </c>
      <c r="C108" s="115" t="s">
        <v>148</v>
      </c>
      <c r="D108" s="67"/>
      <c r="E108" s="67"/>
      <c r="F108" s="67"/>
      <c r="G108" s="10" t="s">
        <v>149</v>
      </c>
      <c r="H108" s="108" t="s">
        <v>1381</v>
      </c>
      <c r="I108" s="108"/>
      <c r="J108" s="108"/>
      <c r="K108" s="108"/>
      <c r="L108" s="10" t="s">
        <v>150</v>
      </c>
    </row>
    <row r="109" spans="1:12" ht="12">
      <c r="A109" s="10">
        <v>25048219</v>
      </c>
      <c r="B109" s="111" t="s">
        <v>25</v>
      </c>
      <c r="C109" s="175" t="s">
        <v>1427</v>
      </c>
      <c r="D109" s="175"/>
      <c r="E109" s="175"/>
      <c r="F109" s="175"/>
      <c r="G109" s="108" t="s">
        <v>7</v>
      </c>
      <c r="H109" s="108" t="s">
        <v>1381</v>
      </c>
      <c r="I109" s="108"/>
      <c r="J109" s="108"/>
      <c r="K109" s="108"/>
      <c r="L109" s="108" t="s">
        <v>7</v>
      </c>
    </row>
    <row r="110" spans="1:12" ht="12">
      <c r="A110" s="10">
        <v>25048219</v>
      </c>
      <c r="B110" s="111" t="s">
        <v>25</v>
      </c>
      <c r="C110" s="233" t="s">
        <v>1428</v>
      </c>
      <c r="D110" s="175"/>
      <c r="E110" s="175"/>
      <c r="F110" s="175"/>
      <c r="G110" s="108" t="s">
        <v>7</v>
      </c>
      <c r="H110" s="108" t="s">
        <v>1381</v>
      </c>
      <c r="I110" s="108"/>
      <c r="J110" s="108"/>
      <c r="K110" s="108"/>
      <c r="L110" s="108" t="s">
        <v>7</v>
      </c>
    </row>
    <row r="111" spans="1:12" ht="12">
      <c r="A111" s="10">
        <v>25048219</v>
      </c>
      <c r="B111" s="111" t="s">
        <v>151</v>
      </c>
      <c r="C111" s="69" t="s">
        <v>152</v>
      </c>
      <c r="D111" s="69"/>
      <c r="E111" s="69"/>
      <c r="F111" s="69"/>
      <c r="G111" s="10" t="s">
        <v>153</v>
      </c>
      <c r="H111" s="108" t="s">
        <v>1381</v>
      </c>
      <c r="I111" s="108"/>
      <c r="J111" s="108"/>
      <c r="K111" s="108"/>
      <c r="L111" s="10" t="s">
        <v>154</v>
      </c>
    </row>
    <row r="112" spans="1:12" ht="12">
      <c r="A112" s="10">
        <v>25048219</v>
      </c>
      <c r="B112" s="111" t="s">
        <v>155</v>
      </c>
      <c r="C112" s="236" t="s">
        <v>156</v>
      </c>
      <c r="D112" s="176"/>
      <c r="E112" s="176"/>
      <c r="F112" s="176"/>
      <c r="G112" s="10" t="s">
        <v>157</v>
      </c>
      <c r="H112" s="108" t="s">
        <v>1381</v>
      </c>
      <c r="I112" s="108"/>
      <c r="J112" s="108"/>
      <c r="K112" s="108"/>
      <c r="L112" s="10" t="s">
        <v>158</v>
      </c>
    </row>
    <row r="113" spans="1:14" ht="12">
      <c r="A113" s="10">
        <v>25048219</v>
      </c>
      <c r="B113" s="111" t="s">
        <v>159</v>
      </c>
      <c r="C113" s="112" t="s">
        <v>160</v>
      </c>
      <c r="D113" s="69"/>
      <c r="E113" s="69"/>
      <c r="F113" s="69"/>
      <c r="G113" s="10" t="s">
        <v>161</v>
      </c>
      <c r="H113" s="108" t="s">
        <v>1381</v>
      </c>
      <c r="I113" s="108"/>
      <c r="J113" s="108"/>
      <c r="K113" s="108"/>
      <c r="L113" s="10" t="s">
        <v>162</v>
      </c>
    </row>
    <row r="114" spans="1:14" ht="42" customHeight="1">
      <c r="A114" s="10">
        <v>25031414</v>
      </c>
      <c r="B114" s="111" t="s">
        <v>199</v>
      </c>
      <c r="C114" s="72" t="s">
        <v>200</v>
      </c>
      <c r="D114" s="66"/>
      <c r="E114" s="66"/>
      <c r="F114" s="66"/>
      <c r="G114" s="10" t="s">
        <v>201</v>
      </c>
      <c r="H114" s="108" t="s">
        <v>1381</v>
      </c>
      <c r="I114" s="108"/>
      <c r="J114" s="108"/>
      <c r="K114" s="108"/>
      <c r="L114" s="10" t="s">
        <v>202</v>
      </c>
      <c r="N114" s="177"/>
    </row>
    <row r="115" spans="1:14" ht="42" customHeight="1">
      <c r="A115" s="10">
        <v>25031414</v>
      </c>
      <c r="B115" s="111" t="s">
        <v>203</v>
      </c>
      <c r="C115" s="66" t="s">
        <v>204</v>
      </c>
      <c r="D115" s="66"/>
      <c r="E115" s="66"/>
      <c r="F115" s="66"/>
      <c r="G115" s="10" t="s">
        <v>205</v>
      </c>
      <c r="H115" s="108" t="s">
        <v>1381</v>
      </c>
      <c r="I115" s="108"/>
      <c r="J115" s="108"/>
      <c r="K115" s="108"/>
      <c r="L115" s="10" t="s">
        <v>206</v>
      </c>
    </row>
    <row r="116" spans="1:14" ht="70" customHeight="1">
      <c r="A116" s="10">
        <v>25031414</v>
      </c>
      <c r="B116" s="111" t="s">
        <v>207</v>
      </c>
      <c r="C116" s="66" t="s">
        <v>208</v>
      </c>
      <c r="D116" s="66"/>
      <c r="E116" s="66"/>
      <c r="F116" s="66"/>
      <c r="G116" s="10" t="s">
        <v>209</v>
      </c>
      <c r="H116" s="108" t="s">
        <v>1381</v>
      </c>
      <c r="I116" s="108"/>
      <c r="J116" s="108"/>
      <c r="K116" s="108"/>
      <c r="L116" s="10" t="s">
        <v>210</v>
      </c>
    </row>
    <row r="117" spans="1:14" ht="33">
      <c r="A117" s="10">
        <v>25031414</v>
      </c>
      <c r="B117" s="111" t="s">
        <v>211</v>
      </c>
      <c r="C117" s="66" t="s">
        <v>212</v>
      </c>
      <c r="D117" s="66"/>
      <c r="E117" s="66"/>
      <c r="F117" s="66"/>
      <c r="G117" s="10" t="s">
        <v>213</v>
      </c>
      <c r="H117" s="108" t="s">
        <v>1381</v>
      </c>
      <c r="I117" s="108"/>
      <c r="J117" s="108"/>
      <c r="K117" s="108"/>
      <c r="L117" s="10" t="s">
        <v>214</v>
      </c>
    </row>
    <row r="118" spans="1:14" ht="22">
      <c r="A118" s="10">
        <v>24790185</v>
      </c>
      <c r="B118" s="10" t="s">
        <v>407</v>
      </c>
      <c r="C118" s="66" t="s">
        <v>408</v>
      </c>
      <c r="D118" s="66"/>
      <c r="E118" s="66"/>
      <c r="F118" s="66"/>
      <c r="G118" s="10" t="s">
        <v>409</v>
      </c>
      <c r="H118" s="108" t="s">
        <v>1381</v>
      </c>
      <c r="I118" s="108"/>
      <c r="J118" s="108"/>
      <c r="K118" s="108"/>
      <c r="L118" s="10" t="s">
        <v>410</v>
      </c>
    </row>
    <row r="119" spans="1:14" ht="26" customHeight="1">
      <c r="A119" s="10">
        <v>24849359</v>
      </c>
      <c r="B119" s="10" t="s">
        <v>307</v>
      </c>
      <c r="C119" s="72" t="s">
        <v>308</v>
      </c>
      <c r="D119" s="66"/>
      <c r="E119" s="66"/>
      <c r="F119" s="66"/>
      <c r="G119" s="10" t="s">
        <v>309</v>
      </c>
      <c r="H119" s="108" t="s">
        <v>1381</v>
      </c>
      <c r="I119" s="108"/>
      <c r="J119" s="108"/>
      <c r="K119" s="108"/>
      <c r="L119" s="10" t="s">
        <v>310</v>
      </c>
    </row>
    <row r="120" spans="1:14" ht="32" customHeight="1">
      <c r="A120" s="10">
        <v>24849359</v>
      </c>
      <c r="B120" s="10" t="s">
        <v>311</v>
      </c>
      <c r="C120" s="72" t="s">
        <v>312</v>
      </c>
      <c r="D120" s="66"/>
      <c r="E120" s="66"/>
      <c r="F120" s="66"/>
      <c r="G120" s="10" t="s">
        <v>313</v>
      </c>
      <c r="H120" s="108" t="s">
        <v>1381</v>
      </c>
      <c r="I120" s="108"/>
      <c r="J120" s="108"/>
      <c r="K120" s="108"/>
      <c r="L120" s="10" t="s">
        <v>314</v>
      </c>
    </row>
    <row r="121" spans="1:14" ht="32" customHeight="1">
      <c r="A121" s="10">
        <v>24899721</v>
      </c>
      <c r="B121" s="10" t="s">
        <v>334</v>
      </c>
      <c r="C121" s="72" t="s">
        <v>335</v>
      </c>
      <c r="D121" s="66"/>
      <c r="E121" s="66"/>
      <c r="F121" s="66"/>
      <c r="G121" s="10" t="s">
        <v>336</v>
      </c>
      <c r="H121" s="108" t="s">
        <v>1381</v>
      </c>
      <c r="I121" s="108"/>
      <c r="J121" s="108"/>
      <c r="K121" s="108"/>
      <c r="L121" s="10" t="s">
        <v>337</v>
      </c>
      <c r="M121" s="5"/>
      <c r="N121" s="5"/>
    </row>
    <row r="122" spans="1:14" ht="12">
      <c r="A122" s="10">
        <v>24920619</v>
      </c>
      <c r="B122" s="10" t="s">
        <v>342</v>
      </c>
      <c r="C122" s="66" t="s">
        <v>343</v>
      </c>
      <c r="D122" s="66"/>
      <c r="E122" s="66"/>
      <c r="F122" s="66"/>
      <c r="G122" s="10" t="s">
        <v>344</v>
      </c>
      <c r="H122" s="108" t="s">
        <v>1381</v>
      </c>
      <c r="I122" s="108"/>
      <c r="J122" s="108"/>
      <c r="K122" s="108"/>
      <c r="L122" s="10" t="s">
        <v>345</v>
      </c>
    </row>
    <row r="123" spans="1:14" ht="12">
      <c r="A123" s="10">
        <v>24920619</v>
      </c>
      <c r="B123" s="10" t="s">
        <v>346</v>
      </c>
      <c r="C123" s="66" t="s">
        <v>347</v>
      </c>
      <c r="D123" s="66"/>
      <c r="E123" s="66"/>
      <c r="F123" s="66"/>
      <c r="G123" s="10" t="s">
        <v>348</v>
      </c>
      <c r="H123" s="108" t="s">
        <v>1381</v>
      </c>
      <c r="I123" s="108"/>
      <c r="J123" s="108"/>
      <c r="K123" s="108"/>
      <c r="L123" s="10" t="s">
        <v>349</v>
      </c>
    </row>
    <row r="124" spans="1:14" ht="26">
      <c r="A124" s="10">
        <v>24920619</v>
      </c>
      <c r="B124" s="10" t="s">
        <v>350</v>
      </c>
      <c r="C124" s="71" t="s">
        <v>351</v>
      </c>
      <c r="D124" s="71"/>
      <c r="E124" s="71"/>
      <c r="F124" s="71"/>
      <c r="G124" s="10" t="s">
        <v>352</v>
      </c>
      <c r="H124" s="108" t="s">
        <v>1381</v>
      </c>
      <c r="I124" s="108"/>
      <c r="J124" s="108"/>
      <c r="K124" s="108"/>
      <c r="L124" s="10" t="s">
        <v>353</v>
      </c>
    </row>
    <row r="125" spans="1:14" ht="22">
      <c r="A125" s="10">
        <v>24920622</v>
      </c>
      <c r="B125" s="10" t="s">
        <v>354</v>
      </c>
      <c r="C125" s="66" t="s">
        <v>355</v>
      </c>
      <c r="D125" s="66"/>
      <c r="E125" s="66"/>
      <c r="F125" s="66"/>
      <c r="G125" s="10" t="s">
        <v>356</v>
      </c>
      <c r="H125" s="108" t="s">
        <v>1381</v>
      </c>
      <c r="I125" s="108"/>
      <c r="J125" s="108"/>
      <c r="K125" s="108"/>
      <c r="L125" s="10" t="s">
        <v>357</v>
      </c>
    </row>
    <row r="126" spans="1:14" ht="12">
      <c r="A126" s="10">
        <v>24966369</v>
      </c>
      <c r="B126" s="10" t="s">
        <v>361</v>
      </c>
      <c r="C126" s="66" t="s">
        <v>362</v>
      </c>
      <c r="D126" s="66"/>
      <c r="E126" s="66"/>
      <c r="F126" s="66"/>
      <c r="G126" s="10" t="s">
        <v>363</v>
      </c>
      <c r="H126" s="108" t="s">
        <v>1381</v>
      </c>
      <c r="I126" s="108"/>
      <c r="J126" s="108"/>
      <c r="K126" s="108"/>
      <c r="L126" s="10" t="s">
        <v>364</v>
      </c>
    </row>
    <row r="127" spans="1:14" ht="44">
      <c r="A127" s="10">
        <v>24966384</v>
      </c>
      <c r="B127" s="10" t="s">
        <v>365</v>
      </c>
      <c r="C127" s="66" t="s">
        <v>246</v>
      </c>
      <c r="D127" s="66"/>
      <c r="E127" s="66"/>
      <c r="F127" s="66"/>
      <c r="G127" s="10" t="s">
        <v>247</v>
      </c>
      <c r="H127" s="108" t="s">
        <v>1381</v>
      </c>
      <c r="I127" s="108"/>
      <c r="J127" s="108"/>
      <c r="K127" s="108"/>
      <c r="L127" s="10" t="s">
        <v>248</v>
      </c>
    </row>
    <row r="128" spans="1:14" ht="22">
      <c r="A128" s="10">
        <v>24966384</v>
      </c>
      <c r="B128" s="10" t="s">
        <v>249</v>
      </c>
      <c r="C128" s="66" t="s">
        <v>250</v>
      </c>
      <c r="D128" s="66"/>
      <c r="E128" s="66"/>
      <c r="F128" s="66"/>
      <c r="G128" s="10" t="s">
        <v>251</v>
      </c>
      <c r="H128" s="108" t="s">
        <v>1381</v>
      </c>
      <c r="I128" s="108"/>
      <c r="J128" s="108"/>
      <c r="K128" s="108"/>
      <c r="L128" s="10" t="s">
        <v>252</v>
      </c>
    </row>
    <row r="129" spans="1:14" ht="12">
      <c r="A129" s="10">
        <v>24966380</v>
      </c>
      <c r="B129" s="10" t="s">
        <v>253</v>
      </c>
      <c r="C129" s="66" t="s">
        <v>254</v>
      </c>
      <c r="D129" s="66"/>
      <c r="E129" s="66"/>
      <c r="F129" s="66"/>
      <c r="G129" s="10" t="s">
        <v>255</v>
      </c>
      <c r="H129" s="108" t="s">
        <v>1381</v>
      </c>
      <c r="I129" s="108"/>
      <c r="J129" s="108"/>
      <c r="K129" s="108"/>
      <c r="L129" s="10" t="s">
        <v>256</v>
      </c>
    </row>
    <row r="130" spans="1:14" ht="12">
      <c r="A130" s="68">
        <v>25009276</v>
      </c>
      <c r="B130" s="111" t="s">
        <v>274</v>
      </c>
      <c r="C130" s="178" t="s">
        <v>275</v>
      </c>
      <c r="D130" s="178"/>
      <c r="E130" s="178"/>
      <c r="F130" s="178"/>
      <c r="G130" s="10" t="s">
        <v>276</v>
      </c>
      <c r="H130" s="108" t="s">
        <v>1381</v>
      </c>
      <c r="I130" s="108"/>
      <c r="J130" s="108"/>
      <c r="K130" s="108"/>
      <c r="L130" s="10" t="s">
        <v>277</v>
      </c>
    </row>
    <row r="131" spans="1:14" ht="12">
      <c r="A131" s="10">
        <v>25031392</v>
      </c>
      <c r="B131" s="111" t="s">
        <v>215</v>
      </c>
      <c r="C131" s="72" t="s">
        <v>216</v>
      </c>
      <c r="D131" s="66"/>
      <c r="E131" s="66"/>
      <c r="F131" s="66"/>
      <c r="G131" s="10" t="s">
        <v>217</v>
      </c>
      <c r="H131" s="108" t="s">
        <v>1381</v>
      </c>
      <c r="I131" s="108"/>
      <c r="J131" s="108"/>
      <c r="K131" s="108"/>
      <c r="L131" s="10" t="s">
        <v>218</v>
      </c>
    </row>
    <row r="132" spans="1:14" ht="12">
      <c r="A132" s="10">
        <v>25031392</v>
      </c>
      <c r="B132" s="111" t="s">
        <v>219</v>
      </c>
      <c r="C132" s="72" t="s">
        <v>220</v>
      </c>
      <c r="D132" s="66"/>
      <c r="E132" s="66"/>
      <c r="F132" s="66"/>
      <c r="G132" s="10" t="s">
        <v>221</v>
      </c>
      <c r="H132" s="108" t="s">
        <v>1381</v>
      </c>
      <c r="I132" s="108"/>
      <c r="J132" s="108"/>
      <c r="K132" s="108"/>
      <c r="L132" s="10" t="s">
        <v>222</v>
      </c>
      <c r="M132" s="7"/>
      <c r="N132" s="7"/>
    </row>
    <row r="133" spans="1:14" ht="12">
      <c r="A133" s="10">
        <v>25100594</v>
      </c>
      <c r="B133" s="111" t="s">
        <v>167</v>
      </c>
      <c r="C133" s="66" t="s">
        <v>168</v>
      </c>
      <c r="D133" s="66"/>
      <c r="E133" s="66"/>
      <c r="F133" s="66"/>
      <c r="G133" s="10" t="s">
        <v>169</v>
      </c>
      <c r="H133" s="108" t="s">
        <v>1381</v>
      </c>
      <c r="I133" s="108"/>
      <c r="J133" s="108"/>
      <c r="K133" s="108"/>
      <c r="L133" s="10" t="s">
        <v>170</v>
      </c>
      <c r="M133" s="5"/>
      <c r="N133" s="5"/>
    </row>
    <row r="134" spans="1:14" ht="22">
      <c r="A134" s="10">
        <v>25100599</v>
      </c>
      <c r="B134" s="111" t="s">
        <v>106</v>
      </c>
      <c r="C134" s="66" t="s">
        <v>107</v>
      </c>
      <c r="D134" s="66"/>
      <c r="E134" s="66"/>
      <c r="F134" s="66"/>
      <c r="G134" s="10" t="s">
        <v>108</v>
      </c>
      <c r="H134" s="108" t="s">
        <v>1381</v>
      </c>
      <c r="I134" s="108"/>
      <c r="J134" s="108"/>
      <c r="K134" s="108"/>
      <c r="L134" s="10" t="s">
        <v>109</v>
      </c>
      <c r="M134" s="5"/>
      <c r="N134" s="5"/>
    </row>
    <row r="135" spans="1:14" ht="12">
      <c r="A135" s="10">
        <v>25100599</v>
      </c>
      <c r="B135" s="111" t="s">
        <v>110</v>
      </c>
      <c r="C135" s="66" t="s">
        <v>111</v>
      </c>
      <c r="D135" s="66"/>
      <c r="E135" s="66"/>
      <c r="F135" s="66"/>
      <c r="G135" s="10" t="s">
        <v>112</v>
      </c>
      <c r="H135" s="108" t="s">
        <v>1381</v>
      </c>
      <c r="I135" s="108"/>
      <c r="J135" s="108"/>
      <c r="K135" s="108"/>
      <c r="L135" s="10" t="s">
        <v>113</v>
      </c>
    </row>
    <row r="136" spans="1:14" ht="12">
      <c r="A136" s="10">
        <v>24906209</v>
      </c>
      <c r="B136" s="10" t="s">
        <v>338</v>
      </c>
      <c r="C136" s="65" t="s">
        <v>339</v>
      </c>
      <c r="D136" s="65"/>
      <c r="E136" s="65"/>
      <c r="F136" s="65"/>
      <c r="G136" s="10" t="s">
        <v>340</v>
      </c>
      <c r="H136" s="108" t="s">
        <v>1381</v>
      </c>
      <c r="I136" s="108"/>
      <c r="J136" s="108"/>
      <c r="K136" s="108"/>
      <c r="L136" s="10" t="s">
        <v>341</v>
      </c>
      <c r="M136" s="231"/>
      <c r="N136" s="5"/>
    </row>
    <row r="137" spans="1:14" ht="48" customHeight="1">
      <c r="A137" s="10">
        <v>24956542</v>
      </c>
      <c r="B137" s="10" t="s">
        <v>265</v>
      </c>
      <c r="C137" s="237" t="s">
        <v>266</v>
      </c>
      <c r="D137" s="73"/>
      <c r="E137" s="73"/>
      <c r="F137" s="73"/>
      <c r="G137" s="10" t="s">
        <v>267</v>
      </c>
      <c r="H137" s="108" t="s">
        <v>1381</v>
      </c>
      <c r="I137" s="108"/>
      <c r="J137" s="108"/>
      <c r="K137" s="108"/>
      <c r="L137" s="108" t="s">
        <v>3</v>
      </c>
      <c r="M137" s="5"/>
      <c r="N137" s="5"/>
    </row>
    <row r="138" spans="1:14" ht="52">
      <c r="A138" s="174">
        <v>24956542</v>
      </c>
      <c r="B138" s="10" t="s">
        <v>268</v>
      </c>
      <c r="C138" s="240" t="s">
        <v>1430</v>
      </c>
      <c r="D138" s="180"/>
      <c r="E138" s="180"/>
      <c r="F138" s="180"/>
      <c r="G138" s="174" t="s">
        <v>269</v>
      </c>
      <c r="H138" s="161" t="s">
        <v>1381</v>
      </c>
      <c r="I138" s="161"/>
      <c r="J138" s="108"/>
      <c r="K138" s="108"/>
      <c r="L138" s="174" t="s">
        <v>270</v>
      </c>
      <c r="M138" s="179"/>
      <c r="N138" s="7"/>
    </row>
    <row r="139" spans="1:14" ht="30" customHeight="1">
      <c r="A139" s="174">
        <v>24740429</v>
      </c>
      <c r="B139" s="10" t="s">
        <v>444</v>
      </c>
      <c r="C139" s="227" t="s">
        <v>445</v>
      </c>
      <c r="D139" s="65"/>
      <c r="E139" s="65"/>
      <c r="F139" s="65"/>
      <c r="G139" s="174" t="s">
        <v>446</v>
      </c>
      <c r="H139" s="161" t="s">
        <v>1381</v>
      </c>
      <c r="I139" s="108"/>
      <c r="J139" s="108"/>
      <c r="K139" s="108"/>
      <c r="L139" s="174" t="s">
        <v>447</v>
      </c>
      <c r="M139" s="179"/>
      <c r="N139" s="7"/>
    </row>
    <row r="140" spans="1:14" ht="12">
      <c r="A140" s="174">
        <v>24825750</v>
      </c>
      <c r="B140" s="10" t="s">
        <v>427</v>
      </c>
      <c r="C140" s="114" t="s">
        <v>428</v>
      </c>
      <c r="D140" s="70"/>
      <c r="E140" s="70"/>
      <c r="F140" s="70"/>
      <c r="G140" s="161" t="s">
        <v>7</v>
      </c>
      <c r="H140" s="161" t="s">
        <v>1381</v>
      </c>
      <c r="I140" s="108"/>
      <c r="J140" s="108"/>
      <c r="K140" s="108"/>
      <c r="L140" s="174" t="s">
        <v>429</v>
      </c>
    </row>
    <row r="141" spans="1:14" ht="24">
      <c r="A141" s="174">
        <v>24899714</v>
      </c>
      <c r="B141" s="174" t="s">
        <v>331</v>
      </c>
      <c r="C141" s="115" t="s">
        <v>332</v>
      </c>
      <c r="D141" s="67"/>
      <c r="E141" s="67"/>
      <c r="F141" s="67"/>
      <c r="G141" s="108" t="s">
        <v>7</v>
      </c>
      <c r="H141" s="108" t="s">
        <v>1381</v>
      </c>
      <c r="I141" s="108"/>
      <c r="J141" s="108"/>
      <c r="K141" s="108"/>
      <c r="L141" s="10" t="s">
        <v>333</v>
      </c>
      <c r="M141" s="5"/>
      <c r="N141" s="5"/>
    </row>
    <row r="142" spans="1:14" ht="55">
      <c r="A142" s="174">
        <v>24920622</v>
      </c>
      <c r="B142" s="174" t="s">
        <v>358</v>
      </c>
      <c r="C142" s="229" t="s">
        <v>359</v>
      </c>
      <c r="D142" s="101"/>
      <c r="E142" s="101"/>
      <c r="F142" s="101"/>
      <c r="G142" s="108" t="s">
        <v>7</v>
      </c>
      <c r="H142" s="108" t="s">
        <v>1381</v>
      </c>
      <c r="I142" s="108"/>
      <c r="J142" s="108"/>
      <c r="K142" s="108"/>
      <c r="L142" s="10" t="s">
        <v>360</v>
      </c>
      <c r="M142" s="5"/>
      <c r="N142" s="5"/>
    </row>
    <row r="143" spans="1:14" ht="13">
      <c r="A143" s="7">
        <v>25031397</v>
      </c>
      <c r="B143" s="174" t="s">
        <v>2</v>
      </c>
      <c r="C143" s="182" t="s">
        <v>1450</v>
      </c>
      <c r="D143" s="182"/>
      <c r="E143" s="182"/>
      <c r="F143" s="182"/>
      <c r="G143" s="5" t="s">
        <v>7</v>
      </c>
      <c r="H143" s="5" t="s">
        <v>1381</v>
      </c>
      <c r="I143" s="108"/>
      <c r="J143" s="108"/>
      <c r="K143" s="108"/>
      <c r="L143" s="5" t="s">
        <v>3</v>
      </c>
      <c r="M143" s="5"/>
      <c r="N143" s="5"/>
    </row>
    <row r="144" spans="1:14" ht="12">
      <c r="I144" s="189" t="s">
        <v>1443</v>
      </c>
      <c r="J144" s="189"/>
      <c r="K144" s="189"/>
    </row>
    <row r="145" spans="3:11" ht="24">
      <c r="C145" s="103" t="s">
        <v>1437</v>
      </c>
      <c r="D145" s="103"/>
      <c r="E145" s="103"/>
      <c r="F145" s="103"/>
      <c r="G145" s="4">
        <f>COUNTIF(G5:G143,"y")</f>
        <v>55</v>
      </c>
      <c r="H145" s="193" t="s">
        <v>1445</v>
      </c>
      <c r="I145" s="128">
        <f>COUNTIF(I5:I143,"n")</f>
        <v>7</v>
      </c>
      <c r="J145" s="128"/>
      <c r="K145" s="128"/>
    </row>
    <row r="146" spans="3:11" ht="24">
      <c r="C146" s="4" t="s">
        <v>1406</v>
      </c>
      <c r="D146" s="4"/>
      <c r="E146" s="4"/>
      <c r="F146" s="4"/>
      <c r="G146" s="4">
        <f>COUNTIF(H5:H143,"TP")</f>
        <v>55</v>
      </c>
      <c r="H146" s="194" t="s">
        <v>1446</v>
      </c>
      <c r="I146" s="128">
        <f>COUNTA(I5:I143)</f>
        <v>55</v>
      </c>
      <c r="J146" s="128"/>
      <c r="K146" s="128"/>
    </row>
    <row r="147" spans="3:11" ht="12">
      <c r="C147" s="4" t="s">
        <v>1407</v>
      </c>
      <c r="D147" s="4"/>
      <c r="E147" s="4"/>
      <c r="F147" s="4"/>
      <c r="G147" s="4">
        <f>COUNTIF(H5:H143,"TN")</f>
        <v>0</v>
      </c>
    </row>
    <row r="148" spans="3:11" ht="12">
      <c r="C148" s="4" t="s">
        <v>1393</v>
      </c>
      <c r="D148" s="4"/>
      <c r="E148" s="4"/>
      <c r="F148" s="4"/>
      <c r="G148" s="4">
        <f>COUNTIF(H5:H143,"FP")</f>
        <v>0</v>
      </c>
      <c r="I148" s="189" t="s">
        <v>1448</v>
      </c>
    </row>
    <row r="149" spans="3:11" ht="12">
      <c r="C149" s="4" t="s">
        <v>1394</v>
      </c>
      <c r="D149" s="4"/>
      <c r="E149" s="4"/>
      <c r="F149" s="4"/>
      <c r="G149" s="4">
        <f>COUNTIF(H5:H143,"FN")</f>
        <v>84</v>
      </c>
      <c r="H149" s="4" t="s">
        <v>1448</v>
      </c>
      <c r="I149" s="4">
        <f>COUNTIF(J5:J143,"y")</f>
        <v>8</v>
      </c>
    </row>
    <row r="150" spans="3:11" ht="12">
      <c r="C150" s="103" t="s">
        <v>1409</v>
      </c>
      <c r="D150" s="103"/>
      <c r="E150" s="103"/>
      <c r="F150" s="103"/>
      <c r="G150" s="124">
        <f>(G146)/(G146+G148)</f>
        <v>1</v>
      </c>
      <c r="H150" s="195" t="s">
        <v>1446</v>
      </c>
      <c r="I150" s="4">
        <f>COUNTA(J5:J143)</f>
        <v>55</v>
      </c>
    </row>
    <row r="151" spans="3:11" ht="12">
      <c r="C151" s="184"/>
      <c r="D151" s="184"/>
      <c r="E151" s="184"/>
      <c r="F151" s="184"/>
      <c r="I151" s="124">
        <f>I149/I150</f>
        <v>0.14545454545454545</v>
      </c>
    </row>
    <row r="152" spans="3:11" ht="12">
      <c r="C152" s="103" t="s">
        <v>1438</v>
      </c>
      <c r="D152" s="103"/>
      <c r="E152" s="103"/>
      <c r="F152" s="103"/>
      <c r="G152" s="4">
        <f>COUNTA(G5:G143)</f>
        <v>139</v>
      </c>
    </row>
    <row r="153" spans="3:11" ht="12">
      <c r="C153" s="4" t="s">
        <v>1406</v>
      </c>
      <c r="D153" s="4"/>
      <c r="E153" s="4"/>
      <c r="F153" s="4"/>
      <c r="G153" s="4">
        <f>COUNTIF(H5:H143,"TP")</f>
        <v>55</v>
      </c>
    </row>
    <row r="154" spans="3:11" ht="12">
      <c r="C154" s="4" t="s">
        <v>1407</v>
      </c>
      <c r="D154" s="4"/>
      <c r="E154" s="4"/>
      <c r="F154" s="4"/>
      <c r="G154" s="4">
        <f>COUNTIF(H5:H143,"TN")</f>
        <v>0</v>
      </c>
    </row>
    <row r="155" spans="3:11" ht="12">
      <c r="C155" s="4" t="s">
        <v>1408</v>
      </c>
      <c r="D155" s="4"/>
      <c r="E155" s="4"/>
      <c r="F155" s="4"/>
      <c r="G155" s="4">
        <f>COUNTIF(H5:H143,"FP")</f>
        <v>0</v>
      </c>
    </row>
    <row r="156" spans="3:11" ht="12">
      <c r="C156" s="4" t="s">
        <v>1394</v>
      </c>
      <c r="D156" s="4"/>
      <c r="E156" s="4"/>
      <c r="F156" s="4"/>
      <c r="G156" s="4">
        <f>COUNTIF(H5:H143,"FN")</f>
        <v>84</v>
      </c>
    </row>
    <row r="157" spans="3:11" ht="12">
      <c r="C157" s="103" t="s">
        <v>1409</v>
      </c>
      <c r="D157" s="103"/>
      <c r="E157" s="103"/>
      <c r="F157" s="103"/>
      <c r="G157" s="124">
        <f>(G153)/(G153+G155)</f>
        <v>1</v>
      </c>
    </row>
    <row r="158" spans="3:11" ht="12"/>
    <row r="159" spans="3:11" ht="12">
      <c r="C159" s="4" t="s">
        <v>1441</v>
      </c>
      <c r="D159" s="4"/>
      <c r="E159" s="4"/>
      <c r="F159" s="4"/>
    </row>
    <row r="160" spans="3:11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5:O143">
    <sortCondition ref="I5:I143"/>
  </sortState>
  <phoneticPr fontId="3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0"/>
    <col min="2" max="2" width="17.33203125" style="20" customWidth="1"/>
    <col min="3" max="3" width="33.5" style="32" customWidth="1"/>
    <col min="4" max="4" width="14.83203125" style="20" customWidth="1"/>
    <col min="5" max="5" width="10.83203125" style="20" customWidth="1"/>
    <col min="6" max="6" width="10.83203125" style="20"/>
    <col min="7" max="7" width="15.83203125" style="20" customWidth="1"/>
    <col min="8" max="9" width="10.83203125" style="20"/>
    <col min="11" max="16384" width="10.83203125" style="20"/>
  </cols>
  <sheetData>
    <row r="1" spans="1:10" s="28" customFormat="1" ht="52">
      <c r="A1" s="28" t="s">
        <v>949</v>
      </c>
      <c r="B1" s="28" t="s">
        <v>118</v>
      </c>
      <c r="C1" s="28" t="s">
        <v>1198</v>
      </c>
      <c r="D1" s="28" t="s">
        <v>1315</v>
      </c>
      <c r="E1" s="28" t="s">
        <v>1316</v>
      </c>
      <c r="F1" s="162" t="s">
        <v>1379</v>
      </c>
      <c r="G1" s="28" t="s">
        <v>1199</v>
      </c>
      <c r="H1" s="28" t="s">
        <v>1200</v>
      </c>
      <c r="I1" s="28" t="s">
        <v>942</v>
      </c>
      <c r="J1" s="28" t="s">
        <v>941</v>
      </c>
    </row>
    <row r="2" spans="1:10" s="164" customFormat="1" ht="39">
      <c r="A2" s="163" t="s">
        <v>1367</v>
      </c>
      <c r="C2" s="163"/>
      <c r="F2" s="165" t="s">
        <v>1380</v>
      </c>
      <c r="I2" s="164">
        <f>COUNTIF(G4:G62,"y")</f>
        <v>30</v>
      </c>
      <c r="J2" s="164">
        <f>COUNTA(C4:C62)</f>
        <v>59</v>
      </c>
    </row>
    <row r="3" spans="1:10" s="166" customFormat="1">
      <c r="A3" s="104"/>
      <c r="C3" s="104"/>
      <c r="F3" s="167">
        <f>COUNTIF(F4:F62,"NC")</f>
        <v>59</v>
      </c>
    </row>
    <row r="4" spans="1:10" s="166" customFormat="1" ht="26">
      <c r="A4" s="168">
        <v>23170245</v>
      </c>
      <c r="B4" s="166" t="s">
        <v>24</v>
      </c>
      <c r="C4" s="104" t="s">
        <v>1201</v>
      </c>
      <c r="D4" s="166" t="s">
        <v>3</v>
      </c>
      <c r="E4" s="166" t="s">
        <v>7</v>
      </c>
      <c r="F4" s="166" t="s">
        <v>1382</v>
      </c>
      <c r="G4" s="166" t="s">
        <v>7</v>
      </c>
      <c r="J4" s="4"/>
    </row>
    <row r="5" spans="1:10" s="166" customFormat="1" ht="39">
      <c r="A5" s="168">
        <v>23170245</v>
      </c>
      <c r="B5" s="166" t="s">
        <v>24</v>
      </c>
      <c r="C5" s="104" t="s">
        <v>1202</v>
      </c>
      <c r="D5" s="166" t="s">
        <v>411</v>
      </c>
      <c r="E5" s="166" t="s">
        <v>411</v>
      </c>
      <c r="F5" s="166" t="s">
        <v>1382</v>
      </c>
      <c r="J5" s="4"/>
    </row>
    <row r="6" spans="1:10" s="166" customFormat="1">
      <c r="A6" s="168">
        <v>23170236</v>
      </c>
      <c r="B6" s="166" t="s">
        <v>24</v>
      </c>
      <c r="C6" s="104" t="s">
        <v>1203</v>
      </c>
      <c r="D6" s="166" t="s">
        <v>3</v>
      </c>
      <c r="E6" s="166" t="s">
        <v>3</v>
      </c>
      <c r="F6" s="166" t="s">
        <v>1382</v>
      </c>
      <c r="G6" s="166" t="s">
        <v>3</v>
      </c>
      <c r="H6" s="166" t="s">
        <v>3</v>
      </c>
      <c r="J6" s="4"/>
    </row>
    <row r="7" spans="1:10" s="166" customFormat="1" ht="26">
      <c r="A7" s="166">
        <v>24555100</v>
      </c>
      <c r="B7" s="166" t="s">
        <v>74</v>
      </c>
      <c r="C7" s="104" t="s">
        <v>1204</v>
      </c>
      <c r="D7" s="166" t="s">
        <v>3</v>
      </c>
      <c r="E7" s="166" t="s">
        <v>3</v>
      </c>
      <c r="F7" s="166" t="s">
        <v>1382</v>
      </c>
      <c r="G7" s="166" t="s">
        <v>3</v>
      </c>
      <c r="H7" s="166" t="s">
        <v>3</v>
      </c>
      <c r="I7" s="166">
        <v>8</v>
      </c>
      <c r="J7" s="4"/>
    </row>
    <row r="8" spans="1:10" s="166" customFormat="1" ht="26">
      <c r="A8" s="166">
        <v>22927320</v>
      </c>
      <c r="B8" s="166" t="s">
        <v>83</v>
      </c>
      <c r="C8" s="104" t="s">
        <v>1205</v>
      </c>
      <c r="D8" s="166" t="s">
        <v>3</v>
      </c>
      <c r="E8" s="166" t="s">
        <v>3</v>
      </c>
      <c r="F8" s="166" t="s">
        <v>1382</v>
      </c>
      <c r="G8" s="166" t="s">
        <v>3</v>
      </c>
      <c r="H8" s="166" t="s">
        <v>7</v>
      </c>
      <c r="J8" s="4"/>
    </row>
    <row r="9" spans="1:10" s="166" customFormat="1">
      <c r="A9" s="166">
        <v>22815064</v>
      </c>
      <c r="B9" s="166" t="s">
        <v>83</v>
      </c>
      <c r="C9" s="104" t="s">
        <v>1206</v>
      </c>
      <c r="D9" s="166" t="s">
        <v>3</v>
      </c>
      <c r="E9" s="166" t="s">
        <v>1373</v>
      </c>
      <c r="F9" s="166" t="s">
        <v>1382</v>
      </c>
      <c r="G9" s="166" t="s">
        <v>7</v>
      </c>
      <c r="J9" s="4"/>
    </row>
    <row r="10" spans="1:10" s="166" customFormat="1" ht="26">
      <c r="A10" s="166">
        <v>22807169</v>
      </c>
      <c r="B10" s="166" t="s">
        <v>83</v>
      </c>
      <c r="C10" s="104" t="s">
        <v>1207</v>
      </c>
      <c r="D10" s="166" t="s">
        <v>3</v>
      </c>
      <c r="E10" s="166" t="s">
        <v>3</v>
      </c>
      <c r="F10" s="166" t="s">
        <v>1382</v>
      </c>
      <c r="G10" s="166" t="s">
        <v>3</v>
      </c>
      <c r="H10" s="166" t="s">
        <v>3</v>
      </c>
      <c r="J10" s="4"/>
    </row>
    <row r="11" spans="1:10" s="166" customFormat="1">
      <c r="A11" s="166">
        <v>22807169</v>
      </c>
      <c r="B11" s="166" t="s">
        <v>83</v>
      </c>
      <c r="C11" s="104" t="s">
        <v>1208</v>
      </c>
      <c r="D11" s="166" t="s">
        <v>3</v>
      </c>
      <c r="E11" s="166" t="s">
        <v>7</v>
      </c>
      <c r="F11" s="166" t="s">
        <v>1382</v>
      </c>
      <c r="G11" s="166" t="s">
        <v>7</v>
      </c>
      <c r="H11" s="166" t="s">
        <v>7</v>
      </c>
      <c r="J11" s="4"/>
    </row>
    <row r="12" spans="1:10" s="166" customFormat="1">
      <c r="A12" s="166">
        <v>22807169</v>
      </c>
      <c r="B12" s="166" t="s">
        <v>83</v>
      </c>
      <c r="C12" s="104" t="s">
        <v>1209</v>
      </c>
      <c r="D12" s="166" t="s">
        <v>3</v>
      </c>
      <c r="E12" s="166" t="s">
        <v>7</v>
      </c>
      <c r="F12" s="166" t="s">
        <v>1382</v>
      </c>
      <c r="G12" s="166" t="s">
        <v>7</v>
      </c>
      <c r="H12" s="166" t="s">
        <v>7</v>
      </c>
      <c r="J12" s="4"/>
    </row>
    <row r="13" spans="1:10" s="166" customFormat="1" ht="26">
      <c r="A13" s="166">
        <v>22807169</v>
      </c>
      <c r="B13" s="166" t="s">
        <v>83</v>
      </c>
      <c r="C13" s="104" t="s">
        <v>1210</v>
      </c>
      <c r="D13" s="166" t="s">
        <v>3</v>
      </c>
      <c r="E13" s="166" t="s">
        <v>3</v>
      </c>
      <c r="F13" s="166" t="s">
        <v>1382</v>
      </c>
      <c r="G13" s="166" t="s">
        <v>3</v>
      </c>
      <c r="H13" s="166" t="s">
        <v>7</v>
      </c>
      <c r="J13" s="4"/>
    </row>
    <row r="14" spans="1:10" s="166" customFormat="1" ht="39">
      <c r="A14" s="166">
        <v>22807169</v>
      </c>
      <c r="B14" s="166" t="s">
        <v>83</v>
      </c>
      <c r="C14" s="104" t="s">
        <v>1211</v>
      </c>
      <c r="D14" s="166" t="s">
        <v>3</v>
      </c>
      <c r="E14" s="166" t="s">
        <v>7</v>
      </c>
      <c r="F14" s="166" t="s">
        <v>1382</v>
      </c>
      <c r="G14" s="166" t="s">
        <v>7</v>
      </c>
      <c r="H14" s="166" t="s">
        <v>7</v>
      </c>
      <c r="J14" s="4"/>
    </row>
    <row r="15" spans="1:10" s="166" customFormat="1">
      <c r="A15" s="166">
        <v>22777829</v>
      </c>
      <c r="B15" s="166" t="s">
        <v>83</v>
      </c>
      <c r="C15" s="104" t="s">
        <v>55</v>
      </c>
      <c r="D15" s="166" t="s">
        <v>7</v>
      </c>
      <c r="E15" s="166" t="s">
        <v>7</v>
      </c>
      <c r="F15" s="166" t="s">
        <v>1382</v>
      </c>
      <c r="G15" s="166" t="s">
        <v>7</v>
      </c>
      <c r="H15" s="166" t="s">
        <v>3</v>
      </c>
      <c r="J15" s="4"/>
    </row>
    <row r="16" spans="1:10" s="166" customFormat="1" ht="26">
      <c r="A16" s="166">
        <v>22707411</v>
      </c>
      <c r="B16" s="166" t="s">
        <v>83</v>
      </c>
      <c r="C16" s="104" t="s">
        <v>1212</v>
      </c>
      <c r="D16" s="166" t="s">
        <v>3</v>
      </c>
      <c r="E16" s="166" t="s">
        <v>3</v>
      </c>
      <c r="F16" s="166" t="s">
        <v>1382</v>
      </c>
      <c r="G16" s="166" t="s">
        <v>3</v>
      </c>
      <c r="H16" s="166" t="s">
        <v>7</v>
      </c>
      <c r="J16" s="4"/>
    </row>
    <row r="17" spans="1:10" s="166" customFormat="1">
      <c r="A17" s="166">
        <v>22707411</v>
      </c>
      <c r="B17" s="166" t="s">
        <v>83</v>
      </c>
      <c r="C17" s="104" t="s">
        <v>1213</v>
      </c>
      <c r="D17" s="166" t="s">
        <v>3</v>
      </c>
      <c r="E17" s="166" t="s">
        <v>3</v>
      </c>
      <c r="F17" s="166" t="s">
        <v>1382</v>
      </c>
      <c r="G17" s="166" t="s">
        <v>3</v>
      </c>
      <c r="H17" s="166" t="s">
        <v>7</v>
      </c>
      <c r="J17" s="4"/>
    </row>
    <row r="18" spans="1:10" s="166" customFormat="1">
      <c r="A18" s="166">
        <v>23065648</v>
      </c>
      <c r="B18" s="166" t="s">
        <v>4</v>
      </c>
      <c r="C18" s="104" t="s">
        <v>1214</v>
      </c>
      <c r="D18" s="166" t="s">
        <v>7</v>
      </c>
      <c r="E18" s="166" t="s">
        <v>7</v>
      </c>
      <c r="F18" s="166" t="s">
        <v>1382</v>
      </c>
      <c r="G18" s="166" t="s">
        <v>7</v>
      </c>
      <c r="H18" s="166" t="s">
        <v>3</v>
      </c>
      <c r="I18" s="166">
        <v>8</v>
      </c>
      <c r="J18" s="4"/>
    </row>
    <row r="19" spans="1:10" s="166" customFormat="1">
      <c r="A19" s="166">
        <v>23065648</v>
      </c>
      <c r="B19" s="166" t="s">
        <v>4</v>
      </c>
      <c r="C19" s="104" t="s">
        <v>1215</v>
      </c>
      <c r="D19" s="166" t="s">
        <v>7</v>
      </c>
      <c r="E19" s="166" t="s">
        <v>7</v>
      </c>
      <c r="F19" s="166" t="s">
        <v>1382</v>
      </c>
      <c r="G19" s="166" t="s">
        <v>7</v>
      </c>
      <c r="H19" s="166" t="s">
        <v>7</v>
      </c>
      <c r="J19" s="4"/>
    </row>
    <row r="20" spans="1:10" s="166" customFormat="1">
      <c r="A20" s="166">
        <v>23055045</v>
      </c>
      <c r="B20" s="166" t="s">
        <v>4</v>
      </c>
      <c r="C20" s="104" t="s">
        <v>1216</v>
      </c>
      <c r="D20" s="166" t="s">
        <v>3</v>
      </c>
      <c r="E20" s="166" t="s">
        <v>3</v>
      </c>
      <c r="F20" s="166" t="s">
        <v>1382</v>
      </c>
      <c r="G20" s="166" t="s">
        <v>3</v>
      </c>
      <c r="H20" s="166" t="s">
        <v>3</v>
      </c>
      <c r="J20" s="4"/>
    </row>
    <row r="21" spans="1:10" s="166" customFormat="1">
      <c r="A21" s="166">
        <v>23055045</v>
      </c>
      <c r="B21" s="166" t="s">
        <v>4</v>
      </c>
      <c r="C21" s="104" t="s">
        <v>1217</v>
      </c>
      <c r="D21" s="166" t="s">
        <v>3</v>
      </c>
      <c r="E21" s="166" t="s">
        <v>3</v>
      </c>
      <c r="F21" s="166" t="s">
        <v>1382</v>
      </c>
      <c r="G21" s="166" t="s">
        <v>3</v>
      </c>
      <c r="H21" s="166" t="s">
        <v>3</v>
      </c>
      <c r="J21" s="4"/>
    </row>
    <row r="22" spans="1:10" s="166" customFormat="1">
      <c r="A22" s="166">
        <v>23055045</v>
      </c>
      <c r="B22" s="166" t="s">
        <v>4</v>
      </c>
      <c r="C22" s="104" t="s">
        <v>1215</v>
      </c>
      <c r="D22" s="166" t="s">
        <v>3</v>
      </c>
      <c r="E22" s="166" t="s">
        <v>7</v>
      </c>
      <c r="F22" s="166" t="s">
        <v>1382</v>
      </c>
      <c r="G22" s="166" t="s">
        <v>7</v>
      </c>
      <c r="H22" s="166" t="s">
        <v>7</v>
      </c>
      <c r="J22" s="4"/>
    </row>
    <row r="23" spans="1:10" s="166" customFormat="1">
      <c r="A23" s="166">
        <v>23055045</v>
      </c>
      <c r="B23" s="166" t="s">
        <v>4</v>
      </c>
      <c r="C23" s="104" t="s">
        <v>1218</v>
      </c>
      <c r="D23" s="166" t="s">
        <v>3</v>
      </c>
      <c r="E23" s="166" t="s">
        <v>7</v>
      </c>
      <c r="F23" s="166" t="s">
        <v>1382</v>
      </c>
      <c r="G23" s="166" t="s">
        <v>7</v>
      </c>
      <c r="H23" s="166" t="s">
        <v>3</v>
      </c>
      <c r="J23" s="4"/>
    </row>
    <row r="24" spans="1:10" s="166" customFormat="1">
      <c r="A24" s="166">
        <v>23055045</v>
      </c>
      <c r="B24" s="166" t="s">
        <v>4</v>
      </c>
      <c r="C24" s="104" t="s">
        <v>1219</v>
      </c>
      <c r="D24" s="166" t="s">
        <v>3</v>
      </c>
      <c r="E24" s="166" t="s">
        <v>7</v>
      </c>
      <c r="F24" s="166" t="s">
        <v>1382</v>
      </c>
      <c r="G24" s="166" t="s">
        <v>7</v>
      </c>
      <c r="H24" s="166" t="s">
        <v>3</v>
      </c>
      <c r="J24" s="4"/>
    </row>
    <row r="25" spans="1:10" s="166" customFormat="1">
      <c r="A25" s="166">
        <v>23055045</v>
      </c>
      <c r="B25" s="166" t="s">
        <v>4</v>
      </c>
      <c r="C25" s="104" t="s">
        <v>1220</v>
      </c>
      <c r="D25" s="166" t="s">
        <v>3</v>
      </c>
      <c r="E25" s="166" t="s">
        <v>7</v>
      </c>
      <c r="F25" s="166" t="s">
        <v>1382</v>
      </c>
      <c r="G25" s="166" t="s">
        <v>7</v>
      </c>
      <c r="H25" s="166" t="s">
        <v>7</v>
      </c>
      <c r="J25" s="4"/>
    </row>
    <row r="26" spans="1:10" s="166" customFormat="1" ht="26">
      <c r="A26" s="166">
        <v>23055043</v>
      </c>
      <c r="B26" s="166" t="s">
        <v>4</v>
      </c>
      <c r="C26" s="104" t="s">
        <v>1221</v>
      </c>
      <c r="D26" s="166" t="s">
        <v>3</v>
      </c>
      <c r="E26" s="166" t="s">
        <v>411</v>
      </c>
      <c r="F26" s="166" t="s">
        <v>1382</v>
      </c>
      <c r="G26" s="166" t="s">
        <v>3</v>
      </c>
      <c r="H26" s="166" t="s">
        <v>7</v>
      </c>
      <c r="J26" s="4"/>
    </row>
    <row r="27" spans="1:10" s="166" customFormat="1" ht="26">
      <c r="A27" s="166">
        <v>22932976</v>
      </c>
      <c r="B27" s="166" t="s">
        <v>4</v>
      </c>
      <c r="C27" s="104" t="s">
        <v>1222</v>
      </c>
      <c r="D27" s="166" t="s">
        <v>7</v>
      </c>
      <c r="E27" s="166" t="s">
        <v>3</v>
      </c>
      <c r="F27" s="166" t="s">
        <v>1382</v>
      </c>
      <c r="G27" s="166" t="s">
        <v>3</v>
      </c>
      <c r="H27" s="166" t="s">
        <v>3</v>
      </c>
      <c r="J27" s="4"/>
    </row>
    <row r="28" spans="1:10" s="166" customFormat="1">
      <c r="A28" s="166">
        <v>22932976</v>
      </c>
      <c r="B28" s="166" t="s">
        <v>4</v>
      </c>
      <c r="C28" s="104" t="s">
        <v>1223</v>
      </c>
      <c r="D28" s="166" t="s">
        <v>7</v>
      </c>
      <c r="E28" s="166" t="s">
        <v>3</v>
      </c>
      <c r="F28" s="166" t="s">
        <v>1382</v>
      </c>
      <c r="G28" s="166" t="s">
        <v>3</v>
      </c>
      <c r="H28" s="166" t="s">
        <v>3</v>
      </c>
      <c r="J28" s="4"/>
    </row>
    <row r="29" spans="1:10" s="166" customFormat="1">
      <c r="A29" s="166">
        <v>22932976</v>
      </c>
      <c r="B29" s="166" t="s">
        <v>4</v>
      </c>
      <c r="C29" s="104" t="s">
        <v>1224</v>
      </c>
      <c r="D29" s="166" t="s">
        <v>7</v>
      </c>
      <c r="E29" s="166" t="s">
        <v>3</v>
      </c>
      <c r="F29" s="166" t="s">
        <v>1382</v>
      </c>
      <c r="G29" s="166" t="s">
        <v>3</v>
      </c>
      <c r="H29" s="166" t="s">
        <v>3</v>
      </c>
      <c r="J29" s="4"/>
    </row>
    <row r="30" spans="1:10" s="166" customFormat="1" ht="26">
      <c r="A30" s="166">
        <v>22932976</v>
      </c>
      <c r="B30" s="166" t="s">
        <v>4</v>
      </c>
      <c r="C30" s="104" t="s">
        <v>1225</v>
      </c>
      <c r="D30" s="166" t="s">
        <v>7</v>
      </c>
      <c r="E30" s="166" t="s">
        <v>3</v>
      </c>
      <c r="F30" s="166" t="s">
        <v>1382</v>
      </c>
      <c r="G30" s="166" t="s">
        <v>3</v>
      </c>
      <c r="H30" s="166" t="s">
        <v>3</v>
      </c>
      <c r="J30" s="4"/>
    </row>
    <row r="31" spans="1:10" s="166" customFormat="1">
      <c r="A31" s="166">
        <v>22903439</v>
      </c>
      <c r="B31" s="166" t="s">
        <v>4</v>
      </c>
      <c r="C31" s="104" t="s">
        <v>1226</v>
      </c>
      <c r="D31" s="166" t="s">
        <v>3</v>
      </c>
      <c r="E31" s="166" t="s">
        <v>3</v>
      </c>
      <c r="F31" s="166" t="s">
        <v>1382</v>
      </c>
      <c r="G31" s="166" t="s">
        <v>3</v>
      </c>
      <c r="H31" s="166" t="s">
        <v>3</v>
      </c>
      <c r="J31" s="4"/>
    </row>
    <row r="32" spans="1:10" s="166" customFormat="1">
      <c r="A32" s="166">
        <v>23184649</v>
      </c>
      <c r="B32" s="166" t="s">
        <v>89</v>
      </c>
      <c r="C32" s="104" t="s">
        <v>1227</v>
      </c>
      <c r="D32" s="166" t="s">
        <v>3</v>
      </c>
      <c r="E32" s="166" t="s">
        <v>3</v>
      </c>
      <c r="F32" s="166" t="s">
        <v>1382</v>
      </c>
      <c r="G32" s="166" t="s">
        <v>3</v>
      </c>
      <c r="H32" s="166" t="s">
        <v>7</v>
      </c>
      <c r="J32" s="4"/>
    </row>
    <row r="33" spans="1:10" s="166" customFormat="1" ht="26">
      <c r="A33" s="166">
        <v>22407500</v>
      </c>
      <c r="B33" s="166" t="s">
        <v>89</v>
      </c>
      <c r="C33" s="104" t="s">
        <v>1228</v>
      </c>
      <c r="D33" s="166" t="s">
        <v>3</v>
      </c>
      <c r="E33" s="166" t="s">
        <v>3</v>
      </c>
      <c r="F33" s="166" t="s">
        <v>1382</v>
      </c>
      <c r="G33" s="166" t="s">
        <v>3</v>
      </c>
      <c r="H33" s="166" t="s">
        <v>7</v>
      </c>
      <c r="J33" s="4"/>
    </row>
    <row r="34" spans="1:10" s="166" customFormat="1" ht="26">
      <c r="A34" s="166">
        <v>22144346</v>
      </c>
      <c r="B34" s="166" t="s">
        <v>89</v>
      </c>
      <c r="C34" s="104" t="s">
        <v>1229</v>
      </c>
      <c r="D34" s="166" t="s">
        <v>3</v>
      </c>
      <c r="E34" s="166" t="s">
        <v>3</v>
      </c>
      <c r="F34" s="166" t="s">
        <v>1382</v>
      </c>
      <c r="G34" s="166" t="s">
        <v>3</v>
      </c>
      <c r="H34" s="166" t="s">
        <v>7</v>
      </c>
      <c r="J34" s="4"/>
    </row>
    <row r="35" spans="1:10" s="166" customFormat="1" ht="26">
      <c r="A35" s="166">
        <v>21830163</v>
      </c>
      <c r="B35" s="166" t="s">
        <v>89</v>
      </c>
      <c r="C35" s="104" t="s">
        <v>1230</v>
      </c>
      <c r="D35" s="166" t="s">
        <v>3</v>
      </c>
      <c r="E35" s="166" t="s">
        <v>3</v>
      </c>
      <c r="F35" s="166" t="s">
        <v>1382</v>
      </c>
      <c r="G35" s="166" t="s">
        <v>3</v>
      </c>
      <c r="H35" s="166" t="s">
        <v>7</v>
      </c>
      <c r="J35" s="4"/>
    </row>
    <row r="36" spans="1:10" s="166" customFormat="1">
      <c r="A36" s="166">
        <v>23638346</v>
      </c>
      <c r="B36" s="166" t="s">
        <v>49</v>
      </c>
      <c r="C36" s="104" t="s">
        <v>1231</v>
      </c>
      <c r="D36" s="166" t="s">
        <v>3</v>
      </c>
      <c r="E36" s="166" t="s">
        <v>3</v>
      </c>
      <c r="F36" s="166" t="s">
        <v>1382</v>
      </c>
      <c r="G36" s="166" t="s">
        <v>3</v>
      </c>
      <c r="I36" s="166">
        <v>9</v>
      </c>
      <c r="J36" s="4"/>
    </row>
    <row r="37" spans="1:10" s="166" customFormat="1">
      <c r="A37" s="166">
        <v>23638349</v>
      </c>
      <c r="B37" s="166" t="s">
        <v>49</v>
      </c>
      <c r="C37" s="104" t="s">
        <v>1232</v>
      </c>
      <c r="D37" s="166" t="s">
        <v>3</v>
      </c>
      <c r="E37" s="166" t="s">
        <v>7</v>
      </c>
      <c r="F37" s="166" t="s">
        <v>1382</v>
      </c>
      <c r="G37" s="166" t="s">
        <v>7</v>
      </c>
      <c r="H37" s="166" t="s">
        <v>3</v>
      </c>
      <c r="J37" s="4"/>
    </row>
    <row r="38" spans="1:10" s="166" customFormat="1">
      <c r="A38" s="166">
        <v>23638367</v>
      </c>
      <c r="B38" s="166" t="s">
        <v>49</v>
      </c>
      <c r="C38" s="104" t="s">
        <v>1233</v>
      </c>
      <c r="D38" s="166" t="s">
        <v>3</v>
      </c>
      <c r="E38" s="166" t="s">
        <v>3</v>
      </c>
      <c r="F38" s="166" t="s">
        <v>1382</v>
      </c>
      <c r="G38" s="166" t="s">
        <v>3</v>
      </c>
      <c r="H38" s="166" t="s">
        <v>3</v>
      </c>
      <c r="J38" s="4"/>
    </row>
    <row r="39" spans="1:10" s="166" customFormat="1">
      <c r="A39" s="166">
        <v>23420185</v>
      </c>
      <c r="B39" s="166" t="s">
        <v>68</v>
      </c>
      <c r="C39" s="104" t="s">
        <v>1234</v>
      </c>
      <c r="D39" s="166" t="s">
        <v>3</v>
      </c>
      <c r="E39" s="166" t="s">
        <v>3</v>
      </c>
      <c r="F39" s="166" t="s">
        <v>1382</v>
      </c>
      <c r="G39" s="166" t="s">
        <v>3</v>
      </c>
      <c r="H39" s="166" t="s">
        <v>3</v>
      </c>
      <c r="J39" s="4"/>
    </row>
    <row r="40" spans="1:10" s="166" customFormat="1" ht="26">
      <c r="A40" s="166">
        <v>23508232</v>
      </c>
      <c r="B40" s="166" t="s">
        <v>68</v>
      </c>
      <c r="C40" s="104" t="s">
        <v>1235</v>
      </c>
      <c r="D40" s="166" t="s">
        <v>3</v>
      </c>
      <c r="E40" s="166" t="s">
        <v>3</v>
      </c>
      <c r="F40" s="166" t="s">
        <v>1382</v>
      </c>
      <c r="G40" s="166" t="s">
        <v>3</v>
      </c>
      <c r="H40" s="166" t="s">
        <v>3</v>
      </c>
      <c r="J40" s="4"/>
    </row>
    <row r="41" spans="1:10" s="166" customFormat="1" ht="26">
      <c r="A41" s="166">
        <v>23717278</v>
      </c>
      <c r="B41" s="166" t="s">
        <v>68</v>
      </c>
      <c r="C41" s="104" t="s">
        <v>1236</v>
      </c>
      <c r="D41" s="166" t="s">
        <v>3</v>
      </c>
      <c r="E41" s="166" t="s">
        <v>3</v>
      </c>
      <c r="F41" s="166" t="s">
        <v>1382</v>
      </c>
      <c r="G41" s="166" t="s">
        <v>3</v>
      </c>
      <c r="H41" s="166" t="s">
        <v>3</v>
      </c>
      <c r="J41" s="4"/>
    </row>
    <row r="42" spans="1:10" s="166" customFormat="1" ht="26">
      <c r="A42" s="166">
        <v>23717278</v>
      </c>
      <c r="B42" s="166" t="s">
        <v>68</v>
      </c>
      <c r="C42" s="104" t="s">
        <v>1237</v>
      </c>
      <c r="D42" s="166" t="s">
        <v>3</v>
      </c>
      <c r="E42" s="166" t="s">
        <v>3</v>
      </c>
      <c r="F42" s="166" t="s">
        <v>1382</v>
      </c>
      <c r="G42" s="166" t="s">
        <v>3</v>
      </c>
      <c r="H42" s="166" t="s">
        <v>3</v>
      </c>
      <c r="J42" s="4"/>
    </row>
    <row r="43" spans="1:10" s="166" customFormat="1">
      <c r="A43" s="166">
        <v>23322532</v>
      </c>
      <c r="B43" s="166" t="s">
        <v>1238</v>
      </c>
      <c r="C43" s="104" t="s">
        <v>90</v>
      </c>
      <c r="D43" s="166" t="s">
        <v>7</v>
      </c>
      <c r="E43" s="166" t="s">
        <v>7</v>
      </c>
      <c r="F43" s="166" t="s">
        <v>1382</v>
      </c>
      <c r="G43" s="166" t="s">
        <v>7</v>
      </c>
      <c r="J43" s="4"/>
    </row>
    <row r="44" spans="1:10" s="166" customFormat="1" ht="39">
      <c r="A44" s="166">
        <v>23322547</v>
      </c>
      <c r="B44" s="166" t="s">
        <v>1238</v>
      </c>
      <c r="C44" s="104" t="s">
        <v>1239</v>
      </c>
      <c r="D44" s="166" t="s">
        <v>3</v>
      </c>
      <c r="E44" s="166" t="s">
        <v>3</v>
      </c>
      <c r="F44" s="166" t="s">
        <v>1382</v>
      </c>
      <c r="G44" s="166" t="s">
        <v>3</v>
      </c>
      <c r="J44" s="4"/>
    </row>
    <row r="45" spans="1:10" s="166" customFormat="1">
      <c r="A45" s="166">
        <v>22736487</v>
      </c>
      <c r="B45" s="166" t="s">
        <v>1238</v>
      </c>
      <c r="C45" s="104" t="s">
        <v>1240</v>
      </c>
      <c r="D45" s="166" t="s">
        <v>3</v>
      </c>
      <c r="E45" s="166" t="s">
        <v>7</v>
      </c>
      <c r="F45" s="166" t="s">
        <v>1382</v>
      </c>
      <c r="G45" s="166" t="s">
        <v>7</v>
      </c>
      <c r="J45" s="4"/>
    </row>
    <row r="46" spans="1:10" s="166" customFormat="1">
      <c r="A46" s="166">
        <v>10777769</v>
      </c>
      <c r="B46" s="166" t="s">
        <v>1238</v>
      </c>
      <c r="C46" s="169" t="s">
        <v>1241</v>
      </c>
      <c r="D46" s="166" t="s">
        <v>3</v>
      </c>
      <c r="E46" s="166" t="s">
        <v>7</v>
      </c>
      <c r="F46" s="166" t="s">
        <v>1382</v>
      </c>
      <c r="G46" s="166" t="s">
        <v>7</v>
      </c>
      <c r="J46" s="4"/>
    </row>
    <row r="47" spans="1:10" s="166" customFormat="1">
      <c r="A47" s="166">
        <v>11027223</v>
      </c>
      <c r="B47" s="166" t="s">
        <v>1238</v>
      </c>
      <c r="C47" s="169" t="s">
        <v>1241</v>
      </c>
      <c r="D47" s="166" t="s">
        <v>3</v>
      </c>
      <c r="E47" s="166" t="s">
        <v>7</v>
      </c>
      <c r="F47" s="166" t="s">
        <v>1382</v>
      </c>
      <c r="G47" s="166" t="s">
        <v>7</v>
      </c>
      <c r="J47" s="4"/>
    </row>
    <row r="48" spans="1:10" s="166" customFormat="1" ht="26">
      <c r="A48" s="166">
        <v>15901783</v>
      </c>
      <c r="B48" s="166" t="s">
        <v>1238</v>
      </c>
      <c r="C48" s="169" t="s">
        <v>1242</v>
      </c>
      <c r="D48" s="166" t="s">
        <v>3</v>
      </c>
      <c r="E48" s="166" t="s">
        <v>7</v>
      </c>
      <c r="F48" s="166" t="s">
        <v>1382</v>
      </c>
      <c r="G48" s="166" t="s">
        <v>7</v>
      </c>
      <c r="H48" s="166" t="s">
        <v>3</v>
      </c>
      <c r="J48" s="4"/>
    </row>
    <row r="49" spans="1:10" s="166" customFormat="1" ht="26">
      <c r="A49" s="166">
        <v>17522311</v>
      </c>
      <c r="B49" s="166" t="s">
        <v>1238</v>
      </c>
      <c r="C49" s="169" t="s">
        <v>1243</v>
      </c>
      <c r="D49" s="166" t="s">
        <v>3</v>
      </c>
      <c r="E49" s="166" t="s">
        <v>3</v>
      </c>
      <c r="F49" s="166" t="s">
        <v>1382</v>
      </c>
      <c r="G49" s="166" t="s">
        <v>3</v>
      </c>
      <c r="J49" s="4"/>
    </row>
    <row r="50" spans="1:10" s="166" customFormat="1" ht="26">
      <c r="A50" s="166">
        <v>19474329</v>
      </c>
      <c r="B50" s="166" t="s">
        <v>1238</v>
      </c>
      <c r="C50" s="169" t="s">
        <v>1244</v>
      </c>
      <c r="D50" s="166" t="s">
        <v>3</v>
      </c>
      <c r="E50" s="166" t="s">
        <v>3</v>
      </c>
      <c r="F50" s="166" t="s">
        <v>1382</v>
      </c>
      <c r="G50" s="166" t="s">
        <v>3</v>
      </c>
      <c r="J50" s="4"/>
    </row>
    <row r="51" spans="1:10" s="166" customFormat="1" ht="26">
      <c r="A51" s="166">
        <v>22553016</v>
      </c>
      <c r="B51" s="166" t="s">
        <v>1238</v>
      </c>
      <c r="C51" s="169" t="s">
        <v>1245</v>
      </c>
      <c r="D51" s="166" t="s">
        <v>3</v>
      </c>
      <c r="E51" s="166" t="s">
        <v>3</v>
      </c>
      <c r="F51" s="166" t="s">
        <v>1382</v>
      </c>
      <c r="G51" s="166" t="s">
        <v>3</v>
      </c>
      <c r="J51" s="4"/>
    </row>
    <row r="52" spans="1:10" s="166" customFormat="1">
      <c r="A52" s="166">
        <v>23365253</v>
      </c>
      <c r="B52" s="166" t="s">
        <v>1238</v>
      </c>
      <c r="C52" s="169" t="s">
        <v>90</v>
      </c>
      <c r="D52" s="166" t="s">
        <v>3</v>
      </c>
      <c r="E52" s="166" t="s">
        <v>7</v>
      </c>
      <c r="F52" s="166" t="s">
        <v>1382</v>
      </c>
      <c r="G52" s="166" t="s">
        <v>7</v>
      </c>
      <c r="J52" s="4"/>
    </row>
    <row r="53" spans="1:10" s="166" customFormat="1">
      <c r="A53" s="166">
        <v>17093092</v>
      </c>
      <c r="B53" s="166" t="s">
        <v>1238</v>
      </c>
      <c r="C53" s="169" t="s">
        <v>1246</v>
      </c>
      <c r="D53" s="166" t="s">
        <v>7</v>
      </c>
      <c r="E53" s="166" t="s">
        <v>7</v>
      </c>
      <c r="F53" s="166" t="s">
        <v>1382</v>
      </c>
      <c r="G53" s="166" t="s">
        <v>7</v>
      </c>
      <c r="J53" s="4"/>
    </row>
    <row r="54" spans="1:10" s="166" customFormat="1">
      <c r="A54" s="166">
        <v>22674266</v>
      </c>
      <c r="B54" s="166" t="s">
        <v>1238</v>
      </c>
      <c r="C54" s="169" t="s">
        <v>90</v>
      </c>
      <c r="D54" s="166" t="s">
        <v>3</v>
      </c>
      <c r="E54" s="166" t="s">
        <v>7</v>
      </c>
      <c r="F54" s="166" t="s">
        <v>1382</v>
      </c>
      <c r="G54" s="166" t="s">
        <v>7</v>
      </c>
      <c r="J54" s="4"/>
    </row>
    <row r="55" spans="1:10" s="166" customFormat="1" ht="26">
      <c r="A55" s="166">
        <v>23325254</v>
      </c>
      <c r="B55" s="166" t="s">
        <v>1238</v>
      </c>
      <c r="C55" s="169" t="s">
        <v>1247</v>
      </c>
      <c r="D55" s="166" t="s">
        <v>3</v>
      </c>
      <c r="E55" s="166" t="s">
        <v>7</v>
      </c>
      <c r="F55" s="166" t="s">
        <v>1382</v>
      </c>
      <c r="G55" s="166" t="s">
        <v>7</v>
      </c>
      <c r="J55" s="4"/>
    </row>
    <row r="56" spans="1:10" s="166" customFormat="1">
      <c r="A56" s="166">
        <v>23106570</v>
      </c>
      <c r="B56" s="166" t="s">
        <v>1037</v>
      </c>
      <c r="C56" s="104" t="s">
        <v>1248</v>
      </c>
      <c r="D56" s="166" t="s">
        <v>3</v>
      </c>
      <c r="E56" s="166" t="s">
        <v>7</v>
      </c>
      <c r="F56" s="166" t="s">
        <v>1382</v>
      </c>
      <c r="G56" s="166" t="s">
        <v>7</v>
      </c>
      <c r="I56" s="166">
        <v>4</v>
      </c>
      <c r="J56" s="4"/>
    </row>
    <row r="57" spans="1:10" s="166" customFormat="1" ht="26">
      <c r="A57" s="166">
        <v>23106436</v>
      </c>
      <c r="B57" s="166" t="s">
        <v>1037</v>
      </c>
      <c r="C57" s="104" t="s">
        <v>1249</v>
      </c>
      <c r="D57" s="166" t="s">
        <v>3</v>
      </c>
      <c r="E57" s="166" t="s">
        <v>7</v>
      </c>
      <c r="F57" s="166" t="s">
        <v>1382</v>
      </c>
      <c r="G57" s="166" t="s">
        <v>7</v>
      </c>
      <c r="J57" s="4"/>
    </row>
    <row r="58" spans="1:10" s="166" customFormat="1">
      <c r="A58" s="166">
        <v>23106536</v>
      </c>
      <c r="B58" s="166" t="s">
        <v>1037</v>
      </c>
      <c r="C58" s="104" t="s">
        <v>1250</v>
      </c>
      <c r="D58" s="166" t="s">
        <v>7</v>
      </c>
      <c r="E58" s="166" t="s">
        <v>7</v>
      </c>
      <c r="F58" s="166" t="s">
        <v>1382</v>
      </c>
      <c r="G58" s="166" t="s">
        <v>7</v>
      </c>
      <c r="H58" s="166" t="s">
        <v>7</v>
      </c>
      <c r="J58" s="4"/>
    </row>
    <row r="59" spans="1:10" s="166" customFormat="1">
      <c r="A59" s="166">
        <v>22269797</v>
      </c>
      <c r="B59" s="166" t="s">
        <v>61</v>
      </c>
      <c r="C59" s="104" t="s">
        <v>1251</v>
      </c>
      <c r="D59" s="166" t="s">
        <v>3</v>
      </c>
      <c r="E59" s="166" t="s">
        <v>7</v>
      </c>
      <c r="F59" s="166" t="s">
        <v>1382</v>
      </c>
      <c r="G59" s="166" t="s">
        <v>7</v>
      </c>
      <c r="J59" s="4"/>
    </row>
    <row r="60" spans="1:10" s="166" customFormat="1">
      <c r="A60" s="166">
        <v>23295855</v>
      </c>
      <c r="B60" s="166" t="s">
        <v>47</v>
      </c>
      <c r="C60" s="170" t="s">
        <v>1252</v>
      </c>
      <c r="D60" s="166" t="s">
        <v>3</v>
      </c>
      <c r="E60" s="166" t="s">
        <v>7</v>
      </c>
      <c r="F60" s="166" t="s">
        <v>1382</v>
      </c>
      <c r="G60" s="166" t="s">
        <v>7</v>
      </c>
      <c r="I60" s="166">
        <v>3</v>
      </c>
      <c r="J60" s="4"/>
    </row>
    <row r="61" spans="1:10" s="166" customFormat="1">
      <c r="A61" s="166">
        <v>23295857</v>
      </c>
      <c r="B61" s="166" t="s">
        <v>47</v>
      </c>
      <c r="C61" s="170" t="s">
        <v>1253</v>
      </c>
      <c r="D61" s="166" t="s">
        <v>3</v>
      </c>
      <c r="E61" s="166" t="s">
        <v>7</v>
      </c>
      <c r="F61" s="166" t="s">
        <v>1382</v>
      </c>
      <c r="G61" s="166" t="s">
        <v>7</v>
      </c>
      <c r="J61" s="4"/>
    </row>
    <row r="62" spans="1:10" s="166" customFormat="1">
      <c r="A62" s="166">
        <v>23313314</v>
      </c>
      <c r="B62" s="166" t="s">
        <v>47</v>
      </c>
      <c r="C62" s="104" t="s">
        <v>1254</v>
      </c>
      <c r="D62" s="166" t="s">
        <v>3</v>
      </c>
      <c r="E62" s="166" t="s">
        <v>3</v>
      </c>
      <c r="F62" s="166" t="s">
        <v>1382</v>
      </c>
      <c r="G62" s="166" t="s">
        <v>3</v>
      </c>
      <c r="J62" s="4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929"/>
  <sheetViews>
    <sheetView zoomScale="125" zoomScaleNormal="125" zoomScalePageLayoutView="125" workbookViewId="0">
      <pane ySplit="3" topLeftCell="A4" activePane="bottomLeft" state="frozen"/>
      <selection pane="bottomLeft" activeCell="C8" sqref="C8"/>
    </sheetView>
  </sheetViews>
  <sheetFormatPr baseColWidth="10" defaultColWidth="14.5" defaultRowHeight="15.75" customHeight="1" x14ac:dyDescent="0"/>
  <cols>
    <col min="1" max="1" width="15.33203125" style="64" customWidth="1"/>
    <col min="2" max="2" width="10.33203125" style="268" customWidth="1"/>
    <col min="3" max="3" width="41.33203125" style="268" customWidth="1"/>
    <col min="4" max="4" width="16.83203125" style="268" customWidth="1"/>
    <col min="5" max="5" width="11" style="268" bestFit="1" customWidth="1"/>
    <col min="6" max="6" width="8.33203125" style="268" bestFit="1" customWidth="1"/>
    <col min="7" max="7" width="8" style="27" customWidth="1"/>
    <col min="8" max="8" width="18.5" style="27" customWidth="1"/>
    <col min="9" max="9" width="8.5" style="27" customWidth="1"/>
    <col min="10" max="10" width="7" style="27" customWidth="1"/>
    <col min="11" max="11" width="9" style="27" customWidth="1"/>
    <col min="12" max="12" width="18.5" style="27" customWidth="1"/>
    <col min="13" max="16384" width="14.5" style="27"/>
  </cols>
  <sheetData>
    <row r="1" spans="1:26" s="214" customFormat="1" ht="72">
      <c r="A1" s="251" t="s">
        <v>949</v>
      </c>
      <c r="B1" s="250" t="s">
        <v>118</v>
      </c>
      <c r="C1" s="250" t="s">
        <v>119</v>
      </c>
      <c r="D1" s="62" t="s">
        <v>1492</v>
      </c>
      <c r="E1" s="62" t="s">
        <v>1493</v>
      </c>
      <c r="F1" s="211" t="s">
        <v>1494</v>
      </c>
      <c r="G1" s="250" t="s">
        <v>120</v>
      </c>
      <c r="H1" s="250" t="s">
        <v>1374</v>
      </c>
      <c r="I1" s="209" t="s">
        <v>1439</v>
      </c>
      <c r="J1" s="209" t="s">
        <v>1448</v>
      </c>
      <c r="K1" s="209" t="s">
        <v>1790</v>
      </c>
      <c r="L1" s="250" t="s">
        <v>1379</v>
      </c>
      <c r="M1" s="250" t="s">
        <v>121</v>
      </c>
      <c r="N1" s="34" t="s">
        <v>21</v>
      </c>
      <c r="O1" s="34" t="s">
        <v>22</v>
      </c>
      <c r="P1" s="34" t="s">
        <v>1401</v>
      </c>
      <c r="Q1" s="34" t="s">
        <v>1402</v>
      </c>
      <c r="S1" s="256"/>
      <c r="T1" s="256"/>
      <c r="U1" s="256"/>
      <c r="V1" s="256"/>
      <c r="W1" s="256"/>
      <c r="X1" s="256"/>
      <c r="Y1" s="256"/>
      <c r="Z1" s="256"/>
    </row>
    <row r="2" spans="1:26" ht="84">
      <c r="A2" s="244" t="s">
        <v>1367</v>
      </c>
      <c r="B2" s="257"/>
      <c r="C2" s="257"/>
      <c r="D2" s="257"/>
      <c r="E2" s="257"/>
      <c r="F2" s="257"/>
      <c r="G2" s="100">
        <f>COUNTIF(G4:G351,"y")/COUNTA(G4:G351)</f>
        <v>0.70270270270270274</v>
      </c>
      <c r="H2" s="100" t="s">
        <v>1375</v>
      </c>
      <c r="I2" s="155" t="s">
        <v>1440</v>
      </c>
      <c r="J2" s="155"/>
      <c r="K2" s="215">
        <f>COUNTIF(K4:K104,"y")</f>
        <v>24</v>
      </c>
      <c r="L2" s="100" t="s">
        <v>1380</v>
      </c>
      <c r="M2" s="100">
        <f>COUNTIF(M4:M594,"y")/COUNTA(M4:M594)</f>
        <v>0.84158415841584155</v>
      </c>
      <c r="N2" s="258"/>
      <c r="O2" s="258"/>
      <c r="P2" s="258">
        <f>COUNTIF(M4:M104,"y")</f>
        <v>85</v>
      </c>
      <c r="Q2" s="258">
        <f>COUNTA(M4:M104)</f>
        <v>101</v>
      </c>
    </row>
    <row r="3" spans="1:26" s="97" customFormat="1" ht="12">
      <c r="A3" s="290"/>
      <c r="B3" s="103"/>
      <c r="C3" s="103"/>
      <c r="D3" s="103"/>
      <c r="E3" s="103"/>
      <c r="F3" s="103"/>
      <c r="G3" s="259">
        <f>COUNTIF(G4:G104,"y")</f>
        <v>78</v>
      </c>
      <c r="H3" s="106">
        <f>COUNTIF(H4:H104,"TP")/COUNTA(H4:H104)</f>
        <v>0.75247524752475248</v>
      </c>
      <c r="I3" s="159">
        <f>COUNTIF(I4:I104,"y")</f>
        <v>77</v>
      </c>
      <c r="J3" s="159"/>
      <c r="K3" s="159"/>
      <c r="L3" s="106">
        <f>COUNTIF(L4:L104,"NC")/COUNTA(L4:L104)</f>
        <v>1</v>
      </c>
      <c r="M3" s="158"/>
      <c r="N3" s="223"/>
      <c r="O3" s="223"/>
      <c r="P3" s="223"/>
      <c r="Q3" s="223"/>
    </row>
    <row r="4" spans="1:26" s="97" customFormat="1" ht="24" customHeight="1">
      <c r="A4" s="116">
        <v>24752666</v>
      </c>
      <c r="B4" s="103" t="s">
        <v>25</v>
      </c>
      <c r="C4" s="70" t="s">
        <v>91</v>
      </c>
      <c r="D4" s="223" t="s">
        <v>1680</v>
      </c>
      <c r="E4" s="223" t="s">
        <v>1680</v>
      </c>
      <c r="F4" s="108" t="s">
        <v>2183</v>
      </c>
      <c r="G4" s="108" t="s">
        <v>3</v>
      </c>
      <c r="H4" s="108" t="s">
        <v>1378</v>
      </c>
      <c r="I4" s="108" t="s">
        <v>7</v>
      </c>
      <c r="J4" s="108" t="s">
        <v>7</v>
      </c>
      <c r="K4" s="108"/>
      <c r="L4" s="108" t="s">
        <v>1382</v>
      </c>
      <c r="M4" s="108" t="s">
        <v>3</v>
      </c>
      <c r="N4" s="223"/>
      <c r="O4" s="223"/>
      <c r="P4" s="223"/>
      <c r="Q4" s="223"/>
    </row>
    <row r="5" spans="1:26" s="97" customFormat="1" ht="13" customHeight="1">
      <c r="A5" s="116">
        <v>24966384</v>
      </c>
      <c r="B5" s="103" t="s">
        <v>2</v>
      </c>
      <c r="C5" s="103" t="s">
        <v>59</v>
      </c>
      <c r="D5" s="223" t="s">
        <v>2448</v>
      </c>
      <c r="E5" s="223" t="s">
        <v>2473</v>
      </c>
      <c r="F5" s="108" t="s">
        <v>2631</v>
      </c>
      <c r="G5" s="108" t="s">
        <v>3</v>
      </c>
      <c r="H5" s="223" t="s">
        <v>1378</v>
      </c>
      <c r="I5" s="108" t="s">
        <v>3</v>
      </c>
      <c r="J5" s="108" t="s">
        <v>7</v>
      </c>
      <c r="K5" s="108"/>
      <c r="L5" s="108" t="s">
        <v>1382</v>
      </c>
      <c r="M5" s="108" t="s">
        <v>3</v>
      </c>
      <c r="N5" s="223"/>
      <c r="O5" s="223"/>
      <c r="P5" s="223"/>
      <c r="Q5" s="223"/>
    </row>
    <row r="6" spans="1:26" s="97" customFormat="1" ht="36">
      <c r="A6" s="116">
        <v>25031414</v>
      </c>
      <c r="B6" s="185" t="s">
        <v>2</v>
      </c>
      <c r="C6" s="123" t="s">
        <v>43</v>
      </c>
      <c r="D6" s="252" t="s">
        <v>2479</v>
      </c>
      <c r="E6" s="252" t="s">
        <v>2448</v>
      </c>
      <c r="F6" s="108" t="s">
        <v>2632</v>
      </c>
      <c r="G6" s="108" t="s">
        <v>3</v>
      </c>
      <c r="H6" s="223" t="s">
        <v>1378</v>
      </c>
      <c r="I6" s="108" t="s">
        <v>3</v>
      </c>
      <c r="J6" s="108" t="s">
        <v>7</v>
      </c>
      <c r="K6" s="108"/>
      <c r="L6" s="108" t="s">
        <v>1382</v>
      </c>
      <c r="M6" s="108" t="s">
        <v>3</v>
      </c>
      <c r="N6" s="223"/>
      <c r="O6" s="223"/>
      <c r="P6" s="223"/>
      <c r="Q6" s="223"/>
    </row>
    <row r="7" spans="1:26" s="97" customFormat="1" ht="24">
      <c r="A7" s="116">
        <v>25086878</v>
      </c>
      <c r="B7" s="185" t="s">
        <v>4</v>
      </c>
      <c r="C7" s="107" t="s">
        <v>18</v>
      </c>
      <c r="D7" s="97" t="s">
        <v>2508</v>
      </c>
      <c r="E7" s="97" t="s">
        <v>2508</v>
      </c>
      <c r="F7" s="108" t="s">
        <v>2633</v>
      </c>
      <c r="G7" s="108" t="s">
        <v>3</v>
      </c>
      <c r="H7" s="223" t="s">
        <v>1378</v>
      </c>
      <c r="I7" s="108" t="s">
        <v>3</v>
      </c>
      <c r="J7" s="108" t="s">
        <v>7</v>
      </c>
      <c r="K7" s="108"/>
      <c r="L7" s="108" t="s">
        <v>1382</v>
      </c>
      <c r="M7" s="108" t="s">
        <v>3</v>
      </c>
      <c r="N7" s="223"/>
      <c r="O7" s="223"/>
      <c r="P7" s="223"/>
      <c r="Q7" s="108"/>
    </row>
    <row r="8" spans="1:26" s="97" customFormat="1" ht="48">
      <c r="A8" s="116">
        <v>25086878</v>
      </c>
      <c r="B8" s="185" t="s">
        <v>4</v>
      </c>
      <c r="C8" s="107" t="s">
        <v>20</v>
      </c>
      <c r="D8" s="97" t="s">
        <v>2510</v>
      </c>
      <c r="E8" s="97" t="s">
        <v>2510</v>
      </c>
      <c r="F8" s="108" t="s">
        <v>2634</v>
      </c>
      <c r="G8" s="108" t="s">
        <v>3</v>
      </c>
      <c r="H8" s="223" t="s">
        <v>1378</v>
      </c>
      <c r="I8" s="108" t="s">
        <v>3</v>
      </c>
      <c r="J8" s="108" t="s">
        <v>7</v>
      </c>
      <c r="K8" s="108"/>
      <c r="L8" s="108" t="s">
        <v>1382</v>
      </c>
      <c r="M8" s="108" t="s">
        <v>3</v>
      </c>
      <c r="N8" s="260">
        <f>COUNTIF(G1:G8,"y")/COUNTA(G1:G8)</f>
        <v>0.625</v>
      </c>
      <c r="O8" s="260">
        <f>COUNTIF(M1:M8,"y")/COUNTA(M1:M8)</f>
        <v>0.7142857142857143</v>
      </c>
      <c r="P8" s="260"/>
      <c r="Q8" s="261">
        <f>COUNTA(M1:M8)</f>
        <v>7</v>
      </c>
    </row>
    <row r="9" spans="1:26" s="97" customFormat="1" ht="12">
      <c r="A9" s="116">
        <v>24688880</v>
      </c>
      <c r="B9" s="103" t="s">
        <v>49</v>
      </c>
      <c r="C9" s="103" t="s">
        <v>94</v>
      </c>
      <c r="D9" s="97" t="s">
        <v>2453</v>
      </c>
      <c r="E9" s="97" t="s">
        <v>2453</v>
      </c>
      <c r="F9" s="108" t="s">
        <v>2635</v>
      </c>
      <c r="G9" s="108" t="s">
        <v>3</v>
      </c>
      <c r="H9" s="223" t="s">
        <v>1378</v>
      </c>
      <c r="I9" s="108" t="s">
        <v>3</v>
      </c>
      <c r="J9" s="108" t="s">
        <v>7</v>
      </c>
      <c r="K9" s="108"/>
      <c r="L9" s="108" t="s">
        <v>1382</v>
      </c>
      <c r="M9" s="108" t="s">
        <v>3</v>
      </c>
      <c r="N9" s="223"/>
      <c r="O9" s="223"/>
      <c r="P9" s="223"/>
      <c r="Q9" s="223"/>
    </row>
    <row r="10" spans="1:26" s="97" customFormat="1" ht="24">
      <c r="A10" s="116">
        <v>25075292</v>
      </c>
      <c r="B10" s="103" t="s">
        <v>74</v>
      </c>
      <c r="C10" s="113" t="s">
        <v>75</v>
      </c>
      <c r="D10" s="97" t="s">
        <v>2453</v>
      </c>
      <c r="E10" s="97" t="s">
        <v>2453</v>
      </c>
      <c r="F10" s="108" t="s">
        <v>2635</v>
      </c>
      <c r="G10" s="108" t="s">
        <v>3</v>
      </c>
      <c r="H10" s="108" t="s">
        <v>1378</v>
      </c>
      <c r="I10" s="108" t="s">
        <v>3</v>
      </c>
      <c r="J10" s="108" t="s">
        <v>7</v>
      </c>
      <c r="K10" s="108"/>
      <c r="L10" s="108" t="s">
        <v>1382</v>
      </c>
      <c r="M10" s="108" t="s">
        <v>3</v>
      </c>
      <c r="N10" s="158">
        <f>COUNTIF(G6:G10,"y")/COUNTA(G6:G10)</f>
        <v>1</v>
      </c>
      <c r="O10" s="158">
        <f>COUNTIF(M6:M10,"y")/COUNTA(M6:M10)</f>
        <v>1</v>
      </c>
      <c r="P10" s="158"/>
      <c r="Q10" s="261">
        <f>COUNTA(M6:M10)</f>
        <v>5</v>
      </c>
    </row>
    <row r="11" spans="1:26" s="97" customFormat="1" ht="15" customHeight="1">
      <c r="A11" s="116">
        <v>24851798</v>
      </c>
      <c r="B11" s="103" t="s">
        <v>25</v>
      </c>
      <c r="C11" s="123" t="s">
        <v>79</v>
      </c>
      <c r="D11" s="97" t="s">
        <v>2464</v>
      </c>
      <c r="E11" s="97" t="s">
        <v>2464</v>
      </c>
      <c r="F11" s="108" t="s">
        <v>2636</v>
      </c>
      <c r="G11" s="108" t="s">
        <v>3</v>
      </c>
      <c r="H11" s="108" t="s">
        <v>1378</v>
      </c>
      <c r="I11" s="108" t="s">
        <v>3</v>
      </c>
      <c r="J11" s="108" t="s">
        <v>7</v>
      </c>
      <c r="K11" s="108"/>
      <c r="L11" s="108" t="s">
        <v>1382</v>
      </c>
      <c r="M11" s="108" t="s">
        <v>3</v>
      </c>
      <c r="N11" s="252"/>
      <c r="O11" s="252"/>
      <c r="P11" s="252"/>
      <c r="Q11" s="252"/>
    </row>
    <row r="12" spans="1:26" s="97" customFormat="1" ht="24">
      <c r="A12" s="99">
        <v>24796287</v>
      </c>
      <c r="B12" s="103" t="s">
        <v>83</v>
      </c>
      <c r="C12" s="70" t="s">
        <v>84</v>
      </c>
      <c r="D12" s="97" t="s">
        <v>2462</v>
      </c>
      <c r="E12" s="97" t="s">
        <v>2462</v>
      </c>
      <c r="F12" s="108" t="s">
        <v>2637</v>
      </c>
      <c r="G12" s="108" t="s">
        <v>3</v>
      </c>
      <c r="H12" s="108" t="s">
        <v>1378</v>
      </c>
      <c r="I12" s="108" t="s">
        <v>3</v>
      </c>
      <c r="J12" s="108" t="s">
        <v>7</v>
      </c>
      <c r="K12" s="108"/>
      <c r="L12" s="108" t="s">
        <v>1382</v>
      </c>
      <c r="M12" s="108" t="s">
        <v>3</v>
      </c>
      <c r="N12" s="223"/>
      <c r="O12" s="223"/>
      <c r="P12" s="223"/>
      <c r="Q12" s="223"/>
    </row>
    <row r="13" spans="1:26" s="97" customFormat="1" ht="36">
      <c r="A13" s="99">
        <v>24760871</v>
      </c>
      <c r="B13" s="103" t="s">
        <v>2</v>
      </c>
      <c r="C13" s="103" t="s">
        <v>93</v>
      </c>
      <c r="D13" s="97" t="s">
        <v>2460</v>
      </c>
      <c r="E13" s="97" t="s">
        <v>2460</v>
      </c>
      <c r="F13" s="108" t="s">
        <v>2638</v>
      </c>
      <c r="G13" s="108" t="s">
        <v>3</v>
      </c>
      <c r="H13" s="108" t="s">
        <v>1378</v>
      </c>
      <c r="I13" s="108" t="s">
        <v>3</v>
      </c>
      <c r="J13" s="108" t="s">
        <v>7</v>
      </c>
      <c r="K13" s="108"/>
      <c r="L13" s="108" t="s">
        <v>1382</v>
      </c>
      <c r="M13" s="108" t="s">
        <v>3</v>
      </c>
      <c r="P13" s="252"/>
    </row>
    <row r="14" spans="1:26" s="97" customFormat="1" ht="54" customHeight="1">
      <c r="A14" s="99">
        <v>24789776</v>
      </c>
      <c r="B14" s="103" t="s">
        <v>4</v>
      </c>
      <c r="C14" s="74" t="s">
        <v>82</v>
      </c>
      <c r="D14" s="252" t="s">
        <v>2461</v>
      </c>
      <c r="E14" s="252" t="s">
        <v>2461</v>
      </c>
      <c r="F14" s="108" t="s">
        <v>2639</v>
      </c>
      <c r="G14" s="108" t="s">
        <v>3</v>
      </c>
      <c r="H14" s="223" t="s">
        <v>1378</v>
      </c>
      <c r="I14" s="108" t="s">
        <v>3</v>
      </c>
      <c r="J14" s="108" t="s">
        <v>7</v>
      </c>
      <c r="K14" s="108"/>
      <c r="L14" s="108" t="s">
        <v>1382</v>
      </c>
      <c r="M14" s="108" t="s">
        <v>3</v>
      </c>
      <c r="N14" s="252"/>
      <c r="O14" s="252"/>
      <c r="P14" s="252"/>
      <c r="Q14" s="252"/>
    </row>
    <row r="15" spans="1:26" s="97" customFormat="1" ht="36">
      <c r="A15" s="99">
        <v>24872554</v>
      </c>
      <c r="B15" s="103" t="s">
        <v>2</v>
      </c>
      <c r="C15" s="103" t="s">
        <v>81</v>
      </c>
      <c r="D15" s="97" t="s">
        <v>2461</v>
      </c>
      <c r="E15" s="97" t="s">
        <v>2461</v>
      </c>
      <c r="F15" s="108" t="s">
        <v>2639</v>
      </c>
      <c r="G15" s="108" t="s">
        <v>3</v>
      </c>
      <c r="H15" s="223" t="s">
        <v>1378</v>
      </c>
      <c r="I15" s="108" t="s">
        <v>3</v>
      </c>
      <c r="J15" s="108" t="s">
        <v>7</v>
      </c>
      <c r="K15" s="108"/>
      <c r="L15" s="108" t="s">
        <v>1382</v>
      </c>
      <c r="M15" s="108" t="s">
        <v>3</v>
      </c>
      <c r="N15" s="252"/>
      <c r="O15" s="252"/>
      <c r="P15" s="252"/>
      <c r="Q15" s="252"/>
    </row>
    <row r="16" spans="1:26" s="97" customFormat="1" ht="24">
      <c r="A16" s="99">
        <v>25048627</v>
      </c>
      <c r="B16" s="185" t="s">
        <v>4</v>
      </c>
      <c r="C16" s="107" t="s">
        <v>14</v>
      </c>
      <c r="D16" s="252" t="s">
        <v>2461</v>
      </c>
      <c r="E16" s="252" t="s">
        <v>2461</v>
      </c>
      <c r="F16" s="108" t="s">
        <v>2639</v>
      </c>
      <c r="G16" s="108" t="s">
        <v>3</v>
      </c>
      <c r="H16" s="223" t="s">
        <v>1378</v>
      </c>
      <c r="I16" s="108" t="s">
        <v>3</v>
      </c>
      <c r="J16" s="108" t="s">
        <v>7</v>
      </c>
      <c r="K16" s="108"/>
      <c r="L16" s="108" t="s">
        <v>1382</v>
      </c>
      <c r="M16" s="108" t="s">
        <v>3</v>
      </c>
      <c r="N16" s="223"/>
      <c r="O16" s="223"/>
      <c r="P16" s="223"/>
      <c r="Q16" s="223"/>
    </row>
    <row r="17" spans="1:17" s="97" customFormat="1" ht="25" customHeight="1">
      <c r="A17" s="99">
        <v>25161820</v>
      </c>
      <c r="B17" s="103" t="s">
        <v>24</v>
      </c>
      <c r="C17" s="103" t="s">
        <v>77</v>
      </c>
      <c r="D17" s="223" t="s">
        <v>2513</v>
      </c>
      <c r="E17" s="223" t="s">
        <v>2513</v>
      </c>
      <c r="F17" s="108" t="s">
        <v>2640</v>
      </c>
      <c r="G17" s="108" t="s">
        <v>3</v>
      </c>
      <c r="H17" s="108" t="s">
        <v>1378</v>
      </c>
      <c r="I17" s="108" t="s">
        <v>3</v>
      </c>
      <c r="J17" s="108" t="s">
        <v>7</v>
      </c>
      <c r="K17" s="108"/>
      <c r="L17" s="108" t="s">
        <v>1382</v>
      </c>
      <c r="M17" s="108" t="s">
        <v>3</v>
      </c>
      <c r="N17" s="262"/>
      <c r="O17" s="262"/>
      <c r="P17" s="262"/>
      <c r="Q17" s="252"/>
    </row>
    <row r="18" spans="1:17" s="97" customFormat="1" ht="26" customHeight="1">
      <c r="A18" s="99">
        <v>24872554</v>
      </c>
      <c r="B18" s="103" t="s">
        <v>2</v>
      </c>
      <c r="C18" s="103" t="s">
        <v>72</v>
      </c>
      <c r="D18" s="223" t="s">
        <v>2466</v>
      </c>
      <c r="E18" s="223" t="s">
        <v>2466</v>
      </c>
      <c r="F18" s="108" t="s">
        <v>2641</v>
      </c>
      <c r="G18" s="108" t="s">
        <v>3</v>
      </c>
      <c r="H18" s="223" t="s">
        <v>1378</v>
      </c>
      <c r="I18" s="108" t="s">
        <v>3</v>
      </c>
      <c r="J18" s="108" t="s">
        <v>7</v>
      </c>
      <c r="K18" s="108"/>
      <c r="L18" s="108" t="s">
        <v>1382</v>
      </c>
      <c r="M18" s="108" t="s">
        <v>3</v>
      </c>
      <c r="N18" s="252"/>
      <c r="O18" s="252"/>
      <c r="P18" s="252"/>
      <c r="Q18" s="252"/>
    </row>
    <row r="19" spans="1:17" s="97" customFormat="1" ht="24" customHeight="1">
      <c r="A19" s="99">
        <v>24952892</v>
      </c>
      <c r="B19" s="103" t="s">
        <v>56</v>
      </c>
      <c r="C19" s="74" t="s">
        <v>57</v>
      </c>
      <c r="D19" s="97" t="s">
        <v>2466</v>
      </c>
      <c r="E19" s="97" t="s">
        <v>2466</v>
      </c>
      <c r="F19" s="108" t="s">
        <v>2641</v>
      </c>
      <c r="G19" s="108" t="s">
        <v>3</v>
      </c>
      <c r="H19" s="223" t="s">
        <v>1378</v>
      </c>
      <c r="I19" s="108" t="s">
        <v>3</v>
      </c>
      <c r="J19" s="108" t="s">
        <v>7</v>
      </c>
      <c r="K19" s="108"/>
      <c r="L19" s="108" t="s">
        <v>1382</v>
      </c>
      <c r="M19" s="108" t="s">
        <v>3</v>
      </c>
      <c r="P19" s="252"/>
    </row>
    <row r="20" spans="1:17" s="97" customFormat="1" ht="24">
      <c r="A20" s="99">
        <v>24993814</v>
      </c>
      <c r="B20" s="185" t="s">
        <v>4</v>
      </c>
      <c r="C20" s="185" t="s">
        <v>5</v>
      </c>
      <c r="D20" s="252" t="s">
        <v>2466</v>
      </c>
      <c r="E20" s="252" t="s">
        <v>2466</v>
      </c>
      <c r="F20" s="108" t="s">
        <v>2641</v>
      </c>
      <c r="G20" s="185" t="s">
        <v>3</v>
      </c>
      <c r="H20" s="185" t="s">
        <v>1378</v>
      </c>
      <c r="I20" s="108" t="s">
        <v>3</v>
      </c>
      <c r="J20" s="108" t="s">
        <v>7</v>
      </c>
      <c r="K20" s="108"/>
      <c r="L20" s="185" t="s">
        <v>1382</v>
      </c>
      <c r="M20" s="185" t="s">
        <v>3</v>
      </c>
      <c r="N20" s="252"/>
      <c r="O20" s="252"/>
      <c r="P20" s="252"/>
      <c r="Q20" s="161"/>
    </row>
    <row r="21" spans="1:17" s="97" customFormat="1" ht="24">
      <c r="A21" s="99">
        <v>25161820</v>
      </c>
      <c r="B21" s="103" t="s">
        <v>24</v>
      </c>
      <c r="C21" s="103" t="s">
        <v>76</v>
      </c>
      <c r="D21" s="97" t="s">
        <v>2466</v>
      </c>
      <c r="E21" s="97" t="s">
        <v>2466</v>
      </c>
      <c r="F21" s="108" t="s">
        <v>2641</v>
      </c>
      <c r="G21" s="108" t="s">
        <v>3</v>
      </c>
      <c r="H21" s="108" t="s">
        <v>1378</v>
      </c>
      <c r="I21" s="108" t="s">
        <v>3</v>
      </c>
      <c r="J21" s="108" t="s">
        <v>7</v>
      </c>
      <c r="K21" s="108"/>
      <c r="L21" s="108" t="s">
        <v>1382</v>
      </c>
      <c r="M21" s="108" t="s">
        <v>3</v>
      </c>
      <c r="N21" s="158"/>
      <c r="O21" s="158"/>
      <c r="P21" s="158"/>
      <c r="Q21" s="223"/>
    </row>
    <row r="22" spans="1:17" s="97" customFormat="1" ht="24">
      <c r="A22" s="99">
        <v>25048627</v>
      </c>
      <c r="B22" s="185" t="s">
        <v>4</v>
      </c>
      <c r="C22" s="107" t="s">
        <v>9</v>
      </c>
      <c r="D22" s="252" t="s">
        <v>2495</v>
      </c>
      <c r="E22" s="252" t="s">
        <v>2495</v>
      </c>
      <c r="F22" s="108" t="s">
        <v>2642</v>
      </c>
      <c r="G22" s="108" t="s">
        <v>3</v>
      </c>
      <c r="H22" s="223" t="s">
        <v>1378</v>
      </c>
      <c r="I22" s="108" t="s">
        <v>3</v>
      </c>
      <c r="J22" s="108" t="s">
        <v>7</v>
      </c>
      <c r="K22" s="108"/>
      <c r="L22" s="108" t="s">
        <v>1382</v>
      </c>
      <c r="M22" s="108" t="s">
        <v>3</v>
      </c>
      <c r="P22" s="252"/>
    </row>
    <row r="23" spans="1:17" s="97" customFormat="1" ht="24">
      <c r="A23" s="99">
        <v>25048627</v>
      </c>
      <c r="B23" s="185" t="s">
        <v>4</v>
      </c>
      <c r="C23" s="107" t="s">
        <v>8</v>
      </c>
      <c r="D23" s="97" t="s">
        <v>2494</v>
      </c>
      <c r="E23" s="97" t="s">
        <v>2494</v>
      </c>
      <c r="F23" s="108" t="s">
        <v>2643</v>
      </c>
      <c r="G23" s="108" t="s">
        <v>3</v>
      </c>
      <c r="H23" s="223" t="s">
        <v>1378</v>
      </c>
      <c r="I23" s="108" t="s">
        <v>3</v>
      </c>
      <c r="J23" s="108" t="s">
        <v>7</v>
      </c>
      <c r="K23" s="108"/>
      <c r="L23" s="108" t="s">
        <v>1382</v>
      </c>
      <c r="M23" s="108" t="s">
        <v>3</v>
      </c>
      <c r="N23" s="252"/>
      <c r="O23" s="252"/>
      <c r="P23" s="252"/>
      <c r="Q23" s="161"/>
    </row>
    <row r="24" spans="1:17" s="97" customFormat="1" ht="37" customHeight="1">
      <c r="A24" s="99">
        <v>25086878</v>
      </c>
      <c r="B24" s="185" t="s">
        <v>4</v>
      </c>
      <c r="C24" s="107" t="s">
        <v>19</v>
      </c>
      <c r="D24" s="97" t="s">
        <v>2509</v>
      </c>
      <c r="E24" s="97" t="s">
        <v>2509</v>
      </c>
      <c r="F24" s="108" t="s">
        <v>2644</v>
      </c>
      <c r="G24" s="108" t="s">
        <v>3</v>
      </c>
      <c r="H24" s="223" t="s">
        <v>1378</v>
      </c>
      <c r="I24" s="108" t="s">
        <v>3</v>
      </c>
      <c r="J24" s="108" t="s">
        <v>7</v>
      </c>
      <c r="K24" s="108"/>
      <c r="L24" s="108" t="s">
        <v>1382</v>
      </c>
      <c r="M24" s="108" t="s">
        <v>3</v>
      </c>
    </row>
    <row r="25" spans="1:17" s="97" customFormat="1" ht="37" customHeight="1">
      <c r="A25" s="116">
        <v>24752702</v>
      </c>
      <c r="B25" s="123" t="s">
        <v>25</v>
      </c>
      <c r="C25" s="263" t="s">
        <v>1387</v>
      </c>
      <c r="D25" s="252" t="s">
        <v>2458</v>
      </c>
      <c r="E25" s="252" t="s">
        <v>2458</v>
      </c>
      <c r="F25" s="108" t="s">
        <v>2645</v>
      </c>
      <c r="G25" s="108" t="s">
        <v>3</v>
      </c>
      <c r="H25" s="108" t="s">
        <v>1378</v>
      </c>
      <c r="I25" s="108" t="s">
        <v>3</v>
      </c>
      <c r="J25" s="108" t="s">
        <v>7</v>
      </c>
      <c r="K25" s="108"/>
      <c r="L25" s="108" t="s">
        <v>1382</v>
      </c>
      <c r="M25" s="108" t="s">
        <v>3</v>
      </c>
      <c r="N25" s="223"/>
      <c r="O25" s="223"/>
      <c r="P25" s="223"/>
      <c r="Q25" s="223"/>
    </row>
    <row r="26" spans="1:17" s="97" customFormat="1" ht="36">
      <c r="A26" s="116">
        <v>24899698</v>
      </c>
      <c r="B26" s="103" t="s">
        <v>2</v>
      </c>
      <c r="C26" s="103" t="s">
        <v>71</v>
      </c>
      <c r="D26" s="97" t="s">
        <v>2458</v>
      </c>
      <c r="E26" s="97" t="s">
        <v>2458</v>
      </c>
      <c r="F26" s="108" t="s">
        <v>2645</v>
      </c>
      <c r="G26" s="108" t="s">
        <v>3</v>
      </c>
      <c r="H26" s="223" t="s">
        <v>1378</v>
      </c>
      <c r="I26" s="108" t="s">
        <v>3</v>
      </c>
      <c r="J26" s="108" t="s">
        <v>7</v>
      </c>
      <c r="K26" s="108"/>
      <c r="L26" s="108" t="s">
        <v>1382</v>
      </c>
      <c r="M26" s="108" t="s">
        <v>3</v>
      </c>
    </row>
    <row r="27" spans="1:17" s="97" customFormat="1" ht="12" customHeight="1">
      <c r="A27" s="99">
        <v>24688880</v>
      </c>
      <c r="B27" s="103" t="s">
        <v>49</v>
      </c>
      <c r="C27" s="103" t="s">
        <v>95</v>
      </c>
      <c r="D27" s="223" t="s">
        <v>2454</v>
      </c>
      <c r="E27" s="223" t="s">
        <v>2454</v>
      </c>
      <c r="F27" s="108" t="s">
        <v>2646</v>
      </c>
      <c r="G27" s="108" t="s">
        <v>3</v>
      </c>
      <c r="H27" s="223" t="s">
        <v>1378</v>
      </c>
      <c r="I27" s="108" t="s">
        <v>3</v>
      </c>
      <c r="J27" s="108" t="s">
        <v>7</v>
      </c>
      <c r="K27" s="108"/>
      <c r="L27" s="108" t="s">
        <v>1382</v>
      </c>
      <c r="M27" s="108" t="s">
        <v>3</v>
      </c>
      <c r="Q27" s="252"/>
    </row>
    <row r="28" spans="1:17" s="97" customFormat="1" ht="12" customHeight="1">
      <c r="A28" s="116">
        <v>24715542</v>
      </c>
      <c r="B28" s="103" t="s">
        <v>25</v>
      </c>
      <c r="C28" s="114" t="s">
        <v>98</v>
      </c>
      <c r="D28" s="223" t="s">
        <v>2456</v>
      </c>
      <c r="E28" s="223" t="s">
        <v>2456</v>
      </c>
      <c r="F28" s="108" t="s">
        <v>2647</v>
      </c>
      <c r="G28" s="108" t="s">
        <v>3</v>
      </c>
      <c r="H28" s="108" t="s">
        <v>1378</v>
      </c>
      <c r="I28" s="108" t="s">
        <v>3</v>
      </c>
      <c r="J28" s="108" t="s">
        <v>7</v>
      </c>
      <c r="K28" s="108"/>
      <c r="L28" s="108" t="s">
        <v>1382</v>
      </c>
      <c r="M28" s="108" t="s">
        <v>3</v>
      </c>
      <c r="N28" s="223"/>
      <c r="O28" s="223"/>
      <c r="P28" s="223"/>
      <c r="Q28" s="223"/>
    </row>
    <row r="29" spans="1:17" s="97" customFormat="1" ht="36">
      <c r="A29" s="116">
        <v>25009276</v>
      </c>
      <c r="B29" s="185" t="s">
        <v>2</v>
      </c>
      <c r="C29" s="123" t="s">
        <v>53</v>
      </c>
      <c r="D29" s="97" t="s">
        <v>2456</v>
      </c>
      <c r="E29" s="97" t="s">
        <v>2456</v>
      </c>
      <c r="F29" s="108" t="s">
        <v>2647</v>
      </c>
      <c r="G29" s="108" t="s">
        <v>3</v>
      </c>
      <c r="H29" s="223" t="s">
        <v>1378</v>
      </c>
      <c r="I29" s="108" t="s">
        <v>3</v>
      </c>
      <c r="J29" s="108" t="s">
        <v>7</v>
      </c>
      <c r="K29" s="108"/>
      <c r="L29" s="108" t="s">
        <v>1382</v>
      </c>
      <c r="M29" s="108" t="s">
        <v>3</v>
      </c>
      <c r="N29" s="223"/>
      <c r="O29" s="223"/>
      <c r="P29" s="223"/>
      <c r="Q29" s="223"/>
    </row>
    <row r="30" spans="1:17" s="97" customFormat="1" ht="24">
      <c r="A30" s="99">
        <v>24688880</v>
      </c>
      <c r="B30" s="103" t="s">
        <v>49</v>
      </c>
      <c r="C30" s="103" t="s">
        <v>96</v>
      </c>
      <c r="D30" s="97" t="s">
        <v>2455</v>
      </c>
      <c r="E30" s="97" t="s">
        <v>2455</v>
      </c>
      <c r="F30" s="108" t="s">
        <v>2648</v>
      </c>
      <c r="G30" s="108" t="s">
        <v>3</v>
      </c>
      <c r="H30" s="223" t="s">
        <v>1378</v>
      </c>
      <c r="I30" s="108" t="s">
        <v>3</v>
      </c>
      <c r="J30" s="108" t="s">
        <v>7</v>
      </c>
      <c r="K30" s="108"/>
      <c r="L30" s="108" t="s">
        <v>1382</v>
      </c>
      <c r="M30" s="108" t="s">
        <v>3</v>
      </c>
      <c r="N30" s="252"/>
      <c r="O30" s="252"/>
      <c r="P30" s="252"/>
      <c r="Q30" s="252"/>
    </row>
    <row r="31" spans="1:17" s="97" customFormat="1" ht="36" customHeight="1">
      <c r="A31" s="99">
        <v>24659141</v>
      </c>
      <c r="B31" s="103" t="s">
        <v>25</v>
      </c>
      <c r="C31" s="103" t="s">
        <v>122</v>
      </c>
      <c r="D31" s="123" t="s">
        <v>2448</v>
      </c>
      <c r="E31" s="123" t="s">
        <v>2448</v>
      </c>
      <c r="F31" s="108" t="s">
        <v>2632</v>
      </c>
      <c r="G31" s="108" t="s">
        <v>3</v>
      </c>
      <c r="H31" s="108" t="s">
        <v>1378</v>
      </c>
      <c r="I31" s="108" t="s">
        <v>3</v>
      </c>
      <c r="J31" s="108" t="s">
        <v>7</v>
      </c>
      <c r="K31" s="108"/>
      <c r="L31" s="108" t="s">
        <v>1382</v>
      </c>
      <c r="M31" s="108" t="s">
        <v>3</v>
      </c>
      <c r="N31" s="252"/>
      <c r="O31" s="252"/>
      <c r="P31" s="252"/>
      <c r="Q31" s="252"/>
    </row>
    <row r="32" spans="1:17" s="97" customFormat="1" ht="24">
      <c r="A32" s="99">
        <v>24715505</v>
      </c>
      <c r="B32" s="103" t="s">
        <v>25</v>
      </c>
      <c r="C32" s="103" t="s">
        <v>97</v>
      </c>
      <c r="D32" s="97" t="s">
        <v>2448</v>
      </c>
      <c r="E32" s="97" t="s">
        <v>2448</v>
      </c>
      <c r="F32" s="108" t="s">
        <v>2632</v>
      </c>
      <c r="G32" s="108" t="s">
        <v>3</v>
      </c>
      <c r="H32" s="108" t="s">
        <v>1378</v>
      </c>
      <c r="I32" s="108" t="s">
        <v>3</v>
      </c>
      <c r="J32" s="108" t="s">
        <v>7</v>
      </c>
      <c r="K32" s="108"/>
      <c r="L32" s="108" t="s">
        <v>1382</v>
      </c>
      <c r="M32" s="108" t="s">
        <v>3</v>
      </c>
      <c r="N32" s="223"/>
      <c r="O32" s="223"/>
      <c r="P32" s="223"/>
      <c r="Q32" s="223"/>
    </row>
    <row r="33" spans="1:17" s="97" customFormat="1" ht="12">
      <c r="A33" s="99">
        <v>24752702</v>
      </c>
      <c r="B33" s="103" t="s">
        <v>25</v>
      </c>
      <c r="C33" s="70" t="s">
        <v>92</v>
      </c>
      <c r="D33" s="252" t="s">
        <v>2448</v>
      </c>
      <c r="E33" s="252" t="s">
        <v>2448</v>
      </c>
      <c r="F33" s="108" t="s">
        <v>2632</v>
      </c>
      <c r="G33" s="108" t="s">
        <v>3</v>
      </c>
      <c r="H33" s="108" t="s">
        <v>1378</v>
      </c>
      <c r="I33" s="108" t="s">
        <v>3</v>
      </c>
      <c r="J33" s="108" t="s">
        <v>7</v>
      </c>
      <c r="K33" s="108"/>
      <c r="L33" s="108" t="s">
        <v>1382</v>
      </c>
      <c r="M33" s="108" t="s">
        <v>3</v>
      </c>
      <c r="N33" s="252"/>
      <c r="O33" s="252"/>
      <c r="P33" s="252"/>
      <c r="Q33" s="252"/>
    </row>
    <row r="34" spans="1:17" s="97" customFormat="1" ht="36">
      <c r="A34" s="99">
        <v>24760871</v>
      </c>
      <c r="B34" s="103" t="s">
        <v>2</v>
      </c>
      <c r="C34" s="223" t="s">
        <v>1392</v>
      </c>
      <c r="D34" s="252" t="s">
        <v>2448</v>
      </c>
      <c r="E34" s="252" t="s">
        <v>2448</v>
      </c>
      <c r="F34" s="108" t="s">
        <v>2632</v>
      </c>
      <c r="G34" s="108" t="s">
        <v>3</v>
      </c>
      <c r="H34" s="108" t="s">
        <v>1378</v>
      </c>
      <c r="I34" s="108" t="s">
        <v>3</v>
      </c>
      <c r="J34" s="108" t="s">
        <v>7</v>
      </c>
      <c r="K34" s="108"/>
      <c r="L34" s="108" t="s">
        <v>1382</v>
      </c>
      <c r="M34" s="108" t="s">
        <v>3</v>
      </c>
      <c r="N34" s="252"/>
      <c r="O34" s="252"/>
      <c r="P34" s="252"/>
      <c r="Q34" s="252"/>
    </row>
    <row r="35" spans="1:17" s="97" customFormat="1" ht="36">
      <c r="A35" s="99">
        <v>24899714</v>
      </c>
      <c r="B35" s="103" t="s">
        <v>2</v>
      </c>
      <c r="C35" s="103" t="s">
        <v>70</v>
      </c>
      <c r="D35" s="97" t="s">
        <v>2448</v>
      </c>
      <c r="E35" s="97" t="s">
        <v>2448</v>
      </c>
      <c r="F35" s="108" t="s">
        <v>2632</v>
      </c>
      <c r="G35" s="108" t="s">
        <v>3</v>
      </c>
      <c r="H35" s="223" t="s">
        <v>1378</v>
      </c>
      <c r="I35" s="108" t="s">
        <v>3</v>
      </c>
      <c r="J35" s="108" t="s">
        <v>7</v>
      </c>
      <c r="K35" s="108"/>
      <c r="L35" s="108" t="s">
        <v>1382</v>
      </c>
      <c r="M35" s="108" t="s">
        <v>3</v>
      </c>
      <c r="P35" s="252"/>
    </row>
    <row r="36" spans="1:17" s="97" customFormat="1" ht="36" customHeight="1">
      <c r="A36" s="99">
        <v>25009276</v>
      </c>
      <c r="B36" s="185" t="s">
        <v>2</v>
      </c>
      <c r="C36" s="103" t="s">
        <v>52</v>
      </c>
      <c r="D36" s="223" t="s">
        <v>2448</v>
      </c>
      <c r="E36" s="223" t="s">
        <v>2448</v>
      </c>
      <c r="F36" s="108" t="s">
        <v>2632</v>
      </c>
      <c r="G36" s="108" t="s">
        <v>3</v>
      </c>
      <c r="H36" s="223" t="s">
        <v>1378</v>
      </c>
      <c r="I36" s="108" t="s">
        <v>3</v>
      </c>
      <c r="J36" s="108" t="s">
        <v>7</v>
      </c>
      <c r="K36" s="108"/>
      <c r="L36" s="108" t="s">
        <v>1382</v>
      </c>
      <c r="M36" s="108" t="s">
        <v>3</v>
      </c>
      <c r="N36" s="223"/>
      <c r="O36" s="223"/>
      <c r="P36" s="223"/>
      <c r="Q36" s="223"/>
    </row>
    <row r="37" spans="1:17" s="97" customFormat="1" ht="12">
      <c r="A37" s="99">
        <v>25043933</v>
      </c>
      <c r="B37" s="185" t="s">
        <v>25</v>
      </c>
      <c r="C37" s="185" t="s">
        <v>38</v>
      </c>
      <c r="D37" s="97" t="s">
        <v>2448</v>
      </c>
      <c r="E37" s="97" t="s">
        <v>2448</v>
      </c>
      <c r="F37" s="108" t="s">
        <v>2632</v>
      </c>
      <c r="G37" s="108" t="s">
        <v>3</v>
      </c>
      <c r="H37" s="108" t="s">
        <v>1378</v>
      </c>
      <c r="I37" s="108" t="s">
        <v>3</v>
      </c>
      <c r="J37" s="108" t="s">
        <v>7</v>
      </c>
      <c r="K37" s="108"/>
      <c r="L37" s="108" t="s">
        <v>1382</v>
      </c>
      <c r="M37" s="108" t="s">
        <v>3</v>
      </c>
      <c r="N37" s="252"/>
      <c r="O37" s="252"/>
      <c r="P37" s="223"/>
      <c r="Q37" s="252"/>
    </row>
    <row r="38" spans="1:17" s="97" customFormat="1" ht="36" customHeight="1">
      <c r="A38" s="99">
        <v>24668342</v>
      </c>
      <c r="B38" s="103" t="s">
        <v>25</v>
      </c>
      <c r="C38" s="114" t="s">
        <v>101</v>
      </c>
      <c r="D38" s="223" t="s">
        <v>2451</v>
      </c>
      <c r="E38" s="223" t="s">
        <v>2451</v>
      </c>
      <c r="F38" s="108" t="s">
        <v>2649</v>
      </c>
      <c r="G38" s="108" t="s">
        <v>3</v>
      </c>
      <c r="H38" s="108" t="s">
        <v>1384</v>
      </c>
      <c r="I38" s="108" t="s">
        <v>3</v>
      </c>
      <c r="J38" s="108" t="s">
        <v>7</v>
      </c>
      <c r="K38" s="108"/>
      <c r="L38" s="108" t="s">
        <v>1382</v>
      </c>
      <c r="M38" s="108" t="s">
        <v>3</v>
      </c>
      <c r="N38" s="223"/>
      <c r="O38" s="223"/>
      <c r="P38" s="223"/>
      <c r="Q38" s="223"/>
    </row>
    <row r="39" spans="1:17" s="97" customFormat="1" ht="36">
      <c r="A39" s="99">
        <v>25048627</v>
      </c>
      <c r="B39" s="185" t="s">
        <v>4</v>
      </c>
      <c r="C39" s="107" t="s">
        <v>11</v>
      </c>
      <c r="D39" s="97" t="s">
        <v>2497</v>
      </c>
      <c r="E39" s="97" t="s">
        <v>2497</v>
      </c>
      <c r="F39" s="108" t="s">
        <v>2650</v>
      </c>
      <c r="G39" s="108" t="s">
        <v>3</v>
      </c>
      <c r="H39" s="223" t="s">
        <v>1378</v>
      </c>
      <c r="I39" s="108" t="s">
        <v>3</v>
      </c>
      <c r="J39" s="108" t="s">
        <v>7</v>
      </c>
      <c r="K39" s="108"/>
      <c r="L39" s="108" t="s">
        <v>1382</v>
      </c>
      <c r="M39" s="108" t="s">
        <v>3</v>
      </c>
      <c r="P39" s="223"/>
    </row>
    <row r="40" spans="1:17" s="97" customFormat="1" ht="36">
      <c r="A40" s="99">
        <v>24668342</v>
      </c>
      <c r="B40" s="103" t="s">
        <v>25</v>
      </c>
      <c r="C40" s="114" t="s">
        <v>102</v>
      </c>
      <c r="D40" s="97" t="s">
        <v>2452</v>
      </c>
      <c r="E40" s="97" t="s">
        <v>2452</v>
      </c>
      <c r="F40" s="108" t="s">
        <v>2651</v>
      </c>
      <c r="G40" s="108" t="s">
        <v>3</v>
      </c>
      <c r="H40" s="108" t="s">
        <v>1384</v>
      </c>
      <c r="I40" s="108" t="s">
        <v>3</v>
      </c>
      <c r="J40" s="108" t="s">
        <v>7</v>
      </c>
      <c r="K40" s="108"/>
      <c r="L40" s="108" t="s">
        <v>1382</v>
      </c>
      <c r="M40" s="108" t="s">
        <v>3</v>
      </c>
      <c r="N40" s="223"/>
      <c r="O40" s="223"/>
      <c r="P40" s="223"/>
      <c r="Q40" s="223"/>
    </row>
    <row r="41" spans="1:17" s="97" customFormat="1" ht="36">
      <c r="A41" s="99">
        <v>24906466</v>
      </c>
      <c r="B41" s="103" t="s">
        <v>4</v>
      </c>
      <c r="C41" s="264" t="s">
        <v>2681</v>
      </c>
      <c r="D41" s="252" t="s">
        <v>2469</v>
      </c>
      <c r="E41" s="252" t="s">
        <v>2469</v>
      </c>
      <c r="F41" s="108" t="s">
        <v>2652</v>
      </c>
      <c r="G41" s="108" t="s">
        <v>3</v>
      </c>
      <c r="H41" s="223" t="s">
        <v>1378</v>
      </c>
      <c r="I41" s="108" t="s">
        <v>3</v>
      </c>
      <c r="J41" s="108" t="s">
        <v>7</v>
      </c>
      <c r="K41" s="108"/>
      <c r="L41" s="108" t="s">
        <v>1382</v>
      </c>
      <c r="M41" s="108" t="s">
        <v>3</v>
      </c>
      <c r="N41" s="252"/>
      <c r="O41" s="252"/>
      <c r="P41" s="223"/>
      <c r="Q41" s="252"/>
    </row>
    <row r="42" spans="1:17" s="97" customFormat="1" ht="36" customHeight="1">
      <c r="A42" s="99">
        <v>24737644</v>
      </c>
      <c r="B42" s="103" t="s">
        <v>25</v>
      </c>
      <c r="C42" s="70" t="s">
        <v>88</v>
      </c>
      <c r="D42" s="223" t="s">
        <v>2459</v>
      </c>
      <c r="E42" s="223" t="s">
        <v>2459</v>
      </c>
      <c r="F42" s="108" t="s">
        <v>2653</v>
      </c>
      <c r="G42" s="108" t="s">
        <v>3</v>
      </c>
      <c r="H42" s="108" t="s">
        <v>1378</v>
      </c>
      <c r="I42" s="108" t="s">
        <v>3</v>
      </c>
      <c r="J42" s="108" t="s">
        <v>7</v>
      </c>
      <c r="K42" s="108"/>
      <c r="L42" s="108" t="s">
        <v>1382</v>
      </c>
      <c r="M42" s="108" t="s">
        <v>3</v>
      </c>
      <c r="N42" s="252"/>
      <c r="O42" s="252"/>
      <c r="P42" s="223"/>
      <c r="Q42" s="252"/>
    </row>
    <row r="43" spans="1:17" s="97" customFormat="1" ht="12">
      <c r="A43" s="99">
        <v>25044160</v>
      </c>
      <c r="B43" s="185" t="s">
        <v>25</v>
      </c>
      <c r="C43" s="107" t="s">
        <v>31</v>
      </c>
      <c r="D43" s="97" t="s">
        <v>2484</v>
      </c>
      <c r="E43" s="97" t="s">
        <v>2484</v>
      </c>
      <c r="F43" s="108" t="s">
        <v>2654</v>
      </c>
      <c r="G43" s="108" t="s">
        <v>3</v>
      </c>
      <c r="H43" s="108" t="s">
        <v>1378</v>
      </c>
      <c r="I43" s="108" t="s">
        <v>3</v>
      </c>
      <c r="J43" s="108" t="s">
        <v>7</v>
      </c>
      <c r="K43" s="108"/>
      <c r="L43" s="108" t="s">
        <v>1382</v>
      </c>
      <c r="M43" s="108" t="s">
        <v>3</v>
      </c>
      <c r="N43" s="252"/>
      <c r="O43" s="252"/>
      <c r="P43" s="223"/>
      <c r="Q43" s="252"/>
    </row>
    <row r="44" spans="1:17" s="97" customFormat="1" ht="36" customHeight="1">
      <c r="A44" s="99">
        <v>25048627</v>
      </c>
      <c r="B44" s="185" t="s">
        <v>4</v>
      </c>
      <c r="C44" s="107" t="s">
        <v>13</v>
      </c>
      <c r="D44" s="223" t="s">
        <v>2499</v>
      </c>
      <c r="E44" s="223" t="s">
        <v>2499</v>
      </c>
      <c r="F44" s="108" t="s">
        <v>2655</v>
      </c>
      <c r="G44" s="108" t="s">
        <v>3</v>
      </c>
      <c r="H44" s="223" t="s">
        <v>1378</v>
      </c>
      <c r="I44" s="108" t="s">
        <v>3</v>
      </c>
      <c r="J44" s="108" t="s">
        <v>7</v>
      </c>
      <c r="K44" s="108"/>
      <c r="L44" s="108" t="s">
        <v>1382</v>
      </c>
      <c r="M44" s="108" t="s">
        <v>3</v>
      </c>
      <c r="P44" s="223"/>
      <c r="Q44" s="252"/>
    </row>
    <row r="45" spans="1:17" s="97" customFormat="1" ht="24">
      <c r="A45" s="99">
        <v>24924300</v>
      </c>
      <c r="B45" s="103" t="s">
        <v>4</v>
      </c>
      <c r="C45" s="228" t="s">
        <v>66</v>
      </c>
      <c r="D45" s="97" t="s">
        <v>2471</v>
      </c>
      <c r="E45" s="97" t="s">
        <v>2471</v>
      </c>
      <c r="F45" s="108" t="s">
        <v>2656</v>
      </c>
      <c r="G45" s="108" t="s">
        <v>3</v>
      </c>
      <c r="H45" s="223" t="s">
        <v>1378</v>
      </c>
      <c r="I45" s="108" t="s">
        <v>3</v>
      </c>
      <c r="J45" s="108" t="s">
        <v>7</v>
      </c>
      <c r="K45" s="108"/>
      <c r="L45" s="108" t="s">
        <v>1382</v>
      </c>
      <c r="M45" s="108" t="s">
        <v>3</v>
      </c>
      <c r="N45" s="223"/>
      <c r="O45" s="223"/>
      <c r="P45" s="223"/>
      <c r="Q45" s="223"/>
    </row>
    <row r="46" spans="1:17" s="97" customFormat="1" ht="24">
      <c r="A46" s="99">
        <v>25048627</v>
      </c>
      <c r="B46" s="185" t="s">
        <v>4</v>
      </c>
      <c r="C46" s="107" t="s">
        <v>10</v>
      </c>
      <c r="D46" s="97" t="s">
        <v>2496</v>
      </c>
      <c r="E46" s="97" t="s">
        <v>2496</v>
      </c>
      <c r="F46" s="108" t="s">
        <v>2657</v>
      </c>
      <c r="G46" s="108" t="s">
        <v>3</v>
      </c>
      <c r="H46" s="223" t="s">
        <v>1378</v>
      </c>
      <c r="I46" s="108" t="s">
        <v>3</v>
      </c>
      <c r="J46" s="108" t="s">
        <v>7</v>
      </c>
      <c r="K46" s="108"/>
      <c r="L46" s="108" t="s">
        <v>1382</v>
      </c>
      <c r="M46" s="108" t="s">
        <v>3</v>
      </c>
    </row>
    <row r="47" spans="1:17" s="97" customFormat="1" ht="12" customHeight="1">
      <c r="A47" s="99">
        <v>25048627</v>
      </c>
      <c r="B47" s="185" t="s">
        <v>4</v>
      </c>
      <c r="C47" s="107" t="s">
        <v>12</v>
      </c>
      <c r="D47" s="223" t="s">
        <v>2498</v>
      </c>
      <c r="E47" s="223" t="s">
        <v>2498</v>
      </c>
      <c r="F47" s="108" t="s">
        <v>2658</v>
      </c>
      <c r="G47" s="108" t="s">
        <v>3</v>
      </c>
      <c r="H47" s="223" t="s">
        <v>1378</v>
      </c>
      <c r="I47" s="108" t="s">
        <v>3</v>
      </c>
      <c r="J47" s="108" t="s">
        <v>7</v>
      </c>
      <c r="K47" s="108"/>
      <c r="L47" s="108" t="s">
        <v>1382</v>
      </c>
      <c r="M47" s="108" t="s">
        <v>3</v>
      </c>
    </row>
    <row r="48" spans="1:17" s="97" customFormat="1" ht="24">
      <c r="A48" s="99">
        <v>25048627</v>
      </c>
      <c r="B48" s="185" t="s">
        <v>4</v>
      </c>
      <c r="C48" s="107" t="s">
        <v>15</v>
      </c>
      <c r="D48" s="97" t="s">
        <v>2500</v>
      </c>
      <c r="E48" s="97" t="s">
        <v>2500</v>
      </c>
      <c r="F48" s="108" t="s">
        <v>2659</v>
      </c>
      <c r="G48" s="108" t="s">
        <v>3</v>
      </c>
      <c r="H48" s="223" t="s">
        <v>1378</v>
      </c>
      <c r="I48" s="108" t="s">
        <v>3</v>
      </c>
      <c r="J48" s="108" t="s">
        <v>7</v>
      </c>
      <c r="K48" s="108"/>
      <c r="L48" s="108" t="s">
        <v>1382</v>
      </c>
      <c r="M48" s="108" t="s">
        <v>3</v>
      </c>
      <c r="Q48" s="252"/>
    </row>
    <row r="49" spans="1:17" s="97" customFormat="1" ht="36" customHeight="1">
      <c r="A49" s="99">
        <v>24796287</v>
      </c>
      <c r="B49" s="103" t="s">
        <v>83</v>
      </c>
      <c r="C49" s="70" t="s">
        <v>85</v>
      </c>
      <c r="D49" s="223" t="s">
        <v>2463</v>
      </c>
      <c r="E49" s="223" t="s">
        <v>2463</v>
      </c>
      <c r="F49" s="108" t="s">
        <v>2660</v>
      </c>
      <c r="G49" s="108" t="s">
        <v>3</v>
      </c>
      <c r="H49" s="108" t="s">
        <v>1378</v>
      </c>
      <c r="I49" s="108" t="s">
        <v>3</v>
      </c>
      <c r="J49" s="108" t="s">
        <v>7</v>
      </c>
      <c r="K49" s="108"/>
      <c r="L49" s="108" t="s">
        <v>1382</v>
      </c>
      <c r="M49" s="108" t="s">
        <v>3</v>
      </c>
      <c r="N49" s="252"/>
      <c r="O49" s="252"/>
      <c r="P49" s="252"/>
      <c r="Q49" s="252"/>
    </row>
    <row r="50" spans="1:17" s="97" customFormat="1" ht="37" customHeight="1">
      <c r="A50" s="99">
        <v>25071997</v>
      </c>
      <c r="B50" s="103" t="s">
        <v>49</v>
      </c>
      <c r="C50" s="113" t="s">
        <v>51</v>
      </c>
      <c r="D50" s="230" t="s">
        <v>2507</v>
      </c>
      <c r="E50" s="232" t="s">
        <v>2507</v>
      </c>
      <c r="F50" s="108" t="s">
        <v>2661</v>
      </c>
      <c r="G50" s="108" t="s">
        <v>3</v>
      </c>
      <c r="H50" s="223" t="s">
        <v>1378</v>
      </c>
      <c r="I50" s="108" t="s">
        <v>3</v>
      </c>
      <c r="J50" s="108" t="s">
        <v>7</v>
      </c>
      <c r="K50" s="108"/>
      <c r="L50" s="108" t="s">
        <v>1382</v>
      </c>
      <c r="M50" s="108" t="s">
        <v>3</v>
      </c>
    </row>
    <row r="51" spans="1:17" s="97" customFormat="1" ht="29" customHeight="1">
      <c r="A51" s="99">
        <v>25044160</v>
      </c>
      <c r="B51" s="185" t="s">
        <v>25</v>
      </c>
      <c r="C51" s="107" t="s">
        <v>32</v>
      </c>
      <c r="D51" s="97" t="s">
        <v>2485</v>
      </c>
      <c r="E51" s="97" t="s">
        <v>2485</v>
      </c>
      <c r="F51" s="108" t="s">
        <v>2662</v>
      </c>
      <c r="G51" s="108" t="s">
        <v>3</v>
      </c>
      <c r="H51" s="108" t="s">
        <v>1378</v>
      </c>
      <c r="I51" s="108" t="s">
        <v>3</v>
      </c>
      <c r="J51" s="108" t="s">
        <v>7</v>
      </c>
      <c r="K51" s="108"/>
      <c r="L51" s="108" t="s">
        <v>1382</v>
      </c>
      <c r="M51" s="108" t="s">
        <v>3</v>
      </c>
      <c r="N51" s="252"/>
      <c r="O51" s="252"/>
      <c r="P51" s="252"/>
      <c r="Q51" s="252"/>
    </row>
    <row r="52" spans="1:17" s="97" customFormat="1" ht="29" customHeight="1">
      <c r="A52" s="99">
        <v>25071997</v>
      </c>
      <c r="B52" s="103" t="s">
        <v>49</v>
      </c>
      <c r="C52" s="230" t="s">
        <v>50</v>
      </c>
      <c r="D52" s="97" t="s">
        <v>2506</v>
      </c>
      <c r="E52" s="97" t="s">
        <v>2506</v>
      </c>
      <c r="F52" s="108" t="s">
        <v>2663</v>
      </c>
      <c r="G52" s="108" t="s">
        <v>3</v>
      </c>
      <c r="H52" s="223" t="s">
        <v>1378</v>
      </c>
      <c r="I52" s="108" t="s">
        <v>3</v>
      </c>
      <c r="J52" s="108" t="s">
        <v>7</v>
      </c>
      <c r="K52" s="108"/>
      <c r="L52" s="108" t="s">
        <v>1382</v>
      </c>
      <c r="M52" s="108" t="s">
        <v>3</v>
      </c>
      <c r="Q52" s="252"/>
    </row>
    <row r="53" spans="1:17" s="97" customFormat="1" ht="13" customHeight="1">
      <c r="A53" s="99">
        <v>25161820</v>
      </c>
      <c r="B53" s="103" t="s">
        <v>24</v>
      </c>
      <c r="C53" s="103" t="s">
        <v>1383</v>
      </c>
      <c r="D53" s="223" t="s">
        <v>2514</v>
      </c>
      <c r="E53" s="223" t="s">
        <v>2514</v>
      </c>
      <c r="F53" s="108" t="s">
        <v>2664</v>
      </c>
      <c r="G53" s="108" t="s">
        <v>3</v>
      </c>
      <c r="H53" s="108" t="s">
        <v>1378</v>
      </c>
      <c r="I53" s="108" t="s">
        <v>3</v>
      </c>
      <c r="J53" s="108" t="s">
        <v>7</v>
      </c>
      <c r="K53" s="108"/>
      <c r="L53" s="108" t="s">
        <v>1382</v>
      </c>
      <c r="M53" s="108" t="s">
        <v>3</v>
      </c>
      <c r="N53" s="262"/>
      <c r="O53" s="262"/>
      <c r="P53" s="262"/>
      <c r="Q53" s="252"/>
    </row>
    <row r="54" spans="1:17" s="97" customFormat="1" ht="36">
      <c r="A54" s="99">
        <v>25048627</v>
      </c>
      <c r="B54" s="185" t="s">
        <v>4</v>
      </c>
      <c r="C54" s="107" t="s">
        <v>16</v>
      </c>
      <c r="D54" s="97" t="s">
        <v>2501</v>
      </c>
      <c r="E54" s="97" t="s">
        <v>2501</v>
      </c>
      <c r="F54" s="108" t="s">
        <v>2665</v>
      </c>
      <c r="G54" s="108" t="s">
        <v>3</v>
      </c>
      <c r="H54" s="223" t="s">
        <v>1378</v>
      </c>
      <c r="I54" s="108" t="s">
        <v>3</v>
      </c>
      <c r="J54" s="108" t="s">
        <v>7</v>
      </c>
      <c r="K54" s="108"/>
      <c r="L54" s="108" t="s">
        <v>1382</v>
      </c>
      <c r="M54" s="108" t="s">
        <v>3</v>
      </c>
    </row>
    <row r="55" spans="1:17" s="97" customFormat="1" ht="12" customHeight="1">
      <c r="A55" s="99">
        <v>25048627</v>
      </c>
      <c r="B55" s="185" t="s">
        <v>4</v>
      </c>
      <c r="C55" s="107" t="s">
        <v>17</v>
      </c>
      <c r="D55" s="223" t="s">
        <v>2502</v>
      </c>
      <c r="E55" s="223" t="s">
        <v>2502</v>
      </c>
      <c r="F55" s="108" t="s">
        <v>2666</v>
      </c>
      <c r="G55" s="108" t="s">
        <v>3</v>
      </c>
      <c r="H55" s="223" t="s">
        <v>1378</v>
      </c>
      <c r="I55" s="108" t="s">
        <v>3</v>
      </c>
      <c r="J55" s="108" t="s">
        <v>7</v>
      </c>
      <c r="K55" s="108"/>
      <c r="L55" s="108" t="s">
        <v>1382</v>
      </c>
      <c r="M55" s="108" t="s">
        <v>3</v>
      </c>
    </row>
    <row r="56" spans="1:17" s="97" customFormat="1" ht="24" customHeight="1">
      <c r="A56" s="99">
        <v>24872554</v>
      </c>
      <c r="B56" s="103" t="s">
        <v>2</v>
      </c>
      <c r="C56" s="103" t="s">
        <v>2682</v>
      </c>
      <c r="D56" s="223" t="s">
        <v>2467</v>
      </c>
      <c r="E56" s="223" t="s">
        <v>2468</v>
      </c>
      <c r="F56" s="108" t="s">
        <v>2667</v>
      </c>
      <c r="G56" s="108" t="s">
        <v>3</v>
      </c>
      <c r="H56" s="223" t="s">
        <v>1378</v>
      </c>
      <c r="I56" s="108" t="s">
        <v>3</v>
      </c>
      <c r="J56" s="108" t="s">
        <v>3</v>
      </c>
      <c r="K56" s="108"/>
      <c r="L56" s="108" t="s">
        <v>1382</v>
      </c>
      <c r="M56" s="108" t="s">
        <v>3</v>
      </c>
      <c r="N56" s="252"/>
      <c r="O56" s="252"/>
      <c r="P56" s="252"/>
      <c r="Q56" s="252"/>
    </row>
    <row r="57" spans="1:17" s="97" customFormat="1" ht="24">
      <c r="A57" s="99">
        <v>25044160</v>
      </c>
      <c r="B57" s="185" t="s">
        <v>25</v>
      </c>
      <c r="C57" s="70" t="s">
        <v>44</v>
      </c>
      <c r="D57" s="97" t="s">
        <v>2486</v>
      </c>
      <c r="E57" s="97" t="s">
        <v>2487</v>
      </c>
      <c r="F57" s="108" t="s">
        <v>2668</v>
      </c>
      <c r="G57" s="108" t="s">
        <v>3</v>
      </c>
      <c r="H57" s="108" t="s">
        <v>1378</v>
      </c>
      <c r="I57" s="108" t="s">
        <v>3</v>
      </c>
      <c r="J57" s="108" t="s">
        <v>3</v>
      </c>
      <c r="K57" s="108" t="s">
        <v>3</v>
      </c>
      <c r="L57" s="108" t="s">
        <v>1382</v>
      </c>
      <c r="M57" s="108" t="s">
        <v>3</v>
      </c>
      <c r="N57" s="252"/>
      <c r="O57" s="252"/>
      <c r="P57" s="252"/>
      <c r="Q57" s="252"/>
    </row>
    <row r="58" spans="1:17" s="97" customFormat="1" ht="36" customHeight="1">
      <c r="A58" s="99">
        <v>24990918</v>
      </c>
      <c r="B58" s="103" t="s">
        <v>25</v>
      </c>
      <c r="C58" s="223" t="s">
        <v>1454</v>
      </c>
      <c r="D58" s="223" t="s">
        <v>2476</v>
      </c>
      <c r="E58" s="223" t="s">
        <v>2448</v>
      </c>
      <c r="F58" s="108" t="s">
        <v>2632</v>
      </c>
      <c r="G58" s="108" t="s">
        <v>3</v>
      </c>
      <c r="H58" s="108" t="s">
        <v>1378</v>
      </c>
      <c r="I58" s="108" t="s">
        <v>3</v>
      </c>
      <c r="J58" s="108" t="s">
        <v>3</v>
      </c>
      <c r="K58" s="108" t="s">
        <v>3</v>
      </c>
      <c r="L58" s="108" t="s">
        <v>1382</v>
      </c>
      <c r="M58" s="108" t="s">
        <v>3</v>
      </c>
      <c r="N58" s="252"/>
      <c r="O58" s="252"/>
      <c r="P58" s="252"/>
      <c r="Q58" s="252"/>
    </row>
    <row r="59" spans="1:17" s="97" customFormat="1" ht="36">
      <c r="A59" s="99">
        <v>25009270</v>
      </c>
      <c r="B59" s="185" t="s">
        <v>2</v>
      </c>
      <c r="C59" s="185" t="s">
        <v>54</v>
      </c>
      <c r="D59" s="97" t="s">
        <v>2477</v>
      </c>
      <c r="E59" s="97" t="s">
        <v>2478</v>
      </c>
      <c r="F59" s="108" t="s">
        <v>2669</v>
      </c>
      <c r="G59" s="108" t="s">
        <v>3</v>
      </c>
      <c r="H59" s="223" t="s">
        <v>1378</v>
      </c>
      <c r="I59" s="108" t="s">
        <v>3</v>
      </c>
      <c r="J59" s="108" t="s">
        <v>3</v>
      </c>
      <c r="K59" s="108" t="s">
        <v>3</v>
      </c>
      <c r="L59" s="108" t="s">
        <v>1382</v>
      </c>
      <c r="M59" s="108" t="s">
        <v>3</v>
      </c>
      <c r="Q59" s="252"/>
    </row>
    <row r="60" spans="1:17" s="97" customFormat="1" ht="36">
      <c r="A60" s="99">
        <v>25057211</v>
      </c>
      <c r="B60" s="185" t="s">
        <v>2</v>
      </c>
      <c r="C60" s="103" t="s">
        <v>36</v>
      </c>
      <c r="D60" s="97" t="s">
        <v>2504</v>
      </c>
      <c r="E60" s="97" t="s">
        <v>2505</v>
      </c>
      <c r="F60" s="108" t="s">
        <v>2670</v>
      </c>
      <c r="G60" s="108" t="s">
        <v>3</v>
      </c>
      <c r="H60" s="223" t="s">
        <v>1378</v>
      </c>
      <c r="I60" s="108" t="s">
        <v>3</v>
      </c>
      <c r="J60" s="108" t="s">
        <v>3</v>
      </c>
      <c r="K60" s="108" t="s">
        <v>3</v>
      </c>
      <c r="L60" s="108" t="s">
        <v>1382</v>
      </c>
      <c r="M60" s="108" t="s">
        <v>3</v>
      </c>
      <c r="N60" s="252"/>
      <c r="O60" s="252"/>
      <c r="P60" s="252"/>
      <c r="Q60" s="252"/>
    </row>
    <row r="61" spans="1:17" s="97" customFormat="1" ht="24">
      <c r="A61" s="99">
        <v>25328847</v>
      </c>
      <c r="B61" s="185" t="s">
        <v>24</v>
      </c>
      <c r="C61" s="107" t="s">
        <v>37</v>
      </c>
      <c r="D61" s="97" t="s">
        <v>2515</v>
      </c>
      <c r="E61" s="97" t="s">
        <v>2466</v>
      </c>
      <c r="F61" s="108" t="s">
        <v>2641</v>
      </c>
      <c r="G61" s="108" t="s">
        <v>3</v>
      </c>
      <c r="H61" s="108" t="s">
        <v>1378</v>
      </c>
      <c r="I61" s="108" t="s">
        <v>3</v>
      </c>
      <c r="J61" s="108" t="s">
        <v>3</v>
      </c>
      <c r="K61" s="108" t="s">
        <v>3</v>
      </c>
      <c r="L61" s="108" t="s">
        <v>1382</v>
      </c>
      <c r="M61" s="108" t="s">
        <v>3</v>
      </c>
      <c r="N61" s="252"/>
      <c r="O61" s="252"/>
      <c r="P61" s="252"/>
      <c r="Q61" s="252"/>
    </row>
    <row r="62" spans="1:17" s="97" customFormat="1" ht="24" customHeight="1">
      <c r="A62" s="99">
        <v>25044160</v>
      </c>
      <c r="B62" s="185" t="s">
        <v>25</v>
      </c>
      <c r="C62" s="70" t="s">
        <v>46</v>
      </c>
      <c r="D62" s="223" t="s">
        <v>2490</v>
      </c>
      <c r="E62" s="223" t="s">
        <v>2491</v>
      </c>
      <c r="F62" s="108" t="s">
        <v>2671</v>
      </c>
      <c r="G62" s="108" t="s">
        <v>3</v>
      </c>
      <c r="H62" s="108" t="s">
        <v>1378</v>
      </c>
      <c r="I62" s="108" t="s">
        <v>3</v>
      </c>
      <c r="J62" s="108" t="s">
        <v>3</v>
      </c>
      <c r="K62" s="108" t="s">
        <v>3</v>
      </c>
      <c r="L62" s="108" t="s">
        <v>1382</v>
      </c>
      <c r="M62" s="108" t="s">
        <v>3</v>
      </c>
      <c r="P62" s="252"/>
    </row>
    <row r="63" spans="1:17" s="97" customFormat="1" ht="36" customHeight="1">
      <c r="A63" s="99">
        <v>24954002</v>
      </c>
      <c r="B63" s="103" t="s">
        <v>25</v>
      </c>
      <c r="C63" s="70" t="s">
        <v>67</v>
      </c>
      <c r="D63" s="223" t="s">
        <v>2472</v>
      </c>
      <c r="E63" s="223" t="s">
        <v>2458</v>
      </c>
      <c r="F63" s="108" t="s">
        <v>2645</v>
      </c>
      <c r="G63" s="108" t="s">
        <v>3</v>
      </c>
      <c r="H63" s="108" t="s">
        <v>1378</v>
      </c>
      <c r="I63" s="108" t="s">
        <v>3</v>
      </c>
      <c r="J63" s="108" t="s">
        <v>3</v>
      </c>
      <c r="K63" s="108" t="s">
        <v>3</v>
      </c>
      <c r="L63" s="108" t="s">
        <v>1382</v>
      </c>
      <c r="M63" s="108" t="s">
        <v>3</v>
      </c>
      <c r="N63" s="252"/>
      <c r="O63" s="252"/>
      <c r="P63" s="252"/>
      <c r="Q63" s="252"/>
    </row>
    <row r="64" spans="1:17" s="97" customFormat="1" ht="36">
      <c r="A64" s="99">
        <v>24920616</v>
      </c>
      <c r="B64" s="103" t="s">
        <v>2</v>
      </c>
      <c r="C64" s="103" t="s">
        <v>63</v>
      </c>
      <c r="D64" s="97" t="s">
        <v>2470</v>
      </c>
      <c r="E64" s="97" t="s">
        <v>2456</v>
      </c>
      <c r="F64" s="108" t="s">
        <v>2647</v>
      </c>
      <c r="G64" s="108" t="s">
        <v>3</v>
      </c>
      <c r="H64" s="223" t="s">
        <v>1378</v>
      </c>
      <c r="I64" s="108" t="s">
        <v>3</v>
      </c>
      <c r="J64" s="108" t="s">
        <v>3</v>
      </c>
      <c r="K64" s="108" t="s">
        <v>3</v>
      </c>
      <c r="L64" s="108" t="s">
        <v>1382</v>
      </c>
      <c r="M64" s="108" t="s">
        <v>3</v>
      </c>
      <c r="P64" s="252"/>
    </row>
    <row r="65" spans="1:17" s="97" customFormat="1" ht="36">
      <c r="A65" s="99">
        <v>25043676</v>
      </c>
      <c r="B65" s="185" t="s">
        <v>25</v>
      </c>
      <c r="C65" s="185" t="s">
        <v>39</v>
      </c>
      <c r="D65" s="97" t="s">
        <v>2470</v>
      </c>
      <c r="E65" s="97" t="s">
        <v>2456</v>
      </c>
      <c r="F65" s="108" t="s">
        <v>2647</v>
      </c>
      <c r="G65" s="108" t="s">
        <v>3</v>
      </c>
      <c r="H65" s="108" t="s">
        <v>1378</v>
      </c>
      <c r="I65" s="108" t="s">
        <v>3</v>
      </c>
      <c r="J65" s="108" t="s">
        <v>3</v>
      </c>
      <c r="K65" s="108" t="s">
        <v>3</v>
      </c>
      <c r="L65" s="108" t="s">
        <v>1382</v>
      </c>
      <c r="M65" s="108" t="s">
        <v>3</v>
      </c>
      <c r="N65" s="252"/>
      <c r="O65" s="252"/>
      <c r="P65" s="252"/>
      <c r="Q65" s="252"/>
    </row>
    <row r="66" spans="1:17" s="97" customFormat="1" ht="36">
      <c r="A66" s="99">
        <v>24855015</v>
      </c>
      <c r="B66" s="103" t="s">
        <v>25</v>
      </c>
      <c r="C66" s="70" t="s">
        <v>80</v>
      </c>
      <c r="D66" s="97" t="s">
        <v>2465</v>
      </c>
      <c r="E66" s="97" t="s">
        <v>2448</v>
      </c>
      <c r="F66" s="108" t="s">
        <v>2632</v>
      </c>
      <c r="G66" s="108" t="s">
        <v>3</v>
      </c>
      <c r="H66" s="108" t="s">
        <v>1378</v>
      </c>
      <c r="I66" s="108" t="s">
        <v>3</v>
      </c>
      <c r="J66" s="108" t="s">
        <v>3</v>
      </c>
      <c r="K66" s="108" t="s">
        <v>3</v>
      </c>
      <c r="L66" s="108" t="s">
        <v>1382</v>
      </c>
      <c r="M66" s="108" t="s">
        <v>3</v>
      </c>
      <c r="N66" s="252"/>
      <c r="O66" s="252"/>
      <c r="P66" s="252"/>
      <c r="Q66" s="252"/>
    </row>
    <row r="67" spans="1:17" s="97" customFormat="1" ht="13" customHeight="1">
      <c r="A67" s="99">
        <v>24906209</v>
      </c>
      <c r="B67" s="103" t="s">
        <v>61</v>
      </c>
      <c r="C67" s="103" t="s">
        <v>62</v>
      </c>
      <c r="D67" s="223" t="s">
        <v>2465</v>
      </c>
      <c r="E67" s="223" t="s">
        <v>2448</v>
      </c>
      <c r="F67" s="108" t="s">
        <v>2632</v>
      </c>
      <c r="G67" s="108" t="s">
        <v>3</v>
      </c>
      <c r="H67" s="223" t="s">
        <v>1378</v>
      </c>
      <c r="I67" s="108" t="s">
        <v>3</v>
      </c>
      <c r="J67" s="108" t="s">
        <v>3</v>
      </c>
      <c r="K67" s="108" t="s">
        <v>3</v>
      </c>
      <c r="L67" s="108" t="s">
        <v>1382</v>
      </c>
      <c r="M67" s="108" t="s">
        <v>3</v>
      </c>
      <c r="N67" s="252"/>
      <c r="O67" s="252"/>
      <c r="P67" s="252"/>
      <c r="Q67" s="252"/>
    </row>
    <row r="68" spans="1:17" s="97" customFormat="1" ht="12" customHeight="1">
      <c r="A68" s="99">
        <v>24920621</v>
      </c>
      <c r="B68" s="103" t="s">
        <v>2</v>
      </c>
      <c r="C68" s="103" t="s">
        <v>64</v>
      </c>
      <c r="D68" s="223" t="s">
        <v>2465</v>
      </c>
      <c r="E68" s="223" t="s">
        <v>2448</v>
      </c>
      <c r="F68" s="108" t="s">
        <v>2632</v>
      </c>
      <c r="G68" s="108" t="s">
        <v>3</v>
      </c>
      <c r="H68" s="223" t="s">
        <v>1378</v>
      </c>
      <c r="I68" s="108" t="s">
        <v>3</v>
      </c>
      <c r="J68" s="108" t="s">
        <v>3</v>
      </c>
      <c r="K68" s="108" t="s">
        <v>3</v>
      </c>
      <c r="L68" s="108" t="s">
        <v>1382</v>
      </c>
      <c r="M68" s="108" t="s">
        <v>3</v>
      </c>
      <c r="P68" s="252"/>
    </row>
    <row r="69" spans="1:17" s="97" customFormat="1" ht="12">
      <c r="A69" s="99">
        <v>25099614</v>
      </c>
      <c r="B69" s="107" t="s">
        <v>25</v>
      </c>
      <c r="C69" s="103" t="s">
        <v>28</v>
      </c>
      <c r="D69" s="252" t="s">
        <v>2465</v>
      </c>
      <c r="E69" s="252" t="s">
        <v>2448</v>
      </c>
      <c r="F69" s="108" t="s">
        <v>2632</v>
      </c>
      <c r="G69" s="108" t="s">
        <v>3</v>
      </c>
      <c r="H69" s="108" t="s">
        <v>1378</v>
      </c>
      <c r="I69" s="108" t="s">
        <v>3</v>
      </c>
      <c r="J69" s="108" t="s">
        <v>3</v>
      </c>
      <c r="K69" s="108" t="s">
        <v>3</v>
      </c>
      <c r="L69" s="108" t="s">
        <v>1382</v>
      </c>
      <c r="M69" s="108" t="s">
        <v>3</v>
      </c>
    </row>
    <row r="70" spans="1:17" s="97" customFormat="1" ht="24" customHeight="1">
      <c r="A70" s="99">
        <v>25043676</v>
      </c>
      <c r="B70" s="185" t="s">
        <v>25</v>
      </c>
      <c r="C70" s="226" t="s">
        <v>40</v>
      </c>
      <c r="D70" s="97" t="s">
        <v>2482</v>
      </c>
      <c r="E70" s="97" t="s">
        <v>2483</v>
      </c>
      <c r="F70" s="108" t="s">
        <v>2672</v>
      </c>
      <c r="G70" s="108" t="s">
        <v>3</v>
      </c>
      <c r="H70" s="108" t="s">
        <v>1378</v>
      </c>
      <c r="I70" s="108" t="s">
        <v>3</v>
      </c>
      <c r="J70" s="108" t="s">
        <v>3</v>
      </c>
      <c r="K70" s="108" t="s">
        <v>3</v>
      </c>
      <c r="L70" s="108" t="s">
        <v>1382</v>
      </c>
      <c r="M70" s="108" t="s">
        <v>3</v>
      </c>
      <c r="N70" s="252"/>
      <c r="O70" s="252"/>
      <c r="P70" s="252"/>
      <c r="Q70" s="252"/>
    </row>
    <row r="71" spans="1:17" s="97" customFormat="1" ht="24" customHeight="1">
      <c r="A71" s="99">
        <v>24737624</v>
      </c>
      <c r="B71" s="103" t="s">
        <v>25</v>
      </c>
      <c r="C71" s="70" t="s">
        <v>87</v>
      </c>
      <c r="D71" s="97" t="s">
        <v>2457</v>
      </c>
      <c r="E71" s="97" t="s">
        <v>2448</v>
      </c>
      <c r="F71" s="108" t="s">
        <v>2632</v>
      </c>
      <c r="G71" s="108" t="s">
        <v>3</v>
      </c>
      <c r="H71" s="108" t="s">
        <v>1378</v>
      </c>
      <c r="I71" s="108" t="s">
        <v>3</v>
      </c>
      <c r="J71" s="108" t="s">
        <v>3</v>
      </c>
      <c r="K71" s="108" t="s">
        <v>3</v>
      </c>
      <c r="L71" s="108" t="s">
        <v>1382</v>
      </c>
      <c r="M71" s="108" t="s">
        <v>3</v>
      </c>
      <c r="P71" s="252"/>
    </row>
    <row r="72" spans="1:17" s="97" customFormat="1" ht="12">
      <c r="A72" s="99">
        <v>25041792</v>
      </c>
      <c r="B72" s="185" t="s">
        <v>25</v>
      </c>
      <c r="C72" s="107" t="s">
        <v>33</v>
      </c>
      <c r="D72" s="97" t="s">
        <v>2457</v>
      </c>
      <c r="E72" s="97" t="s">
        <v>2448</v>
      </c>
      <c r="F72" s="108" t="s">
        <v>2632</v>
      </c>
      <c r="G72" s="108" t="s">
        <v>3</v>
      </c>
      <c r="H72" s="108" t="s">
        <v>1378</v>
      </c>
      <c r="I72" s="108" t="s">
        <v>3</v>
      </c>
      <c r="J72" s="108" t="s">
        <v>3</v>
      </c>
      <c r="K72" s="108" t="s">
        <v>3</v>
      </c>
      <c r="L72" s="108" t="s">
        <v>1382</v>
      </c>
      <c r="M72" s="108" t="s">
        <v>3</v>
      </c>
      <c r="N72" s="252"/>
      <c r="O72" s="252"/>
      <c r="P72" s="252"/>
      <c r="Q72" s="252"/>
    </row>
    <row r="73" spans="1:17" s="97" customFormat="1" ht="36">
      <c r="A73" s="99">
        <v>25057211</v>
      </c>
      <c r="B73" s="185" t="s">
        <v>2</v>
      </c>
      <c r="C73" s="103" t="s">
        <v>1376</v>
      </c>
      <c r="D73" s="97" t="s">
        <v>2503</v>
      </c>
      <c r="E73" s="97" t="s">
        <v>2466</v>
      </c>
      <c r="F73" s="108" t="s">
        <v>2641</v>
      </c>
      <c r="G73" s="108" t="s">
        <v>3</v>
      </c>
      <c r="H73" s="223" t="s">
        <v>1378</v>
      </c>
      <c r="I73" s="108" t="s">
        <v>3</v>
      </c>
      <c r="J73" s="108" t="s">
        <v>3</v>
      </c>
      <c r="K73" s="108" t="s">
        <v>3</v>
      </c>
      <c r="L73" s="108" t="s">
        <v>1382</v>
      </c>
      <c r="M73" s="108" t="s">
        <v>3</v>
      </c>
    </row>
    <row r="74" spans="1:17" s="97" customFormat="1" ht="36">
      <c r="A74" s="99">
        <v>25100599</v>
      </c>
      <c r="B74" s="185" t="s">
        <v>2</v>
      </c>
      <c r="C74" s="122" t="s">
        <v>29</v>
      </c>
      <c r="D74" s="97" t="s">
        <v>2511</v>
      </c>
      <c r="E74" s="97" t="s">
        <v>2512</v>
      </c>
      <c r="F74" s="108" t="s">
        <v>2673</v>
      </c>
      <c r="G74" s="108" t="s">
        <v>3</v>
      </c>
      <c r="H74" s="223" t="s">
        <v>1378</v>
      </c>
      <c r="I74" s="108" t="s">
        <v>3</v>
      </c>
      <c r="J74" s="108" t="s">
        <v>3</v>
      </c>
      <c r="K74" s="108" t="s">
        <v>3</v>
      </c>
      <c r="L74" s="108" t="s">
        <v>1382</v>
      </c>
      <c r="M74" s="108" t="s">
        <v>3</v>
      </c>
    </row>
    <row r="75" spans="1:17" s="97" customFormat="1" ht="12">
      <c r="A75" s="99">
        <v>25044160</v>
      </c>
      <c r="B75" s="185" t="s">
        <v>25</v>
      </c>
      <c r="C75" s="70" t="s">
        <v>45</v>
      </c>
      <c r="D75" s="97" t="s">
        <v>2488</v>
      </c>
      <c r="E75" s="97" t="s">
        <v>2489</v>
      </c>
      <c r="F75" s="108" t="s">
        <v>2674</v>
      </c>
      <c r="G75" s="108" t="s">
        <v>3</v>
      </c>
      <c r="H75" s="108" t="s">
        <v>1378</v>
      </c>
      <c r="I75" s="108" t="s">
        <v>3</v>
      </c>
      <c r="J75" s="108" t="s">
        <v>3</v>
      </c>
      <c r="K75" s="108" t="s">
        <v>3</v>
      </c>
      <c r="L75" s="108" t="s">
        <v>1382</v>
      </c>
      <c r="M75" s="108" t="s">
        <v>3</v>
      </c>
      <c r="P75" s="252"/>
    </row>
    <row r="76" spans="1:17" s="97" customFormat="1" ht="15" customHeight="1">
      <c r="A76" s="99">
        <v>25044160</v>
      </c>
      <c r="B76" s="185" t="s">
        <v>25</v>
      </c>
      <c r="C76" s="70" t="s">
        <v>30</v>
      </c>
      <c r="D76" s="97" t="s">
        <v>2492</v>
      </c>
      <c r="E76" s="97" t="s">
        <v>2493</v>
      </c>
      <c r="F76" s="108" t="s">
        <v>2675</v>
      </c>
      <c r="G76" s="108" t="s">
        <v>3</v>
      </c>
      <c r="H76" s="108" t="s">
        <v>1378</v>
      </c>
      <c r="I76" s="108" t="s">
        <v>3</v>
      </c>
      <c r="J76" s="108" t="s">
        <v>3</v>
      </c>
      <c r="K76" s="108" t="s">
        <v>3</v>
      </c>
      <c r="L76" s="108" t="s">
        <v>1382</v>
      </c>
      <c r="M76" s="108" t="s">
        <v>3</v>
      </c>
      <c r="N76" s="252"/>
      <c r="O76" s="252"/>
      <c r="P76" s="252"/>
      <c r="Q76" s="252"/>
    </row>
    <row r="77" spans="1:17" s="97" customFormat="1" ht="24">
      <c r="A77" s="99">
        <v>25043553</v>
      </c>
      <c r="B77" s="185" t="s">
        <v>25</v>
      </c>
      <c r="C77" s="291" t="s">
        <v>41</v>
      </c>
      <c r="D77" s="97" t="s">
        <v>2480</v>
      </c>
      <c r="E77" s="97" t="s">
        <v>2481</v>
      </c>
      <c r="F77" s="108" t="s">
        <v>2676</v>
      </c>
      <c r="G77" s="108" t="s">
        <v>3</v>
      </c>
      <c r="H77" s="108" t="s">
        <v>1378</v>
      </c>
      <c r="I77" s="108" t="s">
        <v>3</v>
      </c>
      <c r="J77" s="108" t="s">
        <v>3</v>
      </c>
      <c r="K77" s="108" t="s">
        <v>3</v>
      </c>
      <c r="L77" s="108" t="s">
        <v>1382</v>
      </c>
      <c r="M77" s="108" t="s">
        <v>3</v>
      </c>
      <c r="N77" s="252"/>
      <c r="O77" s="252"/>
      <c r="P77" s="252"/>
      <c r="Q77" s="252"/>
    </row>
    <row r="78" spans="1:17" s="97" customFormat="1" ht="12" customHeight="1">
      <c r="A78" s="99">
        <v>24668342</v>
      </c>
      <c r="B78" s="103" t="s">
        <v>25</v>
      </c>
      <c r="C78" s="70" t="s">
        <v>99</v>
      </c>
      <c r="D78" s="97" t="s">
        <v>2516</v>
      </c>
      <c r="E78" s="97" t="s">
        <v>2449</v>
      </c>
      <c r="F78" s="108" t="s">
        <v>2677</v>
      </c>
      <c r="G78" s="108" t="s">
        <v>3</v>
      </c>
      <c r="H78" s="108" t="s">
        <v>1378</v>
      </c>
      <c r="I78" s="108" t="s">
        <v>3</v>
      </c>
      <c r="J78" s="108" t="s">
        <v>3</v>
      </c>
      <c r="K78" s="108" t="s">
        <v>3</v>
      </c>
      <c r="L78" s="108" t="s">
        <v>1382</v>
      </c>
      <c r="M78" s="108" t="s">
        <v>3</v>
      </c>
      <c r="N78" s="252"/>
      <c r="O78" s="252"/>
      <c r="P78" s="252"/>
      <c r="Q78" s="252"/>
    </row>
    <row r="79" spans="1:17" s="97" customFormat="1" ht="22" customHeight="1">
      <c r="A79" s="99">
        <v>24668342</v>
      </c>
      <c r="B79" s="103" t="s">
        <v>25</v>
      </c>
      <c r="C79" s="70" t="s">
        <v>100</v>
      </c>
      <c r="D79" s="97" t="s">
        <v>2517</v>
      </c>
      <c r="E79" s="97" t="s">
        <v>2450</v>
      </c>
      <c r="F79" s="108" t="s">
        <v>2678</v>
      </c>
      <c r="G79" s="108" t="s">
        <v>3</v>
      </c>
      <c r="H79" s="108" t="s">
        <v>1378</v>
      </c>
      <c r="I79" s="108" t="s">
        <v>3</v>
      </c>
      <c r="J79" s="108" t="s">
        <v>3</v>
      </c>
      <c r="K79" s="108" t="s">
        <v>3</v>
      </c>
      <c r="L79" s="108" t="s">
        <v>1382</v>
      </c>
      <c r="M79" s="108" t="s">
        <v>3</v>
      </c>
      <c r="N79" s="252"/>
      <c r="O79" s="252"/>
      <c r="P79" s="252"/>
      <c r="Q79" s="252"/>
    </row>
    <row r="80" spans="1:17" s="97" customFormat="1" ht="36">
      <c r="A80" s="99">
        <v>24966369</v>
      </c>
      <c r="B80" s="103" t="s">
        <v>2</v>
      </c>
      <c r="C80" s="103" t="s">
        <v>58</v>
      </c>
      <c r="D80" s="252" t="s">
        <v>2476</v>
      </c>
      <c r="E80" s="252" t="s">
        <v>2448</v>
      </c>
      <c r="F80" s="108" t="s">
        <v>2632</v>
      </c>
      <c r="G80" s="108" t="s">
        <v>3</v>
      </c>
      <c r="H80" s="223" t="s">
        <v>1378</v>
      </c>
      <c r="I80" s="108" t="s">
        <v>3</v>
      </c>
      <c r="J80" s="108" t="s">
        <v>3</v>
      </c>
      <c r="K80" s="108" t="s">
        <v>3</v>
      </c>
      <c r="L80" s="108" t="s">
        <v>1382</v>
      </c>
      <c r="M80" s="108" t="s">
        <v>3</v>
      </c>
    </row>
    <row r="81" spans="1:17" s="97" customFormat="1" ht="24">
      <c r="A81" s="99">
        <v>24968872</v>
      </c>
      <c r="B81" s="103" t="s">
        <v>4</v>
      </c>
      <c r="C81" s="123" t="s">
        <v>60</v>
      </c>
      <c r="D81" s="252" t="s">
        <v>2474</v>
      </c>
      <c r="E81" s="252" t="s">
        <v>2475</v>
      </c>
      <c r="F81" s="108" t="s">
        <v>2679</v>
      </c>
      <c r="G81" s="108" t="s">
        <v>3</v>
      </c>
      <c r="H81" s="223" t="s">
        <v>1378</v>
      </c>
      <c r="I81" s="108" t="s">
        <v>3</v>
      </c>
      <c r="J81" s="108" t="s">
        <v>3</v>
      </c>
      <c r="K81" s="108"/>
      <c r="L81" s="108" t="s">
        <v>1382</v>
      </c>
      <c r="M81" s="108" t="s">
        <v>3</v>
      </c>
      <c r="N81" s="252"/>
      <c r="O81" s="252"/>
      <c r="P81" s="252"/>
      <c r="Q81" s="252"/>
    </row>
    <row r="82" spans="1:17" s="97" customFormat="1" ht="25" customHeight="1">
      <c r="A82" s="99">
        <v>24668342</v>
      </c>
      <c r="B82" s="103" t="s">
        <v>25</v>
      </c>
      <c r="C82" s="265" t="s">
        <v>1385</v>
      </c>
      <c r="D82" s="263"/>
      <c r="E82" s="263"/>
      <c r="F82" s="265"/>
      <c r="G82" s="108" t="s">
        <v>7</v>
      </c>
      <c r="H82" s="108" t="s">
        <v>1384</v>
      </c>
      <c r="I82" s="108"/>
      <c r="J82" s="108"/>
      <c r="K82" s="108"/>
      <c r="L82" s="108" t="s">
        <v>1382</v>
      </c>
      <c r="M82" s="108" t="s">
        <v>7</v>
      </c>
      <c r="N82" s="252"/>
      <c r="O82" s="252"/>
      <c r="P82" s="252"/>
      <c r="Q82" s="252"/>
    </row>
    <row r="83" spans="1:17" s="97" customFormat="1" ht="37" customHeight="1">
      <c r="A83" s="99">
        <v>24740429</v>
      </c>
      <c r="B83" s="103" t="s">
        <v>89</v>
      </c>
      <c r="C83" s="123" t="s">
        <v>90</v>
      </c>
      <c r="D83" s="123"/>
      <c r="E83" s="123"/>
      <c r="F83" s="103"/>
      <c r="G83" s="108" t="s">
        <v>7</v>
      </c>
      <c r="H83" s="108" t="s">
        <v>1381</v>
      </c>
      <c r="I83" s="108"/>
      <c r="J83" s="108"/>
      <c r="K83" s="108"/>
      <c r="L83" s="108" t="s">
        <v>1382</v>
      </c>
      <c r="M83" s="108" t="s">
        <v>7</v>
      </c>
      <c r="N83" s="260">
        <f>COUNTIF(G83,"y")/COUNTA(G83)</f>
        <v>0</v>
      </c>
      <c r="O83" s="260">
        <f>COUNTIF(M83,"y")/COUNTA(M83)</f>
        <v>0</v>
      </c>
      <c r="P83" s="260"/>
      <c r="Q83" s="266">
        <f>COUNTA(M83)</f>
        <v>1</v>
      </c>
    </row>
    <row r="84" spans="1:17" s="97" customFormat="1" ht="37" customHeight="1">
      <c r="A84" s="99">
        <v>24752570</v>
      </c>
      <c r="B84" s="103" t="s">
        <v>25</v>
      </c>
      <c r="C84" s="175" t="s">
        <v>1386</v>
      </c>
      <c r="D84" s="233"/>
      <c r="E84" s="233"/>
      <c r="F84" s="175"/>
      <c r="G84" s="108" t="s">
        <v>7</v>
      </c>
      <c r="H84" s="108" t="s">
        <v>1381</v>
      </c>
      <c r="I84" s="108"/>
      <c r="J84" s="108"/>
      <c r="K84" s="108"/>
      <c r="L84" s="108" t="s">
        <v>1382</v>
      </c>
      <c r="M84" s="108" t="s">
        <v>7</v>
      </c>
      <c r="N84" s="252"/>
      <c r="O84" s="252"/>
      <c r="P84" s="252"/>
      <c r="Q84" s="252"/>
    </row>
    <row r="85" spans="1:17" s="97" customFormat="1" ht="25" customHeight="1">
      <c r="A85" s="99">
        <v>24796971</v>
      </c>
      <c r="B85" s="103" t="s">
        <v>25</v>
      </c>
      <c r="C85" s="70" t="s">
        <v>86</v>
      </c>
      <c r="D85" s="114"/>
      <c r="E85" s="114"/>
      <c r="F85" s="70"/>
      <c r="G85" s="108" t="s">
        <v>7</v>
      </c>
      <c r="H85" s="108" t="s">
        <v>1381</v>
      </c>
      <c r="I85" s="108"/>
      <c r="J85" s="108"/>
      <c r="K85" s="108"/>
      <c r="L85" s="108" t="s">
        <v>1382</v>
      </c>
      <c r="M85" s="108" t="s">
        <v>3</v>
      </c>
      <c r="N85" s="252"/>
      <c r="O85" s="252"/>
      <c r="P85" s="252"/>
      <c r="Q85" s="252"/>
    </row>
    <row r="86" spans="1:17" s="97" customFormat="1" ht="24" customHeight="1">
      <c r="A86" s="99">
        <v>24825750</v>
      </c>
      <c r="B86" s="103" t="s">
        <v>25</v>
      </c>
      <c r="C86" s="70" t="s">
        <v>78</v>
      </c>
      <c r="D86" s="114"/>
      <c r="E86" s="114"/>
      <c r="F86" s="70"/>
      <c r="G86" s="108" t="s">
        <v>7</v>
      </c>
      <c r="H86" s="108" t="s">
        <v>1381</v>
      </c>
      <c r="I86" s="108"/>
      <c r="J86" s="108"/>
      <c r="K86" s="108"/>
      <c r="L86" s="108" t="s">
        <v>1382</v>
      </c>
      <c r="M86" s="108" t="s">
        <v>7</v>
      </c>
      <c r="N86" s="252"/>
      <c r="O86" s="252"/>
      <c r="P86" s="252"/>
      <c r="Q86" s="252"/>
    </row>
    <row r="87" spans="1:17" s="97" customFormat="1" ht="25" customHeight="1">
      <c r="A87" s="99">
        <v>24872554</v>
      </c>
      <c r="B87" s="103" t="s">
        <v>2</v>
      </c>
      <c r="C87" s="103" t="s">
        <v>73</v>
      </c>
      <c r="F87" s="103"/>
      <c r="G87" s="108" t="s">
        <v>7</v>
      </c>
      <c r="H87" s="108" t="s">
        <v>1381</v>
      </c>
      <c r="I87" s="108"/>
      <c r="J87" s="108"/>
      <c r="K87" s="108"/>
      <c r="L87" s="108" t="s">
        <v>1382</v>
      </c>
      <c r="M87" s="108" t="s">
        <v>3</v>
      </c>
    </row>
    <row r="88" spans="1:17" s="97" customFormat="1" ht="37" customHeight="1">
      <c r="A88" s="99">
        <v>24899700</v>
      </c>
      <c r="B88" s="103" t="s">
        <v>2</v>
      </c>
      <c r="C88" s="103" t="s">
        <v>69</v>
      </c>
      <c r="D88" s="123"/>
      <c r="E88" s="123"/>
      <c r="F88" s="103"/>
      <c r="G88" s="108" t="s">
        <v>7</v>
      </c>
      <c r="H88" s="108" t="s">
        <v>1381</v>
      </c>
      <c r="I88" s="108"/>
      <c r="J88" s="108"/>
      <c r="K88" s="108"/>
      <c r="L88" s="108" t="s">
        <v>1382</v>
      </c>
      <c r="M88" s="108" t="s">
        <v>7</v>
      </c>
      <c r="N88" s="252"/>
      <c r="O88" s="252"/>
      <c r="P88" s="252"/>
      <c r="Q88" s="252"/>
    </row>
    <row r="89" spans="1:17" s="97" customFormat="1" ht="37" customHeight="1">
      <c r="A89" s="99">
        <v>24899721</v>
      </c>
      <c r="B89" s="103" t="s">
        <v>2</v>
      </c>
      <c r="C89" s="103" t="s">
        <v>55</v>
      </c>
      <c r="D89" s="123"/>
      <c r="E89" s="123"/>
      <c r="F89" s="103"/>
      <c r="G89" s="108" t="s">
        <v>7</v>
      </c>
      <c r="H89" s="108" t="s">
        <v>1381</v>
      </c>
      <c r="I89" s="108"/>
      <c r="J89" s="108"/>
      <c r="K89" s="108"/>
      <c r="L89" s="108" t="s">
        <v>1382</v>
      </c>
      <c r="M89" s="108" t="s">
        <v>7</v>
      </c>
      <c r="N89" s="252"/>
      <c r="O89" s="252"/>
      <c r="P89" s="252"/>
      <c r="Q89" s="252"/>
    </row>
    <row r="90" spans="1:17" s="97" customFormat="1" ht="36" customHeight="1">
      <c r="A90" s="99">
        <v>24920620</v>
      </c>
      <c r="B90" s="103" t="s">
        <v>2</v>
      </c>
      <c r="C90" s="103" t="s">
        <v>65</v>
      </c>
      <c r="D90" s="123"/>
      <c r="E90" s="123"/>
      <c r="F90" s="103"/>
      <c r="G90" s="108" t="s">
        <v>7</v>
      </c>
      <c r="H90" s="108" t="s">
        <v>1381</v>
      </c>
      <c r="I90" s="108"/>
      <c r="J90" s="108"/>
      <c r="K90" s="108"/>
      <c r="L90" s="108" t="s">
        <v>1382</v>
      </c>
      <c r="M90" s="108" t="s">
        <v>7</v>
      </c>
      <c r="N90" s="252"/>
      <c r="O90" s="252"/>
      <c r="P90" s="252"/>
      <c r="Q90" s="252"/>
    </row>
    <row r="91" spans="1:17" s="97" customFormat="1" ht="36" customHeight="1">
      <c r="A91" s="99">
        <v>24920622</v>
      </c>
      <c r="B91" s="103" t="s">
        <v>2</v>
      </c>
      <c r="C91" s="103" t="s">
        <v>1377</v>
      </c>
      <c r="D91" s="123"/>
      <c r="E91" s="123"/>
      <c r="F91" s="103"/>
      <c r="G91" s="108" t="s">
        <v>7</v>
      </c>
      <c r="H91" s="108" t="s">
        <v>1381</v>
      </c>
      <c r="I91" s="108"/>
      <c r="J91" s="108"/>
      <c r="K91" s="108"/>
      <c r="L91" s="108" t="s">
        <v>1382</v>
      </c>
      <c r="M91" s="108" t="s">
        <v>7</v>
      </c>
      <c r="P91" s="252"/>
    </row>
    <row r="92" spans="1:17" s="97" customFormat="1" ht="37" customHeight="1">
      <c r="A92" s="99">
        <v>24954002</v>
      </c>
      <c r="B92" s="103" t="s">
        <v>25</v>
      </c>
      <c r="C92" s="70" t="s">
        <v>55</v>
      </c>
      <c r="D92" s="114"/>
      <c r="E92" s="114"/>
      <c r="F92" s="70"/>
      <c r="G92" s="108" t="s">
        <v>7</v>
      </c>
      <c r="H92" s="108" t="s">
        <v>1381</v>
      </c>
      <c r="I92" s="108"/>
      <c r="J92" s="108"/>
      <c r="K92" s="108"/>
      <c r="L92" s="108" t="s">
        <v>1382</v>
      </c>
      <c r="M92" s="108" t="s">
        <v>7</v>
      </c>
      <c r="Q92" s="252"/>
    </row>
    <row r="93" spans="1:17" s="97" customFormat="1" ht="36">
      <c r="A93" s="99">
        <v>24956542</v>
      </c>
      <c r="B93" s="103" t="s">
        <v>47</v>
      </c>
      <c r="C93" s="107" t="s">
        <v>48</v>
      </c>
      <c r="D93" s="107"/>
      <c r="E93" s="107"/>
      <c r="F93" s="107"/>
      <c r="G93" s="108" t="s">
        <v>7</v>
      </c>
      <c r="H93" s="108" t="s">
        <v>1381</v>
      </c>
      <c r="I93" s="108"/>
      <c r="J93" s="108"/>
      <c r="K93" s="108"/>
      <c r="L93" s="108" t="s">
        <v>1382</v>
      </c>
      <c r="M93" s="108" t="s">
        <v>7</v>
      </c>
    </row>
    <row r="94" spans="1:17" s="97" customFormat="1" ht="25" customHeight="1">
      <c r="A94" s="99">
        <v>24990918</v>
      </c>
      <c r="B94" s="103" t="s">
        <v>25</v>
      </c>
      <c r="C94" s="223" t="s">
        <v>1455</v>
      </c>
      <c r="D94" s="252"/>
      <c r="E94" s="252"/>
      <c r="F94" s="223"/>
      <c r="G94" s="108" t="s">
        <v>7</v>
      </c>
      <c r="H94" s="108" t="s">
        <v>1381</v>
      </c>
      <c r="I94" s="108"/>
      <c r="J94" s="108"/>
      <c r="K94" s="108"/>
      <c r="L94" s="108" t="s">
        <v>1382</v>
      </c>
      <c r="M94" s="108" t="s">
        <v>7</v>
      </c>
      <c r="N94" s="252"/>
      <c r="O94" s="252"/>
      <c r="P94" s="252"/>
      <c r="Q94" s="252"/>
    </row>
    <row r="95" spans="1:17" s="97" customFormat="1" ht="12">
      <c r="A95" s="223">
        <v>24990924</v>
      </c>
      <c r="B95" s="223" t="s">
        <v>2</v>
      </c>
      <c r="C95" s="223" t="s">
        <v>1456</v>
      </c>
      <c r="D95" s="252"/>
      <c r="E95" s="252"/>
      <c r="F95" s="223"/>
      <c r="G95" s="108" t="s">
        <v>7</v>
      </c>
      <c r="H95" s="108" t="s">
        <v>1381</v>
      </c>
      <c r="I95" s="108"/>
      <c r="J95" s="108"/>
      <c r="K95" s="108"/>
      <c r="L95" s="108" t="s">
        <v>1382</v>
      </c>
      <c r="M95" s="108" t="s">
        <v>7</v>
      </c>
      <c r="N95" s="260"/>
      <c r="O95" s="260"/>
      <c r="P95" s="260"/>
      <c r="Q95" s="266"/>
    </row>
    <row r="96" spans="1:17" s="97" customFormat="1" ht="24" customHeight="1">
      <c r="A96" s="99">
        <v>24993814</v>
      </c>
      <c r="B96" s="185" t="s">
        <v>4</v>
      </c>
      <c r="C96" s="185" t="s">
        <v>6</v>
      </c>
      <c r="D96" s="267"/>
      <c r="E96" s="267"/>
      <c r="F96" s="185"/>
      <c r="G96" s="185" t="s">
        <v>7</v>
      </c>
      <c r="H96" s="185" t="s">
        <v>1381</v>
      </c>
      <c r="I96" s="108"/>
      <c r="J96" s="108"/>
      <c r="K96" s="108"/>
      <c r="L96" s="185" t="s">
        <v>1382</v>
      </c>
      <c r="M96" s="185" t="s">
        <v>3</v>
      </c>
      <c r="Q96" s="161"/>
    </row>
    <row r="97" spans="1:17" s="97" customFormat="1" ht="49" customHeight="1">
      <c r="A97" s="99">
        <v>25009270</v>
      </c>
      <c r="B97" s="185" t="s">
        <v>2</v>
      </c>
      <c r="C97" s="223" t="s">
        <v>1390</v>
      </c>
      <c r="D97" s="252"/>
      <c r="E97" s="252"/>
      <c r="F97" s="223"/>
      <c r="G97" s="108" t="s">
        <v>7</v>
      </c>
      <c r="H97" s="108" t="s">
        <v>1381</v>
      </c>
      <c r="I97" s="108"/>
      <c r="J97" s="108"/>
      <c r="K97" s="108"/>
      <c r="L97" s="108" t="s">
        <v>1382</v>
      </c>
      <c r="M97" s="108" t="s">
        <v>7</v>
      </c>
    </row>
    <row r="98" spans="1:17" s="97" customFormat="1" ht="36">
      <c r="A98" s="99">
        <v>25031397</v>
      </c>
      <c r="B98" s="185" t="s">
        <v>2</v>
      </c>
      <c r="C98" s="252" t="s">
        <v>2683</v>
      </c>
      <c r="D98" s="252"/>
      <c r="E98" s="252"/>
      <c r="F98" s="223"/>
      <c r="G98" s="108" t="s">
        <v>7</v>
      </c>
      <c r="H98" s="108" t="s">
        <v>1381</v>
      </c>
      <c r="I98" s="108"/>
      <c r="J98" s="108"/>
      <c r="K98" s="108"/>
      <c r="L98" s="108" t="s">
        <v>1382</v>
      </c>
      <c r="M98" s="108" t="s">
        <v>7</v>
      </c>
    </row>
    <row r="99" spans="1:17" s="97" customFormat="1" ht="36">
      <c r="A99" s="99">
        <v>25031397</v>
      </c>
      <c r="B99" s="185" t="s">
        <v>2</v>
      </c>
      <c r="C99" s="103" t="s">
        <v>42</v>
      </c>
      <c r="D99" s="103"/>
      <c r="E99" s="103"/>
      <c r="F99" s="103"/>
      <c r="G99" s="108" t="s">
        <v>7</v>
      </c>
      <c r="H99" s="108" t="s">
        <v>1381</v>
      </c>
      <c r="I99" s="108"/>
      <c r="J99" s="108"/>
      <c r="K99" s="108"/>
      <c r="L99" s="108" t="s">
        <v>1382</v>
      </c>
      <c r="M99" s="108" t="s">
        <v>3</v>
      </c>
    </row>
    <row r="100" spans="1:17" s="97" customFormat="1" ht="36" customHeight="1">
      <c r="A100" s="99">
        <v>25043676</v>
      </c>
      <c r="B100" s="185" t="s">
        <v>25</v>
      </c>
      <c r="C100" s="265" t="s">
        <v>1388</v>
      </c>
      <c r="D100" s="263"/>
      <c r="E100" s="263"/>
      <c r="F100" s="265"/>
      <c r="G100" s="108" t="s">
        <v>7</v>
      </c>
      <c r="H100" s="108" t="s">
        <v>1381</v>
      </c>
      <c r="I100" s="108"/>
      <c r="J100" s="108"/>
      <c r="K100" s="108"/>
      <c r="L100" s="108" t="s">
        <v>1382</v>
      </c>
      <c r="M100" s="108" t="s">
        <v>3</v>
      </c>
      <c r="N100" s="252"/>
      <c r="O100" s="252"/>
      <c r="P100" s="252"/>
      <c r="Q100" s="252"/>
    </row>
    <row r="101" spans="1:17" s="97" customFormat="1" ht="25" customHeight="1">
      <c r="A101" s="99">
        <v>25043676</v>
      </c>
      <c r="B101" s="185" t="s">
        <v>25</v>
      </c>
      <c r="C101" s="70" t="s">
        <v>1389</v>
      </c>
      <c r="D101" s="114"/>
      <c r="E101" s="114"/>
      <c r="F101" s="70"/>
      <c r="G101" s="108" t="s">
        <v>7</v>
      </c>
      <c r="H101" s="108" t="s">
        <v>1381</v>
      </c>
      <c r="I101" s="108"/>
      <c r="J101" s="108"/>
      <c r="K101" s="108"/>
      <c r="L101" s="108" t="s">
        <v>1382</v>
      </c>
      <c r="M101" s="108" t="s">
        <v>3</v>
      </c>
      <c r="N101" s="252"/>
      <c r="O101" s="252"/>
      <c r="P101" s="252"/>
      <c r="Q101" s="252"/>
    </row>
    <row r="102" spans="1:17" s="97" customFormat="1" ht="30" customHeight="1">
      <c r="A102" s="99">
        <v>25044230</v>
      </c>
      <c r="B102" s="185" t="s">
        <v>25</v>
      </c>
      <c r="C102" s="103" t="s">
        <v>34</v>
      </c>
      <c r="F102" s="103"/>
      <c r="G102" s="108" t="s">
        <v>7</v>
      </c>
      <c r="H102" s="108" t="s">
        <v>1381</v>
      </c>
      <c r="I102" s="108"/>
      <c r="J102" s="108"/>
      <c r="K102" s="108"/>
      <c r="L102" s="108" t="s">
        <v>1382</v>
      </c>
      <c r="M102" s="108" t="s">
        <v>7</v>
      </c>
    </row>
    <row r="103" spans="1:17" s="97" customFormat="1" ht="40" customHeight="1">
      <c r="A103" s="99">
        <v>25048219</v>
      </c>
      <c r="B103" s="185" t="s">
        <v>25</v>
      </c>
      <c r="C103" s="70" t="s">
        <v>35</v>
      </c>
      <c r="F103" s="70"/>
      <c r="G103" s="108" t="s">
        <v>7</v>
      </c>
      <c r="H103" s="108" t="s">
        <v>1381</v>
      </c>
      <c r="I103" s="108"/>
      <c r="J103" s="108"/>
      <c r="K103" s="108"/>
      <c r="L103" s="108" t="s">
        <v>1382</v>
      </c>
      <c r="M103" s="108" t="s">
        <v>3</v>
      </c>
      <c r="N103" s="252"/>
      <c r="O103" s="252"/>
      <c r="P103" s="252"/>
      <c r="Q103" s="252"/>
    </row>
    <row r="104" spans="1:17" s="97" customFormat="1" ht="25" customHeight="1">
      <c r="A104" s="99">
        <v>25100594</v>
      </c>
      <c r="B104" s="185" t="s">
        <v>2</v>
      </c>
      <c r="C104" s="103" t="s">
        <v>26</v>
      </c>
      <c r="D104" s="123"/>
      <c r="E104" s="123"/>
      <c r="F104" s="103"/>
      <c r="G104" s="108" t="s">
        <v>7</v>
      </c>
      <c r="H104" s="108" t="s">
        <v>1381</v>
      </c>
      <c r="I104" s="108"/>
      <c r="J104" s="108"/>
      <c r="K104" s="108"/>
      <c r="L104" s="108" t="s">
        <v>1382</v>
      </c>
      <c r="M104" s="108" t="s">
        <v>7</v>
      </c>
      <c r="N104" s="252"/>
      <c r="O104" s="252"/>
      <c r="P104" s="252"/>
      <c r="Q104" s="252"/>
    </row>
    <row r="105" spans="1:17" ht="15.75" customHeight="1">
      <c r="C105" s="102"/>
      <c r="D105" s="102"/>
      <c r="E105" s="102"/>
      <c r="F105" s="102"/>
      <c r="H105" s="97"/>
      <c r="I105" s="189" t="s">
        <v>1443</v>
      </c>
      <c r="J105" s="189"/>
      <c r="K105" s="189"/>
    </row>
    <row r="106" spans="1:17" ht="15.75" customHeight="1">
      <c r="C106" s="102" t="s">
        <v>1395</v>
      </c>
      <c r="D106" s="102"/>
      <c r="E106" s="102"/>
      <c r="F106" s="102"/>
      <c r="G106" s="27">
        <f>COUNTIF(G4:G104,"y")</f>
        <v>78</v>
      </c>
      <c r="H106" s="128" t="s">
        <v>1445</v>
      </c>
      <c r="I106" s="190">
        <f>COUNTIF(I4:I104,"n")</f>
        <v>1</v>
      </c>
      <c r="J106" s="190"/>
      <c r="K106" s="190"/>
    </row>
    <row r="107" spans="1:17" ht="15.75" customHeight="1">
      <c r="C107" s="27" t="s">
        <v>1396</v>
      </c>
      <c r="D107" s="27"/>
      <c r="E107" s="27"/>
      <c r="F107" s="27"/>
      <c r="G107" s="27">
        <f>COUNTIF(H4:H104,"TP")</f>
        <v>76</v>
      </c>
      <c r="H107" s="131" t="s">
        <v>1446</v>
      </c>
      <c r="I107" s="190">
        <f>COUNTA(I4:I104)</f>
        <v>78</v>
      </c>
      <c r="J107" s="190"/>
      <c r="K107" s="190"/>
    </row>
    <row r="108" spans="1:17" ht="15.75" customHeight="1">
      <c r="C108" s="27" t="s">
        <v>1399</v>
      </c>
      <c r="D108" s="27"/>
      <c r="E108" s="27"/>
      <c r="F108" s="27"/>
      <c r="G108" s="27">
        <f>COUNTIF(H26:H104,"TN")</f>
        <v>0</v>
      </c>
    </row>
    <row r="109" spans="1:17" ht="15.75" customHeight="1">
      <c r="C109" s="27" t="s">
        <v>1397</v>
      </c>
      <c r="D109" s="27"/>
      <c r="E109" s="27"/>
      <c r="F109" s="27"/>
      <c r="G109" s="27">
        <f>COUNTIF(H4:H104,"FP")</f>
        <v>3</v>
      </c>
      <c r="H109" s="97"/>
      <c r="I109" s="189" t="s">
        <v>1448</v>
      </c>
    </row>
    <row r="110" spans="1:17" ht="15.75" customHeight="1">
      <c r="C110" s="27" t="s">
        <v>1398</v>
      </c>
      <c r="D110" s="27"/>
      <c r="E110" s="27"/>
      <c r="F110" s="27"/>
      <c r="G110" s="27">
        <f>COUNTIF(H4:H104,"FN")</f>
        <v>22</v>
      </c>
      <c r="H110" s="97" t="s">
        <v>1448</v>
      </c>
      <c r="I110" s="97">
        <f>COUNTIF(J4:J104,"y")</f>
        <v>26</v>
      </c>
    </row>
    <row r="111" spans="1:17" ht="15.75" customHeight="1">
      <c r="C111" s="102"/>
      <c r="D111" s="102"/>
      <c r="E111" s="102"/>
      <c r="F111" s="102"/>
      <c r="H111" s="213" t="s">
        <v>1446</v>
      </c>
      <c r="I111" s="97">
        <f>COUNTA(J4:J104)</f>
        <v>78</v>
      </c>
    </row>
    <row r="112" spans="1:17" ht="15.75" customHeight="1">
      <c r="C112" s="102"/>
      <c r="D112" s="102"/>
      <c r="E112" s="102"/>
      <c r="F112" s="102"/>
      <c r="H112" s="97"/>
      <c r="I112" s="124">
        <f>I110/I111</f>
        <v>0.33333333333333331</v>
      </c>
    </row>
    <row r="113" spans="3:7" ht="15.75" customHeight="1">
      <c r="C113" s="102" t="s">
        <v>1403</v>
      </c>
      <c r="D113" s="102"/>
      <c r="E113" s="102"/>
      <c r="F113" s="102"/>
      <c r="G113" s="27">
        <f>COUNTA(G4:G104)</f>
        <v>101</v>
      </c>
    </row>
    <row r="114" spans="3:7" ht="15.75" customHeight="1">
      <c r="C114" s="27" t="s">
        <v>1396</v>
      </c>
      <c r="D114" s="27"/>
      <c r="E114" s="27"/>
      <c r="F114" s="27"/>
      <c r="G114" s="27">
        <f>COUNTIF(H4:H104,"TP")</f>
        <v>76</v>
      </c>
    </row>
    <row r="115" spans="3:7" ht="15.75" customHeight="1">
      <c r="C115" s="27" t="s">
        <v>1399</v>
      </c>
      <c r="D115" s="27"/>
      <c r="E115" s="27"/>
      <c r="F115" s="27"/>
      <c r="G115" s="27">
        <f>COUNTIF(H4:H104,"TN")</f>
        <v>0</v>
      </c>
    </row>
    <row r="116" spans="3:7" ht="15.75" customHeight="1">
      <c r="C116" s="27" t="s">
        <v>1397</v>
      </c>
      <c r="D116" s="27"/>
      <c r="E116" s="27"/>
      <c r="F116" s="27"/>
      <c r="G116" s="27">
        <f>COUNTIF(H4:H104,"FP")</f>
        <v>3</v>
      </c>
    </row>
    <row r="117" spans="3:7" ht="15.75" customHeight="1">
      <c r="C117" s="27" t="s">
        <v>1398</v>
      </c>
      <c r="D117" s="27"/>
      <c r="E117" s="27"/>
      <c r="F117" s="27"/>
      <c r="G117" s="27">
        <f>COUNTIF(H4:H104,"FN")</f>
        <v>22</v>
      </c>
    </row>
    <row r="118" spans="3:7" ht="15.75" customHeight="1">
      <c r="C118" s="102"/>
      <c r="D118" s="102"/>
      <c r="E118" s="102"/>
      <c r="F118" s="102"/>
    </row>
    <row r="119" spans="3:7" ht="15.75" customHeight="1">
      <c r="C119" s="27" t="s">
        <v>1441</v>
      </c>
      <c r="D119" s="27"/>
      <c r="E119" s="27"/>
      <c r="F119" s="27"/>
    </row>
    <row r="120" spans="3:7" ht="15.75" customHeight="1">
      <c r="C120" s="102"/>
      <c r="D120" s="102"/>
      <c r="E120" s="102"/>
      <c r="F120" s="102"/>
    </row>
    <row r="121" spans="3:7" ht="15.75" customHeight="1">
      <c r="C121" s="102"/>
      <c r="D121" s="102"/>
      <c r="E121" s="102"/>
      <c r="F121" s="102"/>
    </row>
    <row r="122" spans="3:7" ht="15.75" customHeight="1">
      <c r="C122" s="102"/>
      <c r="D122" s="102"/>
      <c r="E122" s="102"/>
      <c r="F122" s="102"/>
    </row>
    <row r="123" spans="3:7" ht="15.75" customHeight="1">
      <c r="C123" s="102"/>
      <c r="D123" s="102"/>
      <c r="E123" s="102"/>
      <c r="F123" s="102"/>
    </row>
    <row r="124" spans="3:7" ht="15.75" customHeight="1">
      <c r="C124" s="102"/>
      <c r="D124" s="102"/>
      <c r="E124" s="102"/>
      <c r="F124" s="102"/>
    </row>
    <row r="125" spans="3:7" ht="15.75" customHeight="1">
      <c r="C125" s="102"/>
      <c r="D125" s="102"/>
      <c r="E125" s="102"/>
      <c r="F125" s="102"/>
    </row>
    <row r="126" spans="3:7" ht="15.75" customHeight="1">
      <c r="C126" s="102"/>
      <c r="D126" s="102"/>
      <c r="E126" s="102"/>
      <c r="F126" s="102"/>
    </row>
    <row r="127" spans="3:7" ht="15.75" customHeight="1">
      <c r="C127" s="102"/>
      <c r="D127" s="102"/>
      <c r="E127" s="102"/>
      <c r="F127" s="102"/>
    </row>
    <row r="128" spans="3:7" ht="15.75" customHeight="1">
      <c r="C128" s="102"/>
      <c r="D128" s="102"/>
      <c r="E128" s="102"/>
      <c r="F128" s="102"/>
    </row>
    <row r="129" spans="3:6" ht="15.75" customHeight="1">
      <c r="C129" s="102"/>
      <c r="D129" s="102"/>
      <c r="E129" s="102"/>
      <c r="F129" s="102"/>
    </row>
    <row r="130" spans="3:6" ht="15.75" customHeight="1">
      <c r="C130" s="102"/>
      <c r="D130" s="102"/>
      <c r="E130" s="102"/>
      <c r="F130" s="102"/>
    </row>
    <row r="131" spans="3:6" ht="15.75" customHeight="1">
      <c r="C131" s="102"/>
      <c r="D131" s="102"/>
      <c r="E131" s="102"/>
      <c r="F131" s="102"/>
    </row>
    <row r="132" spans="3:6" ht="15.75" customHeight="1">
      <c r="C132" s="102"/>
      <c r="D132" s="102"/>
      <c r="E132" s="102"/>
      <c r="F132" s="102"/>
    </row>
    <row r="133" spans="3:6" ht="15.75" customHeight="1">
      <c r="C133" s="102"/>
      <c r="D133" s="102"/>
      <c r="E133" s="102"/>
      <c r="F133" s="102"/>
    </row>
    <row r="134" spans="3:6" ht="15.75" customHeight="1">
      <c r="C134" s="102"/>
      <c r="D134" s="102"/>
      <c r="E134" s="102"/>
      <c r="F134" s="102"/>
    </row>
    <row r="135" spans="3:6" ht="15.75" customHeight="1">
      <c r="C135" s="102"/>
      <c r="D135" s="102"/>
      <c r="E135" s="102"/>
      <c r="F135" s="102"/>
    </row>
    <row r="136" spans="3:6" ht="15.75" customHeight="1">
      <c r="C136" s="102"/>
      <c r="D136" s="102"/>
      <c r="E136" s="102"/>
      <c r="F136" s="102"/>
    </row>
    <row r="137" spans="3:6" ht="15.75" customHeight="1">
      <c r="C137" s="102"/>
      <c r="D137" s="102"/>
      <c r="E137" s="102"/>
      <c r="F137" s="102"/>
    </row>
    <row r="138" spans="3:6" ht="15.75" customHeight="1">
      <c r="C138" s="102"/>
      <c r="D138" s="102"/>
      <c r="E138" s="102"/>
      <c r="F138" s="102"/>
    </row>
    <row r="139" spans="3:6" ht="15.75" customHeight="1">
      <c r="C139" s="102"/>
      <c r="D139" s="102"/>
      <c r="E139" s="102"/>
      <c r="F139" s="102"/>
    </row>
    <row r="140" spans="3:6" ht="15.75" customHeight="1">
      <c r="C140" s="102"/>
      <c r="D140" s="102"/>
      <c r="E140" s="102"/>
      <c r="F140" s="102"/>
    </row>
    <row r="141" spans="3:6" ht="15.75" customHeight="1">
      <c r="C141" s="102"/>
      <c r="D141" s="102"/>
      <c r="E141" s="102"/>
      <c r="F141" s="102"/>
    </row>
    <row r="142" spans="3:6" ht="15.75" customHeight="1">
      <c r="C142" s="102"/>
      <c r="D142" s="102"/>
      <c r="E142" s="102"/>
      <c r="F142" s="102"/>
    </row>
    <row r="143" spans="3:6" ht="15.75" customHeight="1">
      <c r="C143" s="102"/>
      <c r="D143" s="102"/>
      <c r="E143" s="102"/>
      <c r="F143" s="102"/>
    </row>
    <row r="144" spans="3:6" ht="15.75" customHeight="1">
      <c r="C144" s="102"/>
      <c r="D144" s="102"/>
      <c r="E144" s="102"/>
      <c r="F144" s="102"/>
    </row>
    <row r="145" spans="3:6" ht="15.75" customHeight="1">
      <c r="C145" s="102"/>
      <c r="D145" s="102"/>
      <c r="E145" s="102"/>
      <c r="F145" s="102"/>
    </row>
    <row r="146" spans="3:6" ht="15.75" customHeight="1">
      <c r="C146" s="102"/>
      <c r="D146" s="102"/>
      <c r="E146" s="102"/>
      <c r="F146" s="102"/>
    </row>
    <row r="147" spans="3:6" ht="15.75" customHeight="1">
      <c r="C147" s="102"/>
      <c r="D147" s="102"/>
      <c r="E147" s="102"/>
      <c r="F147" s="102"/>
    </row>
    <row r="148" spans="3:6" ht="15.75" customHeight="1">
      <c r="C148" s="102"/>
      <c r="D148" s="102"/>
      <c r="E148" s="102"/>
      <c r="F148" s="102"/>
    </row>
    <row r="149" spans="3:6" ht="15.75" customHeight="1">
      <c r="C149" s="102"/>
      <c r="D149" s="102"/>
      <c r="E149" s="102"/>
      <c r="F149" s="102"/>
    </row>
    <row r="150" spans="3:6" ht="15.75" customHeight="1">
      <c r="C150" s="102"/>
      <c r="D150" s="102"/>
      <c r="E150" s="102"/>
      <c r="F150" s="102"/>
    </row>
    <row r="151" spans="3:6" ht="15.75" customHeight="1">
      <c r="C151" s="102"/>
      <c r="D151" s="102"/>
      <c r="E151" s="102"/>
      <c r="F151" s="102"/>
    </row>
    <row r="152" spans="3:6" ht="15.75" customHeight="1">
      <c r="C152" s="102"/>
      <c r="D152" s="102"/>
      <c r="E152" s="102"/>
      <c r="F152" s="102"/>
    </row>
    <row r="153" spans="3:6" ht="15.75" customHeight="1">
      <c r="C153" s="102"/>
      <c r="D153" s="102"/>
      <c r="E153" s="102"/>
      <c r="F153" s="102"/>
    </row>
    <row r="154" spans="3:6" ht="15.75" customHeight="1">
      <c r="C154" s="102"/>
      <c r="D154" s="102"/>
      <c r="E154" s="102"/>
      <c r="F154" s="102"/>
    </row>
    <row r="155" spans="3:6" ht="15.75" customHeight="1">
      <c r="C155" s="102"/>
      <c r="D155" s="102"/>
      <c r="E155" s="102"/>
      <c r="F155" s="102"/>
    </row>
    <row r="156" spans="3:6" ht="15.75" customHeight="1">
      <c r="C156" s="102"/>
      <c r="D156" s="102"/>
      <c r="E156" s="102"/>
      <c r="F156" s="102"/>
    </row>
    <row r="157" spans="3:6" ht="15.75" customHeight="1">
      <c r="C157" s="102"/>
      <c r="D157" s="102"/>
      <c r="E157" s="102"/>
      <c r="F157" s="102"/>
    </row>
    <row r="158" spans="3:6" ht="15.75" customHeight="1">
      <c r="C158" s="102"/>
      <c r="D158" s="102"/>
      <c r="E158" s="102"/>
      <c r="F158" s="102"/>
    </row>
    <row r="159" spans="3:6" ht="15.75" customHeight="1">
      <c r="C159" s="102"/>
      <c r="D159" s="102"/>
      <c r="E159" s="102"/>
      <c r="F159" s="102"/>
    </row>
    <row r="160" spans="3:6" ht="15.75" customHeight="1">
      <c r="C160" s="102"/>
      <c r="D160" s="102"/>
      <c r="E160" s="102"/>
      <c r="F160" s="102"/>
    </row>
    <row r="161" spans="3:6" ht="15.75" customHeight="1">
      <c r="C161" s="102"/>
      <c r="D161" s="102"/>
      <c r="E161" s="102"/>
      <c r="F161" s="102"/>
    </row>
    <row r="162" spans="3:6" ht="15.75" customHeight="1">
      <c r="C162" s="102"/>
      <c r="D162" s="102"/>
      <c r="E162" s="102"/>
      <c r="F162" s="102"/>
    </row>
    <row r="163" spans="3:6" ht="15.75" customHeight="1">
      <c r="C163" s="102"/>
      <c r="D163" s="102"/>
      <c r="E163" s="102"/>
      <c r="F163" s="102"/>
    </row>
    <row r="164" spans="3:6" ht="15.75" customHeight="1">
      <c r="C164" s="102"/>
      <c r="D164" s="102"/>
      <c r="E164" s="102"/>
      <c r="F164" s="102"/>
    </row>
    <row r="165" spans="3:6" ht="15.75" customHeight="1">
      <c r="C165" s="102"/>
      <c r="D165" s="102"/>
      <c r="E165" s="102"/>
      <c r="F165" s="102"/>
    </row>
    <row r="166" spans="3:6" ht="15.75" customHeight="1">
      <c r="C166" s="102"/>
      <c r="D166" s="102"/>
      <c r="E166" s="102"/>
      <c r="F166" s="102"/>
    </row>
    <row r="167" spans="3:6" ht="15.75" customHeight="1">
      <c r="C167" s="102"/>
      <c r="D167" s="102"/>
      <c r="E167" s="102"/>
      <c r="F167" s="102"/>
    </row>
    <row r="168" spans="3:6" ht="15.75" customHeight="1">
      <c r="C168" s="102"/>
      <c r="D168" s="102"/>
      <c r="E168" s="102"/>
      <c r="F168" s="102"/>
    </row>
    <row r="169" spans="3:6" ht="15.75" customHeight="1">
      <c r="C169" s="102"/>
      <c r="D169" s="102"/>
      <c r="E169" s="102"/>
      <c r="F169" s="102"/>
    </row>
    <row r="170" spans="3:6" ht="15.75" customHeight="1">
      <c r="C170" s="102"/>
      <c r="D170" s="102"/>
      <c r="E170" s="102"/>
      <c r="F170" s="102"/>
    </row>
    <row r="171" spans="3:6" ht="15.75" customHeight="1">
      <c r="C171" s="102"/>
      <c r="D171" s="102"/>
      <c r="E171" s="102"/>
      <c r="F171" s="102"/>
    </row>
    <row r="172" spans="3:6" ht="15.75" customHeight="1">
      <c r="C172" s="102"/>
      <c r="D172" s="102"/>
      <c r="E172" s="102"/>
      <c r="F172" s="102"/>
    </row>
    <row r="173" spans="3:6" ht="15.75" customHeight="1">
      <c r="C173" s="102"/>
      <c r="D173" s="102"/>
      <c r="E173" s="102"/>
      <c r="F173" s="102"/>
    </row>
    <row r="174" spans="3:6" ht="15.75" customHeight="1">
      <c r="C174" s="102"/>
      <c r="D174" s="102"/>
      <c r="E174" s="102"/>
      <c r="F174" s="102"/>
    </row>
    <row r="175" spans="3:6" ht="15.75" customHeight="1">
      <c r="C175" s="102"/>
      <c r="D175" s="102"/>
      <c r="E175" s="102"/>
      <c r="F175" s="102"/>
    </row>
    <row r="176" spans="3:6" ht="15.75" customHeight="1">
      <c r="C176" s="102"/>
      <c r="D176" s="102"/>
      <c r="E176" s="102"/>
      <c r="F176" s="102"/>
    </row>
    <row r="177" spans="3:6" ht="15.75" customHeight="1">
      <c r="C177" s="102"/>
      <c r="D177" s="102"/>
      <c r="E177" s="102"/>
      <c r="F177" s="102"/>
    </row>
    <row r="178" spans="3:6" ht="15.75" customHeight="1">
      <c r="C178" s="102"/>
      <c r="D178" s="102"/>
      <c r="E178" s="102"/>
      <c r="F178" s="102"/>
    </row>
    <row r="179" spans="3:6" ht="15.75" customHeight="1">
      <c r="C179" s="102"/>
      <c r="D179" s="102"/>
      <c r="E179" s="102"/>
      <c r="F179" s="102"/>
    </row>
    <row r="180" spans="3:6" ht="15.75" customHeight="1">
      <c r="C180" s="102"/>
      <c r="D180" s="102"/>
      <c r="E180" s="102"/>
      <c r="F180" s="102"/>
    </row>
    <row r="181" spans="3:6" ht="15.75" customHeight="1">
      <c r="C181" s="102"/>
      <c r="D181" s="102"/>
      <c r="E181" s="102"/>
      <c r="F181" s="102"/>
    </row>
    <row r="182" spans="3:6" ht="15.75" customHeight="1">
      <c r="C182" s="102"/>
      <c r="D182" s="102"/>
      <c r="E182" s="102"/>
      <c r="F182" s="102"/>
    </row>
    <row r="183" spans="3:6" ht="15.75" customHeight="1">
      <c r="C183" s="102"/>
      <c r="D183" s="102"/>
      <c r="E183" s="102"/>
      <c r="F183" s="102"/>
    </row>
    <row r="184" spans="3:6" ht="15.75" customHeight="1">
      <c r="C184" s="102"/>
      <c r="D184" s="102"/>
      <c r="E184" s="102"/>
      <c r="F184" s="102"/>
    </row>
    <row r="185" spans="3:6" ht="15.75" customHeight="1">
      <c r="C185" s="102"/>
      <c r="D185" s="102"/>
      <c r="E185" s="102"/>
      <c r="F185" s="102"/>
    </row>
    <row r="186" spans="3:6" ht="15.75" customHeight="1">
      <c r="C186" s="102"/>
      <c r="D186" s="102"/>
      <c r="E186" s="102"/>
      <c r="F186" s="102"/>
    </row>
    <row r="187" spans="3:6" ht="15.75" customHeight="1">
      <c r="C187" s="102"/>
      <c r="D187" s="102"/>
      <c r="E187" s="102"/>
      <c r="F187" s="102"/>
    </row>
    <row r="188" spans="3:6" ht="15.75" customHeight="1">
      <c r="C188" s="102"/>
      <c r="D188" s="102"/>
      <c r="E188" s="102"/>
      <c r="F188" s="102"/>
    </row>
    <row r="189" spans="3:6" ht="15.75" customHeight="1">
      <c r="C189" s="102"/>
      <c r="D189" s="102"/>
      <c r="E189" s="102"/>
      <c r="F189" s="102"/>
    </row>
    <row r="190" spans="3:6" ht="15.75" customHeight="1">
      <c r="C190" s="102"/>
      <c r="D190" s="102"/>
      <c r="E190" s="102"/>
      <c r="F190" s="102"/>
    </row>
    <row r="191" spans="3:6" ht="15.75" customHeight="1">
      <c r="C191" s="102"/>
      <c r="D191" s="102"/>
      <c r="E191" s="102"/>
      <c r="F191" s="102"/>
    </row>
    <row r="192" spans="3:6" ht="15.75" customHeight="1">
      <c r="C192" s="102"/>
      <c r="D192" s="102"/>
      <c r="E192" s="102"/>
      <c r="F192" s="102"/>
    </row>
    <row r="193" spans="3:6" ht="15.75" customHeight="1">
      <c r="C193" s="102"/>
      <c r="D193" s="102"/>
      <c r="E193" s="102"/>
      <c r="F193" s="102"/>
    </row>
    <row r="194" spans="3:6" ht="15.75" customHeight="1">
      <c r="C194" s="102"/>
      <c r="D194" s="102"/>
      <c r="E194" s="102"/>
      <c r="F194" s="102"/>
    </row>
    <row r="195" spans="3:6" ht="15.75" customHeight="1">
      <c r="C195" s="102"/>
      <c r="D195" s="102"/>
      <c r="E195" s="102"/>
      <c r="F195" s="102"/>
    </row>
    <row r="196" spans="3:6" ht="15.75" customHeight="1">
      <c r="C196" s="102"/>
      <c r="D196" s="102"/>
      <c r="E196" s="102"/>
      <c r="F196" s="102"/>
    </row>
    <row r="197" spans="3:6" ht="15.75" customHeight="1">
      <c r="C197" s="102"/>
      <c r="D197" s="102"/>
      <c r="E197" s="102"/>
      <c r="F197" s="102"/>
    </row>
    <row r="198" spans="3:6" ht="15.75" customHeight="1">
      <c r="C198" s="102"/>
      <c r="D198" s="102"/>
      <c r="E198" s="102"/>
      <c r="F198" s="102"/>
    </row>
    <row r="199" spans="3:6" ht="15.75" customHeight="1">
      <c r="C199" s="102"/>
      <c r="D199" s="102"/>
      <c r="E199" s="102"/>
      <c r="F199" s="102"/>
    </row>
    <row r="200" spans="3:6" ht="15.75" customHeight="1">
      <c r="C200" s="102"/>
      <c r="D200" s="102"/>
      <c r="E200" s="102"/>
      <c r="F200" s="102"/>
    </row>
    <row r="201" spans="3:6" ht="15.75" customHeight="1">
      <c r="C201" s="102"/>
      <c r="D201" s="102"/>
      <c r="E201" s="102"/>
      <c r="F201" s="102"/>
    </row>
    <row r="202" spans="3:6" ht="15.75" customHeight="1">
      <c r="C202" s="102"/>
      <c r="D202" s="102"/>
      <c r="E202" s="102"/>
      <c r="F202" s="102"/>
    </row>
    <row r="203" spans="3:6" ht="15.75" customHeight="1">
      <c r="C203" s="102"/>
      <c r="D203" s="102"/>
      <c r="E203" s="102"/>
      <c r="F203" s="102"/>
    </row>
    <row r="204" spans="3:6" ht="15.75" customHeight="1">
      <c r="C204" s="102"/>
      <c r="D204" s="102"/>
      <c r="E204" s="102"/>
      <c r="F204" s="102"/>
    </row>
    <row r="205" spans="3:6" ht="15.75" customHeight="1">
      <c r="C205" s="102"/>
      <c r="D205" s="102"/>
      <c r="E205" s="102"/>
      <c r="F205" s="102"/>
    </row>
    <row r="206" spans="3:6" ht="15.75" customHeight="1">
      <c r="C206" s="102"/>
      <c r="D206" s="102"/>
      <c r="E206" s="102"/>
      <c r="F206" s="102"/>
    </row>
    <row r="207" spans="3:6" ht="15.75" customHeight="1">
      <c r="C207" s="102"/>
      <c r="D207" s="102"/>
      <c r="E207" s="102"/>
      <c r="F207" s="102"/>
    </row>
    <row r="208" spans="3:6" ht="15.75" customHeight="1">
      <c r="C208" s="102"/>
      <c r="D208" s="102"/>
      <c r="E208" s="102"/>
      <c r="F208" s="102"/>
    </row>
    <row r="209" spans="3:6" ht="15.75" customHeight="1">
      <c r="C209" s="102"/>
      <c r="D209" s="102"/>
      <c r="E209" s="102"/>
      <c r="F209" s="102"/>
    </row>
    <row r="210" spans="3:6" ht="15.75" customHeight="1">
      <c r="C210" s="102"/>
      <c r="D210" s="102"/>
      <c r="E210" s="102"/>
      <c r="F210" s="102"/>
    </row>
    <row r="211" spans="3:6" ht="15.75" customHeight="1">
      <c r="C211" s="102"/>
      <c r="D211" s="102"/>
      <c r="E211" s="102"/>
      <c r="F211" s="102"/>
    </row>
    <row r="212" spans="3:6" ht="15.75" customHeight="1">
      <c r="C212" s="102"/>
      <c r="D212" s="102"/>
      <c r="E212" s="102"/>
      <c r="F212" s="102"/>
    </row>
    <row r="213" spans="3:6" ht="15.75" customHeight="1">
      <c r="C213" s="102"/>
      <c r="D213" s="102"/>
      <c r="E213" s="102"/>
      <c r="F213" s="102"/>
    </row>
    <row r="214" spans="3:6" ht="15.75" customHeight="1">
      <c r="C214" s="102"/>
      <c r="D214" s="102"/>
      <c r="E214" s="102"/>
      <c r="F214" s="102"/>
    </row>
    <row r="215" spans="3:6" ht="15.75" customHeight="1">
      <c r="C215" s="102"/>
      <c r="D215" s="102"/>
      <c r="E215" s="102"/>
      <c r="F215" s="102"/>
    </row>
    <row r="216" spans="3:6" ht="15.75" customHeight="1">
      <c r="C216" s="102"/>
      <c r="D216" s="102"/>
      <c r="E216" s="102"/>
      <c r="F216" s="102"/>
    </row>
    <row r="217" spans="3:6" ht="15.75" customHeight="1">
      <c r="C217" s="102"/>
      <c r="D217" s="102"/>
      <c r="E217" s="102"/>
      <c r="F217" s="102"/>
    </row>
    <row r="218" spans="3:6" ht="15.75" customHeight="1">
      <c r="C218" s="102"/>
      <c r="D218" s="102"/>
      <c r="E218" s="102"/>
      <c r="F218" s="102"/>
    </row>
    <row r="219" spans="3:6" ht="15.75" customHeight="1">
      <c r="C219" s="102"/>
      <c r="D219" s="102"/>
      <c r="E219" s="102"/>
      <c r="F219" s="102"/>
    </row>
    <row r="220" spans="3:6" ht="15.75" customHeight="1">
      <c r="C220" s="102"/>
      <c r="D220" s="102"/>
      <c r="E220" s="102"/>
      <c r="F220" s="102"/>
    </row>
    <row r="221" spans="3:6" ht="15.75" customHeight="1">
      <c r="C221" s="102"/>
      <c r="D221" s="102"/>
      <c r="E221" s="102"/>
      <c r="F221" s="102"/>
    </row>
    <row r="222" spans="3:6" ht="15.75" customHeight="1">
      <c r="C222" s="102"/>
      <c r="D222" s="102"/>
      <c r="E222" s="102"/>
      <c r="F222" s="102"/>
    </row>
    <row r="223" spans="3:6" ht="15.75" customHeight="1">
      <c r="C223" s="102"/>
      <c r="D223" s="102"/>
      <c r="E223" s="102"/>
      <c r="F223" s="102"/>
    </row>
    <row r="224" spans="3:6" ht="15.75" customHeight="1">
      <c r="C224" s="102"/>
      <c r="D224" s="102"/>
      <c r="E224" s="102"/>
      <c r="F224" s="102"/>
    </row>
    <row r="225" spans="3:6" ht="15.75" customHeight="1">
      <c r="C225" s="102"/>
      <c r="D225" s="102"/>
      <c r="E225" s="102"/>
      <c r="F225" s="102"/>
    </row>
    <row r="226" spans="3:6" ht="15.75" customHeight="1">
      <c r="C226" s="102"/>
      <c r="D226" s="102"/>
      <c r="E226" s="102"/>
      <c r="F226" s="102"/>
    </row>
    <row r="227" spans="3:6" ht="15.75" customHeight="1">
      <c r="C227" s="102"/>
      <c r="D227" s="102"/>
      <c r="E227" s="102"/>
      <c r="F227" s="102"/>
    </row>
    <row r="228" spans="3:6" ht="15.75" customHeight="1">
      <c r="C228" s="102"/>
      <c r="D228" s="102"/>
      <c r="E228" s="102"/>
      <c r="F228" s="102"/>
    </row>
    <row r="229" spans="3:6" ht="15.75" customHeight="1">
      <c r="C229" s="102"/>
      <c r="D229" s="102"/>
      <c r="E229" s="102"/>
      <c r="F229" s="102"/>
    </row>
    <row r="230" spans="3:6" ht="15.75" customHeight="1">
      <c r="C230" s="102"/>
      <c r="D230" s="102"/>
      <c r="E230" s="102"/>
      <c r="F230" s="102"/>
    </row>
    <row r="231" spans="3:6" ht="15.75" customHeight="1">
      <c r="C231" s="102"/>
      <c r="D231" s="102"/>
      <c r="E231" s="102"/>
      <c r="F231" s="102"/>
    </row>
    <row r="232" spans="3:6" ht="15.75" customHeight="1">
      <c r="C232" s="102"/>
      <c r="D232" s="102"/>
      <c r="E232" s="102"/>
      <c r="F232" s="102"/>
    </row>
    <row r="233" spans="3:6" ht="15.75" customHeight="1">
      <c r="C233" s="102"/>
      <c r="D233" s="102"/>
      <c r="E233" s="102"/>
      <c r="F233" s="102"/>
    </row>
    <row r="234" spans="3:6" ht="15.75" customHeight="1">
      <c r="C234" s="102"/>
      <c r="D234" s="102"/>
      <c r="E234" s="102"/>
      <c r="F234" s="102"/>
    </row>
    <row r="235" spans="3:6" ht="15.75" customHeight="1">
      <c r="C235" s="102"/>
      <c r="D235" s="102"/>
      <c r="E235" s="102"/>
      <c r="F235" s="102"/>
    </row>
    <row r="236" spans="3:6" ht="15.75" customHeight="1">
      <c r="C236" s="102"/>
      <c r="D236" s="102"/>
      <c r="E236" s="102"/>
      <c r="F236" s="102"/>
    </row>
    <row r="237" spans="3:6" ht="15.75" customHeight="1">
      <c r="C237" s="102"/>
      <c r="D237" s="102"/>
      <c r="E237" s="102"/>
      <c r="F237" s="102"/>
    </row>
    <row r="238" spans="3:6" ht="15.75" customHeight="1">
      <c r="C238" s="102"/>
      <c r="D238" s="102"/>
      <c r="E238" s="102"/>
      <c r="F238" s="102"/>
    </row>
    <row r="239" spans="3:6" ht="15.75" customHeight="1">
      <c r="C239" s="102"/>
      <c r="D239" s="102"/>
      <c r="E239" s="102"/>
      <c r="F239" s="102"/>
    </row>
    <row r="240" spans="3:6" ht="15.75" customHeight="1">
      <c r="C240" s="102"/>
      <c r="D240" s="102"/>
      <c r="E240" s="102"/>
      <c r="F240" s="102"/>
    </row>
    <row r="241" spans="3:6" ht="15.75" customHeight="1">
      <c r="C241" s="102"/>
      <c r="D241" s="102"/>
      <c r="E241" s="102"/>
      <c r="F241" s="102"/>
    </row>
    <row r="242" spans="3:6" ht="15.75" customHeight="1">
      <c r="C242" s="102"/>
      <c r="D242" s="102"/>
      <c r="E242" s="102"/>
      <c r="F242" s="102"/>
    </row>
    <row r="243" spans="3:6" ht="15.75" customHeight="1">
      <c r="C243" s="102"/>
      <c r="D243" s="102"/>
      <c r="E243" s="102"/>
      <c r="F243" s="102"/>
    </row>
    <row r="244" spans="3:6" ht="15.75" customHeight="1">
      <c r="C244" s="102"/>
      <c r="D244" s="102"/>
      <c r="E244" s="102"/>
      <c r="F244" s="102"/>
    </row>
    <row r="245" spans="3:6" ht="15.75" customHeight="1">
      <c r="C245" s="102"/>
      <c r="D245" s="102"/>
      <c r="E245" s="102"/>
      <c r="F245" s="102"/>
    </row>
    <row r="246" spans="3:6" ht="15.75" customHeight="1">
      <c r="C246" s="102"/>
      <c r="D246" s="102"/>
      <c r="E246" s="102"/>
      <c r="F246" s="102"/>
    </row>
    <row r="247" spans="3:6" ht="15.75" customHeight="1">
      <c r="C247" s="102"/>
      <c r="D247" s="102"/>
      <c r="E247" s="102"/>
      <c r="F247" s="102"/>
    </row>
    <row r="248" spans="3:6" ht="15.75" customHeight="1">
      <c r="C248" s="102"/>
      <c r="D248" s="102"/>
      <c r="E248" s="102"/>
      <c r="F248" s="102"/>
    </row>
    <row r="249" spans="3:6" ht="15.75" customHeight="1">
      <c r="C249" s="102"/>
      <c r="D249" s="102"/>
      <c r="E249" s="102"/>
      <c r="F249" s="102"/>
    </row>
    <row r="250" spans="3:6" ht="15.75" customHeight="1">
      <c r="C250" s="102"/>
      <c r="D250" s="102"/>
      <c r="E250" s="102"/>
      <c r="F250" s="102"/>
    </row>
    <row r="251" spans="3:6" ht="15.75" customHeight="1">
      <c r="C251" s="102"/>
      <c r="D251" s="102"/>
      <c r="E251" s="102"/>
      <c r="F251" s="102"/>
    </row>
    <row r="252" spans="3:6" ht="15.75" customHeight="1">
      <c r="C252" s="102"/>
      <c r="D252" s="102"/>
      <c r="E252" s="102"/>
      <c r="F252" s="102"/>
    </row>
    <row r="253" spans="3:6" ht="15.75" customHeight="1">
      <c r="C253" s="102"/>
      <c r="D253" s="102"/>
      <c r="E253" s="102"/>
      <c r="F253" s="102"/>
    </row>
    <row r="254" spans="3:6" ht="15.75" customHeight="1">
      <c r="C254" s="102"/>
      <c r="D254" s="102"/>
      <c r="E254" s="102"/>
      <c r="F254" s="102"/>
    </row>
    <row r="255" spans="3:6" ht="15.75" customHeight="1">
      <c r="C255" s="102"/>
      <c r="D255" s="102"/>
      <c r="E255" s="102"/>
      <c r="F255" s="102"/>
    </row>
    <row r="256" spans="3:6" ht="15.75" customHeight="1">
      <c r="C256" s="102"/>
      <c r="D256" s="102"/>
      <c r="E256" s="102"/>
      <c r="F256" s="102"/>
    </row>
    <row r="257" spans="3:6" ht="15.75" customHeight="1">
      <c r="C257" s="102"/>
      <c r="D257" s="102"/>
      <c r="E257" s="102"/>
      <c r="F257" s="102"/>
    </row>
    <row r="258" spans="3:6" ht="15.75" customHeight="1">
      <c r="C258" s="102"/>
      <c r="D258" s="102"/>
      <c r="E258" s="102"/>
      <c r="F258" s="102"/>
    </row>
    <row r="259" spans="3:6" ht="15.75" customHeight="1">
      <c r="C259" s="102"/>
      <c r="D259" s="102"/>
      <c r="E259" s="102"/>
      <c r="F259" s="102"/>
    </row>
    <row r="260" spans="3:6" ht="15.75" customHeight="1">
      <c r="C260" s="102"/>
      <c r="D260" s="102"/>
      <c r="E260" s="102"/>
      <c r="F260" s="102"/>
    </row>
    <row r="261" spans="3:6" ht="15.75" customHeight="1">
      <c r="C261" s="102"/>
      <c r="D261" s="102"/>
      <c r="E261" s="102"/>
      <c r="F261" s="102"/>
    </row>
    <row r="262" spans="3:6" ht="15.75" customHeight="1">
      <c r="C262" s="102"/>
      <c r="D262" s="102"/>
      <c r="E262" s="102"/>
      <c r="F262" s="102"/>
    </row>
    <row r="263" spans="3:6" ht="15.75" customHeight="1">
      <c r="C263" s="102"/>
      <c r="D263" s="102"/>
      <c r="E263" s="102"/>
      <c r="F263" s="102"/>
    </row>
    <row r="264" spans="3:6" ht="15.75" customHeight="1">
      <c r="C264" s="102"/>
      <c r="D264" s="102"/>
      <c r="E264" s="102"/>
      <c r="F264" s="102"/>
    </row>
    <row r="265" spans="3:6" ht="15.75" customHeight="1">
      <c r="C265" s="102"/>
      <c r="D265" s="102"/>
      <c r="E265" s="102"/>
      <c r="F265" s="102"/>
    </row>
    <row r="266" spans="3:6" ht="15.75" customHeight="1">
      <c r="C266" s="102"/>
      <c r="D266" s="102"/>
      <c r="E266" s="102"/>
      <c r="F266" s="102"/>
    </row>
    <row r="267" spans="3:6" ht="15.75" customHeight="1">
      <c r="C267" s="102"/>
      <c r="D267" s="102"/>
      <c r="E267" s="102"/>
      <c r="F267" s="102"/>
    </row>
    <row r="268" spans="3:6" ht="15.75" customHeight="1">
      <c r="C268" s="102"/>
      <c r="D268" s="102"/>
      <c r="E268" s="102"/>
      <c r="F268" s="102"/>
    </row>
    <row r="269" spans="3:6" ht="15.75" customHeight="1">
      <c r="C269" s="102"/>
      <c r="D269" s="102"/>
      <c r="E269" s="102"/>
      <c r="F269" s="102"/>
    </row>
    <row r="270" spans="3:6" ht="15.75" customHeight="1">
      <c r="C270" s="102"/>
      <c r="D270" s="102"/>
      <c r="E270" s="102"/>
      <c r="F270" s="102"/>
    </row>
    <row r="271" spans="3:6" ht="15.75" customHeight="1">
      <c r="C271" s="102"/>
      <c r="D271" s="102"/>
      <c r="E271" s="102"/>
      <c r="F271" s="102"/>
    </row>
    <row r="272" spans="3:6" ht="15.75" customHeight="1">
      <c r="C272" s="102"/>
      <c r="D272" s="102"/>
      <c r="E272" s="102"/>
      <c r="F272" s="102"/>
    </row>
    <row r="273" spans="3:6" ht="15.75" customHeight="1">
      <c r="C273" s="102"/>
      <c r="D273" s="102"/>
      <c r="E273" s="102"/>
      <c r="F273" s="102"/>
    </row>
    <row r="274" spans="3:6" ht="15.75" customHeight="1">
      <c r="C274" s="102"/>
      <c r="D274" s="102"/>
      <c r="E274" s="102"/>
      <c r="F274" s="102"/>
    </row>
    <row r="275" spans="3:6" ht="15.75" customHeight="1">
      <c r="C275" s="102"/>
      <c r="D275" s="102"/>
      <c r="E275" s="102"/>
      <c r="F275" s="102"/>
    </row>
    <row r="276" spans="3:6" ht="15.75" customHeight="1">
      <c r="C276" s="102"/>
      <c r="D276" s="102"/>
      <c r="E276" s="102"/>
      <c r="F276" s="102"/>
    </row>
    <row r="277" spans="3:6" ht="15.75" customHeight="1">
      <c r="C277" s="102"/>
      <c r="D277" s="102"/>
      <c r="E277" s="102"/>
      <c r="F277" s="102"/>
    </row>
    <row r="278" spans="3:6" ht="15.75" customHeight="1">
      <c r="C278" s="102"/>
      <c r="D278" s="102"/>
      <c r="E278" s="102"/>
      <c r="F278" s="102"/>
    </row>
    <row r="279" spans="3:6" ht="15.75" customHeight="1">
      <c r="C279" s="102"/>
      <c r="D279" s="102"/>
      <c r="E279" s="102"/>
      <c r="F279" s="102"/>
    </row>
    <row r="280" spans="3:6" ht="15.75" customHeight="1">
      <c r="C280" s="102"/>
      <c r="D280" s="102"/>
      <c r="E280" s="102"/>
      <c r="F280" s="102"/>
    </row>
    <row r="281" spans="3:6" ht="15.75" customHeight="1">
      <c r="C281" s="102"/>
      <c r="D281" s="102"/>
      <c r="E281" s="102"/>
      <c r="F281" s="102"/>
    </row>
    <row r="282" spans="3:6" ht="15.75" customHeight="1">
      <c r="C282" s="102"/>
      <c r="D282" s="102"/>
      <c r="E282" s="102"/>
      <c r="F282" s="102"/>
    </row>
    <row r="283" spans="3:6" ht="15.75" customHeight="1">
      <c r="C283" s="102"/>
      <c r="D283" s="102"/>
      <c r="E283" s="102"/>
      <c r="F283" s="102"/>
    </row>
    <row r="284" spans="3:6" ht="15.75" customHeight="1">
      <c r="C284" s="102"/>
      <c r="D284" s="102"/>
      <c r="E284" s="102"/>
      <c r="F284" s="102"/>
    </row>
    <row r="285" spans="3:6" ht="15.75" customHeight="1">
      <c r="C285" s="102"/>
      <c r="D285" s="102"/>
      <c r="E285" s="102"/>
      <c r="F285" s="102"/>
    </row>
    <row r="286" spans="3:6" ht="15.75" customHeight="1">
      <c r="C286" s="102"/>
      <c r="D286" s="102"/>
      <c r="E286" s="102"/>
      <c r="F286" s="102"/>
    </row>
    <row r="287" spans="3:6" ht="15.75" customHeight="1">
      <c r="C287" s="102"/>
      <c r="D287" s="102"/>
      <c r="E287" s="102"/>
      <c r="F287" s="102"/>
    </row>
    <row r="288" spans="3:6" ht="15.75" customHeight="1">
      <c r="C288" s="102"/>
      <c r="D288" s="102"/>
      <c r="E288" s="102"/>
      <c r="F288" s="102"/>
    </row>
    <row r="289" spans="3:6" ht="15.75" customHeight="1">
      <c r="C289" s="102"/>
      <c r="D289" s="102"/>
      <c r="E289" s="102"/>
      <c r="F289" s="102"/>
    </row>
    <row r="290" spans="3:6" ht="15.75" customHeight="1">
      <c r="C290" s="102"/>
      <c r="D290" s="102"/>
      <c r="E290" s="102"/>
      <c r="F290" s="102"/>
    </row>
    <row r="291" spans="3:6" ht="15.75" customHeight="1">
      <c r="C291" s="102"/>
      <c r="D291" s="102"/>
      <c r="E291" s="102"/>
      <c r="F291" s="102"/>
    </row>
    <row r="292" spans="3:6" ht="15.75" customHeight="1">
      <c r="C292" s="102"/>
      <c r="D292" s="102"/>
      <c r="E292" s="102"/>
      <c r="F292" s="102"/>
    </row>
    <row r="293" spans="3:6" ht="15.75" customHeight="1">
      <c r="C293" s="102"/>
      <c r="D293" s="102"/>
      <c r="E293" s="102"/>
      <c r="F293" s="102"/>
    </row>
    <row r="294" spans="3:6" ht="15.75" customHeight="1">
      <c r="C294" s="102"/>
      <c r="D294" s="102"/>
      <c r="E294" s="102"/>
      <c r="F294" s="102"/>
    </row>
    <row r="295" spans="3:6" ht="15.75" customHeight="1">
      <c r="C295" s="102"/>
      <c r="D295" s="102"/>
      <c r="E295" s="102"/>
      <c r="F295" s="102"/>
    </row>
    <row r="296" spans="3:6" ht="15.75" customHeight="1">
      <c r="C296" s="102"/>
      <c r="D296" s="102"/>
      <c r="E296" s="102"/>
      <c r="F296" s="102"/>
    </row>
    <row r="297" spans="3:6" ht="15.75" customHeight="1">
      <c r="C297" s="102"/>
      <c r="D297" s="102"/>
      <c r="E297" s="102"/>
      <c r="F297" s="102"/>
    </row>
    <row r="298" spans="3:6" ht="15.75" customHeight="1">
      <c r="C298" s="102"/>
      <c r="D298" s="102"/>
      <c r="E298" s="102"/>
      <c r="F298" s="102"/>
    </row>
    <row r="299" spans="3:6" ht="15.75" customHeight="1">
      <c r="C299" s="102"/>
      <c r="D299" s="102"/>
      <c r="E299" s="102"/>
      <c r="F299" s="102"/>
    </row>
    <row r="300" spans="3:6" ht="15.75" customHeight="1">
      <c r="C300" s="102"/>
      <c r="D300" s="102"/>
      <c r="E300" s="102"/>
      <c r="F300" s="102"/>
    </row>
    <row r="301" spans="3:6" ht="15.75" customHeight="1">
      <c r="C301" s="102"/>
      <c r="D301" s="102"/>
      <c r="E301" s="102"/>
      <c r="F301" s="102"/>
    </row>
    <row r="302" spans="3:6" ht="15.75" customHeight="1">
      <c r="C302" s="102"/>
      <c r="D302" s="102"/>
      <c r="E302" s="102"/>
      <c r="F302" s="102"/>
    </row>
    <row r="303" spans="3:6" ht="15.75" customHeight="1">
      <c r="C303" s="102"/>
      <c r="D303" s="102"/>
      <c r="E303" s="102"/>
      <c r="F303" s="102"/>
    </row>
    <row r="304" spans="3:6" ht="15.75" customHeight="1">
      <c r="C304" s="102"/>
      <c r="D304" s="102"/>
      <c r="E304" s="102"/>
      <c r="F304" s="102"/>
    </row>
    <row r="305" spans="3:6" ht="15.75" customHeight="1">
      <c r="C305" s="102"/>
      <c r="D305" s="102"/>
      <c r="E305" s="102"/>
      <c r="F305" s="102"/>
    </row>
    <row r="306" spans="3:6" ht="15.75" customHeight="1">
      <c r="C306" s="102"/>
      <c r="D306" s="102"/>
      <c r="E306" s="102"/>
      <c r="F306" s="102"/>
    </row>
    <row r="307" spans="3:6" ht="15.75" customHeight="1">
      <c r="C307" s="102"/>
      <c r="D307" s="102"/>
      <c r="E307" s="102"/>
      <c r="F307" s="102"/>
    </row>
    <row r="308" spans="3:6" ht="15.75" customHeight="1">
      <c r="C308" s="102"/>
      <c r="D308" s="102"/>
      <c r="E308" s="102"/>
      <c r="F308" s="102"/>
    </row>
    <row r="309" spans="3:6" ht="15.75" customHeight="1">
      <c r="C309" s="102"/>
      <c r="D309" s="102"/>
      <c r="E309" s="102"/>
      <c r="F309" s="102"/>
    </row>
    <row r="310" spans="3:6" ht="15.75" customHeight="1">
      <c r="C310" s="102"/>
      <c r="D310" s="102"/>
      <c r="E310" s="102"/>
      <c r="F310" s="102"/>
    </row>
    <row r="311" spans="3:6" ht="15.75" customHeight="1">
      <c r="C311" s="102"/>
      <c r="D311" s="102"/>
      <c r="E311" s="102"/>
      <c r="F311" s="102"/>
    </row>
    <row r="312" spans="3:6" ht="15.75" customHeight="1">
      <c r="C312" s="102"/>
      <c r="D312" s="102"/>
      <c r="E312" s="102"/>
      <c r="F312" s="102"/>
    </row>
    <row r="313" spans="3:6" ht="15.75" customHeight="1">
      <c r="C313" s="102"/>
      <c r="D313" s="102"/>
      <c r="E313" s="102"/>
      <c r="F313" s="102"/>
    </row>
    <row r="314" spans="3:6" ht="15.75" customHeight="1">
      <c r="C314" s="102"/>
      <c r="D314" s="102"/>
      <c r="E314" s="102"/>
      <c r="F314" s="102"/>
    </row>
    <row r="315" spans="3:6" ht="15.75" customHeight="1">
      <c r="C315" s="102"/>
      <c r="D315" s="102"/>
      <c r="E315" s="102"/>
      <c r="F315" s="102"/>
    </row>
    <row r="316" spans="3:6" ht="15.75" customHeight="1">
      <c r="C316" s="102"/>
      <c r="D316" s="102"/>
      <c r="E316" s="102"/>
      <c r="F316" s="102"/>
    </row>
    <row r="317" spans="3:6" ht="15.75" customHeight="1">
      <c r="C317" s="102"/>
      <c r="D317" s="102"/>
      <c r="E317" s="102"/>
      <c r="F317" s="102"/>
    </row>
    <row r="318" spans="3:6" ht="15.75" customHeight="1">
      <c r="C318" s="102"/>
      <c r="D318" s="102"/>
      <c r="E318" s="102"/>
      <c r="F318" s="102"/>
    </row>
    <row r="319" spans="3:6" ht="15.75" customHeight="1">
      <c r="C319" s="102"/>
      <c r="D319" s="102"/>
      <c r="E319" s="102"/>
      <c r="F319" s="102"/>
    </row>
    <row r="320" spans="3:6" ht="15.75" customHeight="1">
      <c r="C320" s="102"/>
      <c r="D320" s="102"/>
      <c r="E320" s="102"/>
      <c r="F320" s="102"/>
    </row>
    <row r="321" spans="3:6" ht="15.75" customHeight="1">
      <c r="C321" s="102"/>
      <c r="D321" s="102"/>
      <c r="E321" s="102"/>
      <c r="F321" s="102"/>
    </row>
    <row r="322" spans="3:6" ht="15.75" customHeight="1">
      <c r="C322" s="102"/>
      <c r="D322" s="102"/>
      <c r="E322" s="102"/>
      <c r="F322" s="102"/>
    </row>
    <row r="323" spans="3:6" ht="15.75" customHeight="1">
      <c r="C323" s="102"/>
      <c r="D323" s="102"/>
      <c r="E323" s="102"/>
      <c r="F323" s="102"/>
    </row>
    <row r="324" spans="3:6" ht="15.75" customHeight="1">
      <c r="C324" s="102"/>
      <c r="D324" s="102"/>
      <c r="E324" s="102"/>
      <c r="F324" s="102"/>
    </row>
    <row r="325" spans="3:6" ht="15.75" customHeight="1">
      <c r="C325" s="102"/>
      <c r="D325" s="102"/>
      <c r="E325" s="102"/>
      <c r="F325" s="102"/>
    </row>
    <row r="326" spans="3:6" ht="15.75" customHeight="1">
      <c r="C326" s="102"/>
      <c r="D326" s="102"/>
      <c r="E326" s="102"/>
      <c r="F326" s="102"/>
    </row>
    <row r="327" spans="3:6" ht="15.75" customHeight="1">
      <c r="C327" s="102"/>
      <c r="D327" s="102"/>
      <c r="E327" s="102"/>
      <c r="F327" s="102"/>
    </row>
    <row r="328" spans="3:6" ht="15.75" customHeight="1">
      <c r="C328" s="102"/>
      <c r="D328" s="102"/>
      <c r="E328" s="102"/>
      <c r="F328" s="102"/>
    </row>
    <row r="329" spans="3:6" ht="15.75" customHeight="1">
      <c r="C329" s="102"/>
      <c r="D329" s="102"/>
      <c r="E329" s="102"/>
      <c r="F329" s="102"/>
    </row>
    <row r="330" spans="3:6" ht="15.75" customHeight="1">
      <c r="C330" s="102"/>
      <c r="D330" s="102"/>
      <c r="E330" s="102"/>
      <c r="F330" s="102"/>
    </row>
    <row r="331" spans="3:6" ht="15.75" customHeight="1">
      <c r="C331" s="102"/>
      <c r="D331" s="102"/>
      <c r="E331" s="102"/>
      <c r="F331" s="102"/>
    </row>
    <row r="332" spans="3:6" ht="15.75" customHeight="1">
      <c r="C332" s="102"/>
      <c r="D332" s="102"/>
      <c r="E332" s="102"/>
      <c r="F332" s="102"/>
    </row>
    <row r="333" spans="3:6" ht="15.75" customHeight="1">
      <c r="C333" s="102"/>
      <c r="D333" s="102"/>
      <c r="E333" s="102"/>
      <c r="F333" s="102"/>
    </row>
    <row r="334" spans="3:6" ht="15.75" customHeight="1">
      <c r="C334" s="102"/>
      <c r="D334" s="102"/>
      <c r="E334" s="102"/>
      <c r="F334" s="102"/>
    </row>
    <row r="335" spans="3:6" ht="15.75" customHeight="1">
      <c r="C335" s="102"/>
      <c r="D335" s="102"/>
      <c r="E335" s="102"/>
      <c r="F335" s="102"/>
    </row>
    <row r="336" spans="3:6" ht="15.75" customHeight="1">
      <c r="C336" s="102"/>
      <c r="D336" s="102"/>
      <c r="E336" s="102"/>
      <c r="F336" s="102"/>
    </row>
    <row r="337" spans="3:6" ht="15.75" customHeight="1">
      <c r="C337" s="102"/>
      <c r="D337" s="102"/>
      <c r="E337" s="102"/>
      <c r="F337" s="102"/>
    </row>
    <row r="338" spans="3:6" ht="15.75" customHeight="1">
      <c r="C338" s="102"/>
      <c r="D338" s="102"/>
      <c r="E338" s="102"/>
      <c r="F338" s="102"/>
    </row>
    <row r="339" spans="3:6" ht="15.75" customHeight="1">
      <c r="C339" s="102"/>
      <c r="D339" s="102"/>
      <c r="E339" s="102"/>
      <c r="F339" s="102"/>
    </row>
    <row r="340" spans="3:6" ht="15.75" customHeight="1">
      <c r="C340" s="102"/>
      <c r="D340" s="102"/>
      <c r="E340" s="102"/>
      <c r="F340" s="102"/>
    </row>
    <row r="341" spans="3:6" ht="15.75" customHeight="1">
      <c r="C341" s="102"/>
      <c r="D341" s="102"/>
      <c r="E341" s="102"/>
      <c r="F341" s="102"/>
    </row>
    <row r="342" spans="3:6" ht="15.75" customHeight="1">
      <c r="C342" s="102"/>
      <c r="D342" s="102"/>
      <c r="E342" s="102"/>
      <c r="F342" s="102"/>
    </row>
    <row r="343" spans="3:6" ht="15.75" customHeight="1">
      <c r="C343" s="102"/>
      <c r="D343" s="102"/>
      <c r="E343" s="102"/>
      <c r="F343" s="102"/>
    </row>
    <row r="344" spans="3:6" ht="15.75" customHeight="1">
      <c r="C344" s="102"/>
      <c r="D344" s="102"/>
      <c r="E344" s="102"/>
      <c r="F344" s="102"/>
    </row>
    <row r="345" spans="3:6" ht="15.75" customHeight="1">
      <c r="C345" s="102"/>
      <c r="D345" s="102"/>
      <c r="E345" s="102"/>
      <c r="F345" s="102"/>
    </row>
    <row r="346" spans="3:6" ht="15.75" customHeight="1">
      <c r="C346" s="102"/>
      <c r="D346" s="102"/>
      <c r="E346" s="102"/>
      <c r="F346" s="102"/>
    </row>
    <row r="347" spans="3:6" ht="15.75" customHeight="1">
      <c r="C347" s="102"/>
      <c r="D347" s="102"/>
      <c r="E347" s="102"/>
      <c r="F347" s="102"/>
    </row>
    <row r="348" spans="3:6" ht="15.75" customHeight="1">
      <c r="C348" s="102"/>
      <c r="D348" s="102"/>
      <c r="E348" s="102"/>
      <c r="F348" s="102"/>
    </row>
    <row r="349" spans="3:6" ht="15.75" customHeight="1">
      <c r="C349" s="102"/>
      <c r="D349" s="102"/>
      <c r="E349" s="102"/>
      <c r="F349" s="102"/>
    </row>
    <row r="350" spans="3:6" ht="15.75" customHeight="1">
      <c r="C350" s="102"/>
      <c r="D350" s="102"/>
      <c r="E350" s="102"/>
      <c r="F350" s="102"/>
    </row>
    <row r="351" spans="3:6" ht="15.75" customHeight="1">
      <c r="C351" s="102"/>
      <c r="D351" s="102"/>
      <c r="E351" s="102"/>
      <c r="F351" s="102"/>
    </row>
    <row r="352" spans="3:6" ht="15.75" customHeight="1">
      <c r="C352" s="102"/>
      <c r="D352" s="102"/>
      <c r="E352" s="102"/>
      <c r="F352" s="102"/>
    </row>
    <row r="353" spans="3:6" ht="15.75" customHeight="1">
      <c r="C353" s="102"/>
      <c r="D353" s="102"/>
      <c r="E353" s="102"/>
      <c r="F353" s="102"/>
    </row>
    <row r="354" spans="3:6" ht="15.75" customHeight="1">
      <c r="C354" s="102"/>
      <c r="D354" s="102"/>
      <c r="E354" s="102"/>
      <c r="F354" s="102"/>
    </row>
    <row r="355" spans="3:6" ht="15.75" customHeight="1">
      <c r="C355" s="102"/>
      <c r="D355" s="102"/>
      <c r="E355" s="102"/>
      <c r="F355" s="102"/>
    </row>
    <row r="356" spans="3:6" ht="15.75" customHeight="1">
      <c r="C356" s="102"/>
      <c r="D356" s="102"/>
      <c r="E356" s="102"/>
      <c r="F356" s="102"/>
    </row>
    <row r="357" spans="3:6" ht="15.75" customHeight="1">
      <c r="C357" s="102"/>
      <c r="D357" s="102"/>
      <c r="E357" s="102"/>
      <c r="F357" s="102"/>
    </row>
    <row r="358" spans="3:6" ht="15.75" customHeight="1">
      <c r="C358" s="102"/>
      <c r="D358" s="102"/>
      <c r="E358" s="102"/>
      <c r="F358" s="102"/>
    </row>
    <row r="359" spans="3:6" ht="15.75" customHeight="1">
      <c r="C359" s="102"/>
      <c r="D359" s="102"/>
      <c r="E359" s="102"/>
      <c r="F359" s="102"/>
    </row>
    <row r="360" spans="3:6" ht="15.75" customHeight="1">
      <c r="C360" s="102"/>
      <c r="D360" s="102"/>
      <c r="E360" s="102"/>
      <c r="F360" s="102"/>
    </row>
    <row r="361" spans="3:6" ht="15.75" customHeight="1">
      <c r="C361" s="102"/>
      <c r="D361" s="102"/>
      <c r="E361" s="102"/>
      <c r="F361" s="102"/>
    </row>
    <row r="362" spans="3:6" ht="15.75" customHeight="1">
      <c r="C362" s="102"/>
      <c r="D362" s="102"/>
      <c r="E362" s="102"/>
      <c r="F362" s="102"/>
    </row>
    <row r="363" spans="3:6" ht="15.75" customHeight="1">
      <c r="C363" s="102"/>
      <c r="D363" s="102"/>
      <c r="E363" s="102"/>
      <c r="F363" s="102"/>
    </row>
    <row r="364" spans="3:6" ht="15.75" customHeight="1">
      <c r="C364" s="102"/>
      <c r="D364" s="102"/>
      <c r="E364" s="102"/>
      <c r="F364" s="102"/>
    </row>
    <row r="365" spans="3:6" ht="15.75" customHeight="1">
      <c r="C365" s="102"/>
      <c r="D365" s="102"/>
      <c r="E365" s="102"/>
      <c r="F365" s="102"/>
    </row>
    <row r="366" spans="3:6" ht="15.75" customHeight="1">
      <c r="C366" s="102"/>
      <c r="D366" s="102"/>
      <c r="E366" s="102"/>
      <c r="F366" s="102"/>
    </row>
    <row r="367" spans="3:6" ht="15.75" customHeight="1">
      <c r="C367" s="102"/>
      <c r="D367" s="102"/>
      <c r="E367" s="102"/>
      <c r="F367" s="102"/>
    </row>
    <row r="368" spans="3:6" ht="15.75" customHeight="1">
      <c r="C368" s="102"/>
      <c r="D368" s="102"/>
      <c r="E368" s="102"/>
      <c r="F368" s="102"/>
    </row>
    <row r="369" spans="3:6" ht="15.75" customHeight="1">
      <c r="C369" s="102"/>
      <c r="D369" s="102"/>
      <c r="E369" s="102"/>
      <c r="F369" s="102"/>
    </row>
    <row r="370" spans="3:6" ht="15.75" customHeight="1">
      <c r="C370" s="102"/>
      <c r="D370" s="102"/>
      <c r="E370" s="102"/>
      <c r="F370" s="102"/>
    </row>
    <row r="371" spans="3:6" ht="15.75" customHeight="1">
      <c r="C371" s="102"/>
      <c r="D371" s="102"/>
      <c r="E371" s="102"/>
      <c r="F371" s="102"/>
    </row>
    <row r="372" spans="3:6" ht="15.75" customHeight="1">
      <c r="C372" s="102"/>
      <c r="D372" s="102"/>
      <c r="E372" s="102"/>
      <c r="F372" s="102"/>
    </row>
    <row r="373" spans="3:6" ht="15.75" customHeight="1">
      <c r="C373" s="102"/>
      <c r="D373" s="102"/>
      <c r="E373" s="102"/>
      <c r="F373" s="102"/>
    </row>
    <row r="374" spans="3:6" ht="15.75" customHeight="1">
      <c r="C374" s="102"/>
      <c r="D374" s="102"/>
      <c r="E374" s="102"/>
      <c r="F374" s="102"/>
    </row>
    <row r="375" spans="3:6" ht="15.75" customHeight="1">
      <c r="C375" s="102"/>
      <c r="D375" s="102"/>
      <c r="E375" s="102"/>
      <c r="F375" s="102"/>
    </row>
    <row r="376" spans="3:6" ht="15.75" customHeight="1">
      <c r="C376" s="102"/>
      <c r="D376" s="102"/>
      <c r="E376" s="102"/>
      <c r="F376" s="102"/>
    </row>
    <row r="377" spans="3:6" ht="15.75" customHeight="1">
      <c r="C377" s="102"/>
      <c r="D377" s="102"/>
      <c r="E377" s="102"/>
      <c r="F377" s="102"/>
    </row>
    <row r="378" spans="3:6" ht="15.75" customHeight="1">
      <c r="C378" s="102"/>
      <c r="D378" s="102"/>
      <c r="E378" s="102"/>
      <c r="F378" s="102"/>
    </row>
    <row r="379" spans="3:6" ht="15.75" customHeight="1">
      <c r="C379" s="102"/>
      <c r="D379" s="102"/>
      <c r="E379" s="102"/>
      <c r="F379" s="102"/>
    </row>
    <row r="380" spans="3:6" ht="15.75" customHeight="1">
      <c r="C380" s="102"/>
      <c r="D380" s="102"/>
      <c r="E380" s="102"/>
      <c r="F380" s="102"/>
    </row>
    <row r="381" spans="3:6" ht="15.75" customHeight="1">
      <c r="C381" s="102"/>
      <c r="D381" s="102"/>
      <c r="E381" s="102"/>
      <c r="F381" s="102"/>
    </row>
    <row r="382" spans="3:6" ht="15.75" customHeight="1">
      <c r="C382" s="102"/>
      <c r="D382" s="102"/>
      <c r="E382" s="102"/>
      <c r="F382" s="102"/>
    </row>
    <row r="383" spans="3:6" ht="15.75" customHeight="1">
      <c r="C383" s="102"/>
      <c r="D383" s="102"/>
      <c r="E383" s="102"/>
      <c r="F383" s="102"/>
    </row>
    <row r="384" spans="3:6" ht="15.75" customHeight="1">
      <c r="C384" s="102"/>
      <c r="D384" s="102"/>
      <c r="E384" s="102"/>
      <c r="F384" s="102"/>
    </row>
    <row r="385" spans="3:6" ht="15.75" customHeight="1">
      <c r="C385" s="102"/>
      <c r="D385" s="102"/>
      <c r="E385" s="102"/>
      <c r="F385" s="102"/>
    </row>
    <row r="386" spans="3:6" ht="15.75" customHeight="1">
      <c r="C386" s="102"/>
      <c r="D386" s="102"/>
      <c r="E386" s="102"/>
      <c r="F386" s="102"/>
    </row>
    <row r="387" spans="3:6" ht="15.75" customHeight="1">
      <c r="C387" s="102"/>
      <c r="D387" s="102"/>
      <c r="E387" s="102"/>
      <c r="F387" s="102"/>
    </row>
    <row r="388" spans="3:6" ht="15.75" customHeight="1">
      <c r="C388" s="102"/>
      <c r="D388" s="102"/>
      <c r="E388" s="102"/>
      <c r="F388" s="102"/>
    </row>
    <row r="389" spans="3:6" ht="15.75" customHeight="1">
      <c r="C389" s="102"/>
      <c r="D389" s="102"/>
      <c r="E389" s="102"/>
      <c r="F389" s="102"/>
    </row>
    <row r="390" spans="3:6" ht="15.75" customHeight="1">
      <c r="C390" s="102"/>
      <c r="D390" s="102"/>
      <c r="E390" s="102"/>
      <c r="F390" s="102"/>
    </row>
    <row r="391" spans="3:6" ht="15.75" customHeight="1">
      <c r="C391" s="102"/>
      <c r="D391" s="102"/>
      <c r="E391" s="102"/>
      <c r="F391" s="102"/>
    </row>
    <row r="392" spans="3:6" ht="15.75" customHeight="1">
      <c r="C392" s="102"/>
      <c r="D392" s="102"/>
      <c r="E392" s="102"/>
      <c r="F392" s="102"/>
    </row>
    <row r="393" spans="3:6" ht="15.75" customHeight="1">
      <c r="C393" s="102"/>
      <c r="D393" s="102"/>
      <c r="E393" s="102"/>
      <c r="F393" s="102"/>
    </row>
    <row r="394" spans="3:6" ht="15.75" customHeight="1">
      <c r="C394" s="102"/>
      <c r="D394" s="102"/>
      <c r="E394" s="102"/>
      <c r="F394" s="102"/>
    </row>
    <row r="395" spans="3:6" ht="15.75" customHeight="1">
      <c r="C395" s="102"/>
      <c r="D395" s="102"/>
      <c r="E395" s="102"/>
      <c r="F395" s="102"/>
    </row>
    <row r="396" spans="3:6" ht="15.75" customHeight="1">
      <c r="C396" s="102"/>
      <c r="D396" s="102"/>
      <c r="E396" s="102"/>
      <c r="F396" s="102"/>
    </row>
    <row r="397" spans="3:6" ht="15.75" customHeight="1">
      <c r="C397" s="102"/>
      <c r="D397" s="102"/>
      <c r="E397" s="102"/>
      <c r="F397" s="102"/>
    </row>
    <row r="398" spans="3:6" ht="15.75" customHeight="1">
      <c r="C398" s="102"/>
      <c r="D398" s="102"/>
      <c r="E398" s="102"/>
      <c r="F398" s="102"/>
    </row>
    <row r="399" spans="3:6" ht="15.75" customHeight="1">
      <c r="C399" s="102"/>
      <c r="D399" s="102"/>
      <c r="E399" s="102"/>
      <c r="F399" s="102"/>
    </row>
    <row r="400" spans="3:6" ht="15.75" customHeight="1">
      <c r="C400" s="102"/>
      <c r="D400" s="102"/>
      <c r="E400" s="102"/>
      <c r="F400" s="102"/>
    </row>
    <row r="401" spans="3:6" ht="15.75" customHeight="1">
      <c r="C401" s="102"/>
      <c r="D401" s="102"/>
      <c r="E401" s="102"/>
      <c r="F401" s="102"/>
    </row>
    <row r="402" spans="3:6" ht="15.75" customHeight="1">
      <c r="C402" s="102"/>
      <c r="D402" s="102"/>
      <c r="E402" s="102"/>
      <c r="F402" s="102"/>
    </row>
    <row r="403" spans="3:6" ht="15.75" customHeight="1">
      <c r="C403" s="102"/>
      <c r="D403" s="102"/>
      <c r="E403" s="102"/>
      <c r="F403" s="102"/>
    </row>
    <row r="404" spans="3:6" ht="15.75" customHeight="1">
      <c r="C404" s="102"/>
      <c r="D404" s="102"/>
      <c r="E404" s="102"/>
      <c r="F404" s="102"/>
    </row>
    <row r="405" spans="3:6" ht="15.75" customHeight="1">
      <c r="C405" s="102"/>
      <c r="D405" s="102"/>
      <c r="E405" s="102"/>
      <c r="F405" s="102"/>
    </row>
    <row r="406" spans="3:6" ht="15.75" customHeight="1">
      <c r="C406" s="102"/>
      <c r="D406" s="102"/>
      <c r="E406" s="102"/>
      <c r="F406" s="102"/>
    </row>
    <row r="407" spans="3:6" ht="15.75" customHeight="1">
      <c r="C407" s="102"/>
      <c r="D407" s="102"/>
      <c r="E407" s="102"/>
      <c r="F407" s="102"/>
    </row>
    <row r="408" spans="3:6" ht="15.75" customHeight="1">
      <c r="C408" s="102"/>
      <c r="D408" s="102"/>
      <c r="E408" s="102"/>
      <c r="F408" s="102"/>
    </row>
    <row r="409" spans="3:6" ht="15.75" customHeight="1">
      <c r="C409" s="102"/>
      <c r="D409" s="102"/>
      <c r="E409" s="102"/>
      <c r="F409" s="102"/>
    </row>
    <row r="410" spans="3:6" ht="15.75" customHeight="1">
      <c r="C410" s="102"/>
      <c r="D410" s="102"/>
      <c r="E410" s="102"/>
      <c r="F410" s="102"/>
    </row>
    <row r="411" spans="3:6" ht="15.75" customHeight="1">
      <c r="C411" s="102"/>
      <c r="D411" s="102"/>
      <c r="E411" s="102"/>
      <c r="F411" s="102"/>
    </row>
    <row r="412" spans="3:6" ht="15.75" customHeight="1">
      <c r="C412" s="102"/>
      <c r="D412" s="102"/>
      <c r="E412" s="102"/>
      <c r="F412" s="102"/>
    </row>
    <row r="413" spans="3:6" ht="15.75" customHeight="1">
      <c r="C413" s="102"/>
      <c r="D413" s="102"/>
      <c r="E413" s="102"/>
      <c r="F413" s="102"/>
    </row>
    <row r="414" spans="3:6" ht="15.75" customHeight="1">
      <c r="C414" s="102"/>
      <c r="D414" s="102"/>
      <c r="E414" s="102"/>
      <c r="F414" s="102"/>
    </row>
    <row r="415" spans="3:6" ht="15.75" customHeight="1">
      <c r="C415" s="102"/>
      <c r="D415" s="102"/>
      <c r="E415" s="102"/>
      <c r="F415" s="102"/>
    </row>
    <row r="416" spans="3:6" ht="15.75" customHeight="1">
      <c r="C416" s="102"/>
      <c r="D416" s="102"/>
      <c r="E416" s="102"/>
      <c r="F416" s="102"/>
    </row>
    <row r="417" spans="3:6" ht="15.75" customHeight="1">
      <c r="C417" s="102"/>
      <c r="D417" s="102"/>
      <c r="E417" s="102"/>
      <c r="F417" s="102"/>
    </row>
    <row r="418" spans="3:6" ht="15.75" customHeight="1">
      <c r="C418" s="102"/>
      <c r="D418" s="102"/>
      <c r="E418" s="102"/>
      <c r="F418" s="102"/>
    </row>
    <row r="419" spans="3:6" ht="15.75" customHeight="1">
      <c r="C419" s="102"/>
      <c r="D419" s="102"/>
      <c r="E419" s="102"/>
      <c r="F419" s="102"/>
    </row>
    <row r="420" spans="3:6" ht="15.75" customHeight="1">
      <c r="C420" s="102"/>
      <c r="D420" s="102"/>
      <c r="E420" s="102"/>
      <c r="F420" s="102"/>
    </row>
    <row r="421" spans="3:6" ht="15.75" customHeight="1">
      <c r="C421" s="102"/>
      <c r="D421" s="102"/>
      <c r="E421" s="102"/>
      <c r="F421" s="102"/>
    </row>
    <row r="422" spans="3:6" ht="15.75" customHeight="1">
      <c r="C422" s="102"/>
      <c r="D422" s="102"/>
      <c r="E422" s="102"/>
      <c r="F422" s="102"/>
    </row>
    <row r="423" spans="3:6" ht="15.75" customHeight="1">
      <c r="C423" s="102"/>
      <c r="D423" s="102"/>
      <c r="E423" s="102"/>
      <c r="F423" s="102"/>
    </row>
    <row r="424" spans="3:6" ht="15.75" customHeight="1">
      <c r="C424" s="102"/>
      <c r="D424" s="102"/>
      <c r="E424" s="102"/>
      <c r="F424" s="102"/>
    </row>
    <row r="425" spans="3:6" ht="15.75" customHeight="1">
      <c r="C425" s="102"/>
      <c r="D425" s="102"/>
      <c r="E425" s="102"/>
      <c r="F425" s="102"/>
    </row>
    <row r="426" spans="3:6" ht="15.75" customHeight="1">
      <c r="C426" s="102"/>
      <c r="D426" s="102"/>
      <c r="E426" s="102"/>
      <c r="F426" s="102"/>
    </row>
    <row r="427" spans="3:6" ht="15.75" customHeight="1">
      <c r="C427" s="102"/>
      <c r="D427" s="102"/>
      <c r="E427" s="102"/>
      <c r="F427" s="102"/>
    </row>
    <row r="428" spans="3:6" ht="15.75" customHeight="1">
      <c r="C428" s="102"/>
      <c r="D428" s="102"/>
      <c r="E428" s="102"/>
      <c r="F428" s="102"/>
    </row>
    <row r="429" spans="3:6" ht="15.75" customHeight="1">
      <c r="C429" s="102"/>
      <c r="D429" s="102"/>
      <c r="E429" s="102"/>
      <c r="F429" s="102"/>
    </row>
    <row r="430" spans="3:6" ht="15.75" customHeight="1">
      <c r="C430" s="102"/>
      <c r="D430" s="102"/>
      <c r="E430" s="102"/>
      <c r="F430" s="102"/>
    </row>
    <row r="431" spans="3:6" ht="15.75" customHeight="1">
      <c r="C431" s="102"/>
      <c r="D431" s="102"/>
      <c r="E431" s="102"/>
      <c r="F431" s="102"/>
    </row>
    <row r="432" spans="3:6" ht="15.75" customHeight="1">
      <c r="C432" s="102"/>
      <c r="D432" s="102"/>
      <c r="E432" s="102"/>
      <c r="F432" s="102"/>
    </row>
    <row r="433" spans="3:6" ht="15.75" customHeight="1">
      <c r="C433" s="102"/>
      <c r="D433" s="102"/>
      <c r="E433" s="102"/>
      <c r="F433" s="102"/>
    </row>
    <row r="434" spans="3:6" ht="15.75" customHeight="1">
      <c r="C434" s="102"/>
      <c r="D434" s="102"/>
      <c r="E434" s="102"/>
      <c r="F434" s="102"/>
    </row>
    <row r="435" spans="3:6" ht="15.75" customHeight="1">
      <c r="C435" s="102"/>
      <c r="D435" s="102"/>
      <c r="E435" s="102"/>
      <c r="F435" s="102"/>
    </row>
    <row r="436" spans="3:6" ht="15.75" customHeight="1">
      <c r="C436" s="102"/>
      <c r="D436" s="102"/>
      <c r="E436" s="102"/>
      <c r="F436" s="102"/>
    </row>
    <row r="437" spans="3:6" ht="15.75" customHeight="1">
      <c r="C437" s="102"/>
      <c r="D437" s="102"/>
      <c r="E437" s="102"/>
      <c r="F437" s="102"/>
    </row>
    <row r="438" spans="3:6" ht="15.75" customHeight="1">
      <c r="C438" s="102"/>
      <c r="D438" s="102"/>
      <c r="E438" s="102"/>
      <c r="F438" s="102"/>
    </row>
    <row r="439" spans="3:6" ht="15.75" customHeight="1">
      <c r="C439" s="102"/>
      <c r="D439" s="102"/>
      <c r="E439" s="102"/>
      <c r="F439" s="102"/>
    </row>
    <row r="440" spans="3:6" ht="15.75" customHeight="1">
      <c r="C440" s="102"/>
      <c r="D440" s="102"/>
      <c r="E440" s="102"/>
      <c r="F440" s="102"/>
    </row>
    <row r="441" spans="3:6" ht="15.75" customHeight="1">
      <c r="C441" s="102"/>
      <c r="D441" s="102"/>
      <c r="E441" s="102"/>
      <c r="F441" s="102"/>
    </row>
    <row r="442" spans="3:6" ht="15.75" customHeight="1">
      <c r="C442" s="102"/>
      <c r="D442" s="102"/>
      <c r="E442" s="102"/>
      <c r="F442" s="102"/>
    </row>
    <row r="443" spans="3:6" ht="15.75" customHeight="1">
      <c r="C443" s="102"/>
      <c r="D443" s="102"/>
      <c r="E443" s="102"/>
      <c r="F443" s="102"/>
    </row>
    <row r="444" spans="3:6" ht="15.75" customHeight="1">
      <c r="C444" s="102"/>
      <c r="D444" s="102"/>
      <c r="E444" s="102"/>
      <c r="F444" s="102"/>
    </row>
    <row r="445" spans="3:6" ht="15.75" customHeight="1">
      <c r="C445" s="102"/>
      <c r="D445" s="102"/>
      <c r="E445" s="102"/>
      <c r="F445" s="102"/>
    </row>
    <row r="446" spans="3:6" ht="15.75" customHeight="1">
      <c r="C446" s="102"/>
      <c r="D446" s="102"/>
      <c r="E446" s="102"/>
      <c r="F446" s="102"/>
    </row>
    <row r="447" spans="3:6" ht="15.75" customHeight="1">
      <c r="C447" s="102"/>
      <c r="D447" s="102"/>
      <c r="E447" s="102"/>
      <c r="F447" s="102"/>
    </row>
    <row r="448" spans="3:6" ht="15.75" customHeight="1">
      <c r="C448" s="102"/>
      <c r="D448" s="102"/>
      <c r="E448" s="102"/>
      <c r="F448" s="102"/>
    </row>
    <row r="449" spans="3:6" ht="15.75" customHeight="1">
      <c r="C449" s="102"/>
      <c r="D449" s="102"/>
      <c r="E449" s="102"/>
      <c r="F449" s="102"/>
    </row>
    <row r="450" spans="3:6" ht="15.75" customHeight="1">
      <c r="C450" s="102"/>
      <c r="D450" s="102"/>
      <c r="E450" s="102"/>
      <c r="F450" s="102"/>
    </row>
    <row r="451" spans="3:6" ht="15.75" customHeight="1">
      <c r="C451" s="102"/>
      <c r="D451" s="102"/>
      <c r="E451" s="102"/>
      <c r="F451" s="102"/>
    </row>
    <row r="452" spans="3:6" ht="15.75" customHeight="1">
      <c r="C452" s="102"/>
      <c r="D452" s="102"/>
      <c r="E452" s="102"/>
      <c r="F452" s="102"/>
    </row>
    <row r="453" spans="3:6" ht="15.75" customHeight="1">
      <c r="C453" s="102"/>
      <c r="D453" s="102"/>
      <c r="E453" s="102"/>
      <c r="F453" s="102"/>
    </row>
    <row r="454" spans="3:6" ht="15.75" customHeight="1">
      <c r="C454" s="102"/>
      <c r="D454" s="102"/>
      <c r="E454" s="102"/>
      <c r="F454" s="102"/>
    </row>
    <row r="455" spans="3:6" ht="15.75" customHeight="1">
      <c r="C455" s="102"/>
      <c r="D455" s="102"/>
      <c r="E455" s="102"/>
      <c r="F455" s="102"/>
    </row>
    <row r="456" spans="3:6" ht="15.75" customHeight="1">
      <c r="C456" s="102"/>
      <c r="D456" s="102"/>
      <c r="E456" s="102"/>
      <c r="F456" s="102"/>
    </row>
    <row r="457" spans="3:6" ht="15.75" customHeight="1">
      <c r="C457" s="102"/>
      <c r="D457" s="102"/>
      <c r="E457" s="102"/>
      <c r="F457" s="102"/>
    </row>
    <row r="458" spans="3:6" ht="15.75" customHeight="1">
      <c r="C458" s="102"/>
      <c r="D458" s="102"/>
      <c r="E458" s="102"/>
      <c r="F458" s="102"/>
    </row>
    <row r="459" spans="3:6" ht="15.75" customHeight="1">
      <c r="C459" s="102"/>
      <c r="D459" s="102"/>
      <c r="E459" s="102"/>
      <c r="F459" s="102"/>
    </row>
    <row r="460" spans="3:6" ht="15.75" customHeight="1">
      <c r="C460" s="102"/>
      <c r="D460" s="102"/>
      <c r="E460" s="102"/>
      <c r="F460" s="102"/>
    </row>
    <row r="461" spans="3:6" ht="15.75" customHeight="1">
      <c r="C461" s="102"/>
      <c r="D461" s="102"/>
      <c r="E461" s="102"/>
      <c r="F461" s="102"/>
    </row>
    <row r="462" spans="3:6" ht="15.75" customHeight="1">
      <c r="C462" s="102"/>
      <c r="D462" s="102"/>
      <c r="E462" s="102"/>
      <c r="F462" s="102"/>
    </row>
    <row r="463" spans="3:6" ht="15.75" customHeight="1">
      <c r="C463" s="102"/>
      <c r="D463" s="102"/>
      <c r="E463" s="102"/>
      <c r="F463" s="102"/>
    </row>
    <row r="464" spans="3:6" ht="15.75" customHeight="1">
      <c r="C464" s="102"/>
      <c r="D464" s="102"/>
      <c r="E464" s="102"/>
      <c r="F464" s="102"/>
    </row>
    <row r="465" spans="3:6" ht="15.75" customHeight="1">
      <c r="C465" s="102"/>
      <c r="D465" s="102"/>
      <c r="E465" s="102"/>
      <c r="F465" s="102"/>
    </row>
    <row r="466" spans="3:6" ht="15.75" customHeight="1">
      <c r="C466" s="102"/>
      <c r="D466" s="102"/>
      <c r="E466" s="102"/>
      <c r="F466" s="102"/>
    </row>
    <row r="467" spans="3:6" ht="15.75" customHeight="1">
      <c r="C467" s="102"/>
      <c r="D467" s="102"/>
      <c r="E467" s="102"/>
      <c r="F467" s="102"/>
    </row>
    <row r="468" spans="3:6" ht="15.75" customHeight="1">
      <c r="C468" s="102"/>
      <c r="D468" s="102"/>
      <c r="E468" s="102"/>
      <c r="F468" s="102"/>
    </row>
    <row r="469" spans="3:6" ht="15.75" customHeight="1">
      <c r="C469" s="102"/>
      <c r="D469" s="102"/>
      <c r="E469" s="102"/>
      <c r="F469" s="102"/>
    </row>
    <row r="470" spans="3:6" ht="15.75" customHeight="1">
      <c r="C470" s="102"/>
      <c r="D470" s="102"/>
      <c r="E470" s="102"/>
      <c r="F470" s="102"/>
    </row>
    <row r="471" spans="3:6" ht="15.75" customHeight="1">
      <c r="C471" s="102"/>
      <c r="D471" s="102"/>
      <c r="E471" s="102"/>
      <c r="F471" s="102"/>
    </row>
    <row r="472" spans="3:6" ht="15.75" customHeight="1">
      <c r="C472" s="102"/>
      <c r="D472" s="102"/>
      <c r="E472" s="102"/>
      <c r="F472" s="102"/>
    </row>
    <row r="473" spans="3:6" ht="15.75" customHeight="1">
      <c r="C473" s="102"/>
      <c r="D473" s="102"/>
      <c r="E473" s="102"/>
      <c r="F473" s="102"/>
    </row>
    <row r="474" spans="3:6" ht="15.75" customHeight="1">
      <c r="C474" s="102"/>
      <c r="D474" s="102"/>
      <c r="E474" s="102"/>
      <c r="F474" s="102"/>
    </row>
    <row r="475" spans="3:6" ht="15.75" customHeight="1">
      <c r="C475" s="102"/>
      <c r="D475" s="102"/>
      <c r="E475" s="102"/>
      <c r="F475" s="102"/>
    </row>
    <row r="476" spans="3:6" ht="15.75" customHeight="1">
      <c r="C476" s="102"/>
      <c r="D476" s="102"/>
      <c r="E476" s="102"/>
      <c r="F476" s="102"/>
    </row>
    <row r="477" spans="3:6" ht="15.75" customHeight="1">
      <c r="C477" s="102"/>
      <c r="D477" s="102"/>
      <c r="E477" s="102"/>
      <c r="F477" s="102"/>
    </row>
    <row r="478" spans="3:6" ht="15.75" customHeight="1">
      <c r="C478" s="102"/>
      <c r="D478" s="102"/>
      <c r="E478" s="102"/>
      <c r="F478" s="102"/>
    </row>
    <row r="479" spans="3:6" ht="15.75" customHeight="1">
      <c r="C479" s="102"/>
      <c r="D479" s="102"/>
      <c r="E479" s="102"/>
      <c r="F479" s="102"/>
    </row>
    <row r="480" spans="3:6" ht="15.75" customHeight="1">
      <c r="C480" s="102"/>
      <c r="D480" s="102"/>
      <c r="E480" s="102"/>
      <c r="F480" s="102"/>
    </row>
    <row r="481" spans="3:6" ht="15.75" customHeight="1">
      <c r="C481" s="102"/>
      <c r="D481" s="102"/>
      <c r="E481" s="102"/>
      <c r="F481" s="102"/>
    </row>
    <row r="482" spans="3:6" ht="15.75" customHeight="1">
      <c r="C482" s="102"/>
      <c r="D482" s="102"/>
      <c r="E482" s="102"/>
      <c r="F482" s="102"/>
    </row>
    <row r="483" spans="3:6" ht="15.75" customHeight="1">
      <c r="C483" s="102"/>
      <c r="D483" s="102"/>
      <c r="E483" s="102"/>
      <c r="F483" s="102"/>
    </row>
    <row r="484" spans="3:6" ht="15.75" customHeight="1">
      <c r="C484" s="102"/>
      <c r="D484" s="102"/>
      <c r="E484" s="102"/>
      <c r="F484" s="102"/>
    </row>
    <row r="485" spans="3:6" ht="15.75" customHeight="1">
      <c r="C485" s="102"/>
      <c r="D485" s="102"/>
      <c r="E485" s="102"/>
      <c r="F485" s="102"/>
    </row>
    <row r="486" spans="3:6" ht="15.75" customHeight="1">
      <c r="C486" s="102"/>
      <c r="D486" s="102"/>
      <c r="E486" s="102"/>
      <c r="F486" s="102"/>
    </row>
    <row r="487" spans="3:6" ht="15.75" customHeight="1">
      <c r="C487" s="102"/>
      <c r="D487" s="102"/>
      <c r="E487" s="102"/>
      <c r="F487" s="102"/>
    </row>
    <row r="488" spans="3:6" ht="15.75" customHeight="1">
      <c r="C488" s="102"/>
      <c r="D488" s="102"/>
      <c r="E488" s="102"/>
      <c r="F488" s="102"/>
    </row>
    <row r="489" spans="3:6" ht="15.75" customHeight="1">
      <c r="C489" s="102"/>
      <c r="D489" s="102"/>
      <c r="E489" s="102"/>
      <c r="F489" s="102"/>
    </row>
    <row r="490" spans="3:6" ht="15.75" customHeight="1">
      <c r="C490" s="102"/>
      <c r="D490" s="102"/>
      <c r="E490" s="102"/>
      <c r="F490" s="102"/>
    </row>
    <row r="491" spans="3:6" ht="15.75" customHeight="1">
      <c r="C491" s="102"/>
      <c r="D491" s="102"/>
      <c r="E491" s="102"/>
      <c r="F491" s="102"/>
    </row>
    <row r="492" spans="3:6" ht="15.75" customHeight="1">
      <c r="C492" s="102"/>
      <c r="D492" s="102"/>
      <c r="E492" s="102"/>
      <c r="F492" s="102"/>
    </row>
    <row r="493" spans="3:6" ht="15.75" customHeight="1">
      <c r="C493" s="102"/>
      <c r="D493" s="102"/>
      <c r="E493" s="102"/>
      <c r="F493" s="102"/>
    </row>
    <row r="494" spans="3:6" ht="15.75" customHeight="1">
      <c r="C494" s="102"/>
      <c r="D494" s="102"/>
      <c r="E494" s="102"/>
      <c r="F494" s="102"/>
    </row>
    <row r="495" spans="3:6" ht="15.75" customHeight="1">
      <c r="C495" s="102"/>
      <c r="D495" s="102"/>
      <c r="E495" s="102"/>
      <c r="F495" s="102"/>
    </row>
    <row r="496" spans="3:6" ht="15.75" customHeight="1">
      <c r="C496" s="102"/>
      <c r="D496" s="102"/>
      <c r="E496" s="102"/>
      <c r="F496" s="102"/>
    </row>
    <row r="497" spans="3:6" ht="15.75" customHeight="1">
      <c r="C497" s="102"/>
      <c r="D497" s="102"/>
      <c r="E497" s="102"/>
      <c r="F497" s="102"/>
    </row>
    <row r="498" spans="3:6" ht="15.75" customHeight="1">
      <c r="C498" s="102"/>
      <c r="D498" s="102"/>
      <c r="E498" s="102"/>
      <c r="F498" s="102"/>
    </row>
    <row r="499" spans="3:6" ht="15.75" customHeight="1">
      <c r="C499" s="102"/>
      <c r="D499" s="102"/>
      <c r="E499" s="102"/>
      <c r="F499" s="102"/>
    </row>
    <row r="500" spans="3:6" ht="15.75" customHeight="1">
      <c r="C500" s="102"/>
      <c r="D500" s="102"/>
      <c r="E500" s="102"/>
      <c r="F500" s="102"/>
    </row>
    <row r="501" spans="3:6" ht="15.75" customHeight="1">
      <c r="C501" s="102"/>
      <c r="D501" s="102"/>
      <c r="E501" s="102"/>
      <c r="F501" s="102"/>
    </row>
    <row r="502" spans="3:6" ht="15.75" customHeight="1">
      <c r="C502" s="102"/>
      <c r="D502" s="102"/>
      <c r="E502" s="102"/>
      <c r="F502" s="102"/>
    </row>
    <row r="503" spans="3:6" ht="15.75" customHeight="1">
      <c r="C503" s="102"/>
      <c r="D503" s="102"/>
      <c r="E503" s="102"/>
      <c r="F503" s="102"/>
    </row>
    <row r="504" spans="3:6" ht="15.75" customHeight="1">
      <c r="C504" s="102"/>
      <c r="D504" s="102"/>
      <c r="E504" s="102"/>
      <c r="F504" s="102"/>
    </row>
    <row r="505" spans="3:6" ht="15.75" customHeight="1">
      <c r="C505" s="102"/>
      <c r="D505" s="102"/>
      <c r="E505" s="102"/>
      <c r="F505" s="102"/>
    </row>
    <row r="506" spans="3:6" ht="15.75" customHeight="1">
      <c r="C506" s="102"/>
      <c r="D506" s="102"/>
      <c r="E506" s="102"/>
      <c r="F506" s="102"/>
    </row>
    <row r="507" spans="3:6" ht="15.75" customHeight="1">
      <c r="C507" s="102"/>
      <c r="D507" s="102"/>
      <c r="E507" s="102"/>
      <c r="F507" s="102"/>
    </row>
    <row r="508" spans="3:6" ht="15.75" customHeight="1">
      <c r="C508" s="102"/>
      <c r="D508" s="102"/>
      <c r="E508" s="102"/>
      <c r="F508" s="102"/>
    </row>
    <row r="509" spans="3:6" ht="15.75" customHeight="1">
      <c r="C509" s="102"/>
      <c r="D509" s="102"/>
      <c r="E509" s="102"/>
      <c r="F509" s="102"/>
    </row>
    <row r="510" spans="3:6" ht="15.75" customHeight="1">
      <c r="C510" s="102"/>
      <c r="D510" s="102"/>
      <c r="E510" s="102"/>
      <c r="F510" s="102"/>
    </row>
    <row r="511" spans="3:6" ht="15.75" customHeight="1">
      <c r="C511" s="102"/>
      <c r="D511" s="102"/>
      <c r="E511" s="102"/>
      <c r="F511" s="102"/>
    </row>
    <row r="512" spans="3:6" ht="15.75" customHeight="1">
      <c r="C512" s="102"/>
      <c r="D512" s="102"/>
      <c r="E512" s="102"/>
      <c r="F512" s="102"/>
    </row>
    <row r="513" spans="3:6" ht="15.75" customHeight="1">
      <c r="C513" s="102"/>
      <c r="D513" s="102"/>
      <c r="E513" s="102"/>
      <c r="F513" s="102"/>
    </row>
    <row r="514" spans="3:6" ht="15.75" customHeight="1">
      <c r="C514" s="102"/>
      <c r="D514" s="102"/>
      <c r="E514" s="102"/>
      <c r="F514" s="102"/>
    </row>
    <row r="515" spans="3:6" ht="15.75" customHeight="1">
      <c r="C515" s="102"/>
      <c r="D515" s="102"/>
      <c r="E515" s="102"/>
      <c r="F515" s="102"/>
    </row>
    <row r="516" spans="3:6" ht="15.75" customHeight="1">
      <c r="C516" s="102"/>
      <c r="D516" s="102"/>
      <c r="E516" s="102"/>
      <c r="F516" s="102"/>
    </row>
    <row r="517" spans="3:6" ht="15.75" customHeight="1">
      <c r="C517" s="102"/>
      <c r="D517" s="102"/>
      <c r="E517" s="102"/>
      <c r="F517" s="102"/>
    </row>
    <row r="518" spans="3:6" ht="15.75" customHeight="1">
      <c r="C518" s="102"/>
      <c r="D518" s="102"/>
      <c r="E518" s="102"/>
      <c r="F518" s="102"/>
    </row>
    <row r="519" spans="3:6" ht="15.75" customHeight="1">
      <c r="C519" s="102"/>
      <c r="D519" s="102"/>
      <c r="E519" s="102"/>
      <c r="F519" s="102"/>
    </row>
    <row r="520" spans="3:6" ht="15.75" customHeight="1">
      <c r="C520" s="102"/>
      <c r="D520" s="102"/>
      <c r="E520" s="102"/>
      <c r="F520" s="102"/>
    </row>
    <row r="521" spans="3:6" ht="15.75" customHeight="1">
      <c r="C521" s="102"/>
      <c r="D521" s="102"/>
      <c r="E521" s="102"/>
      <c r="F521" s="102"/>
    </row>
    <row r="522" spans="3:6" ht="15.75" customHeight="1">
      <c r="C522" s="102"/>
      <c r="D522" s="102"/>
      <c r="E522" s="102"/>
      <c r="F522" s="102"/>
    </row>
    <row r="523" spans="3:6" ht="15.75" customHeight="1">
      <c r="C523" s="102"/>
      <c r="D523" s="102"/>
      <c r="E523" s="102"/>
      <c r="F523" s="102"/>
    </row>
    <row r="524" spans="3:6" ht="15.75" customHeight="1">
      <c r="C524" s="102"/>
      <c r="D524" s="102"/>
      <c r="E524" s="102"/>
      <c r="F524" s="102"/>
    </row>
    <row r="525" spans="3:6" ht="15.75" customHeight="1">
      <c r="C525" s="102"/>
      <c r="D525" s="102"/>
      <c r="E525" s="102"/>
      <c r="F525" s="102"/>
    </row>
    <row r="526" spans="3:6" ht="15.75" customHeight="1">
      <c r="C526" s="102"/>
      <c r="D526" s="102"/>
      <c r="E526" s="102"/>
      <c r="F526" s="102"/>
    </row>
    <row r="527" spans="3:6" ht="15.75" customHeight="1">
      <c r="C527" s="102"/>
      <c r="D527" s="102"/>
      <c r="E527" s="102"/>
      <c r="F527" s="102"/>
    </row>
    <row r="528" spans="3:6" ht="15.75" customHeight="1">
      <c r="C528" s="102"/>
      <c r="D528" s="102"/>
      <c r="E528" s="102"/>
      <c r="F528" s="102"/>
    </row>
    <row r="529" spans="3:6" ht="15.75" customHeight="1">
      <c r="C529" s="102"/>
      <c r="D529" s="102"/>
      <c r="E529" s="102"/>
      <c r="F529" s="102"/>
    </row>
    <row r="530" spans="3:6" ht="15.75" customHeight="1">
      <c r="C530" s="102"/>
      <c r="D530" s="102"/>
      <c r="E530" s="102"/>
      <c r="F530" s="102"/>
    </row>
    <row r="531" spans="3:6" ht="15.75" customHeight="1">
      <c r="C531" s="102"/>
      <c r="D531" s="102"/>
      <c r="E531" s="102"/>
      <c r="F531" s="102"/>
    </row>
    <row r="532" spans="3:6" ht="15.75" customHeight="1">
      <c r="C532" s="102"/>
      <c r="D532" s="102"/>
      <c r="E532" s="102"/>
      <c r="F532" s="102"/>
    </row>
    <row r="533" spans="3:6" ht="15.75" customHeight="1">
      <c r="C533" s="102"/>
      <c r="D533" s="102"/>
      <c r="E533" s="102"/>
      <c r="F533" s="102"/>
    </row>
    <row r="534" spans="3:6" ht="15.75" customHeight="1">
      <c r="C534" s="102"/>
      <c r="D534" s="102"/>
      <c r="E534" s="102"/>
      <c r="F534" s="102"/>
    </row>
    <row r="535" spans="3:6" ht="15.75" customHeight="1">
      <c r="C535" s="102"/>
      <c r="D535" s="102"/>
      <c r="E535" s="102"/>
      <c r="F535" s="102"/>
    </row>
    <row r="536" spans="3:6" ht="15.75" customHeight="1">
      <c r="C536" s="102"/>
      <c r="D536" s="102"/>
      <c r="E536" s="102"/>
      <c r="F536" s="102"/>
    </row>
    <row r="537" spans="3:6" ht="15.75" customHeight="1">
      <c r="C537" s="102"/>
      <c r="D537" s="102"/>
      <c r="E537" s="102"/>
      <c r="F537" s="102"/>
    </row>
    <row r="538" spans="3:6" ht="15.75" customHeight="1">
      <c r="C538" s="102"/>
      <c r="D538" s="102"/>
      <c r="E538" s="102"/>
      <c r="F538" s="102"/>
    </row>
    <row r="539" spans="3:6" ht="15.75" customHeight="1">
      <c r="C539" s="102"/>
      <c r="D539" s="102"/>
      <c r="E539" s="102"/>
      <c r="F539" s="102"/>
    </row>
    <row r="540" spans="3:6" ht="15.75" customHeight="1">
      <c r="C540" s="102"/>
      <c r="D540" s="102"/>
      <c r="E540" s="102"/>
      <c r="F540" s="102"/>
    </row>
    <row r="541" spans="3:6" ht="15.75" customHeight="1">
      <c r="C541" s="102"/>
      <c r="D541" s="102"/>
      <c r="E541" s="102"/>
      <c r="F541" s="102"/>
    </row>
    <row r="542" spans="3:6" ht="15.75" customHeight="1">
      <c r="C542" s="102"/>
      <c r="D542" s="102"/>
      <c r="E542" s="102"/>
      <c r="F542" s="102"/>
    </row>
    <row r="543" spans="3:6" ht="15.75" customHeight="1">
      <c r="C543" s="102"/>
      <c r="D543" s="102"/>
      <c r="E543" s="102"/>
      <c r="F543" s="102"/>
    </row>
    <row r="544" spans="3:6" ht="15.75" customHeight="1">
      <c r="C544" s="102"/>
      <c r="D544" s="102"/>
      <c r="E544" s="102"/>
      <c r="F544" s="102"/>
    </row>
    <row r="545" spans="3:6" ht="15.75" customHeight="1">
      <c r="C545" s="102"/>
      <c r="D545" s="102"/>
      <c r="E545" s="102"/>
      <c r="F545" s="102"/>
    </row>
    <row r="546" spans="3:6" ht="15.75" customHeight="1">
      <c r="C546" s="102"/>
      <c r="D546" s="102"/>
      <c r="E546" s="102"/>
      <c r="F546" s="102"/>
    </row>
    <row r="547" spans="3:6" ht="15.75" customHeight="1">
      <c r="C547" s="102"/>
      <c r="D547" s="102"/>
      <c r="E547" s="102"/>
      <c r="F547" s="102"/>
    </row>
    <row r="548" spans="3:6" ht="15.75" customHeight="1">
      <c r="C548" s="102"/>
      <c r="D548" s="102"/>
      <c r="E548" s="102"/>
      <c r="F548" s="102"/>
    </row>
    <row r="549" spans="3:6" ht="15.75" customHeight="1">
      <c r="C549" s="102"/>
      <c r="D549" s="102"/>
      <c r="E549" s="102"/>
      <c r="F549" s="102"/>
    </row>
    <row r="550" spans="3:6" ht="15.75" customHeight="1">
      <c r="C550" s="102"/>
      <c r="D550" s="102"/>
      <c r="E550" s="102"/>
      <c r="F550" s="102"/>
    </row>
    <row r="551" spans="3:6" ht="15.75" customHeight="1">
      <c r="C551" s="102"/>
      <c r="D551" s="102"/>
      <c r="E551" s="102"/>
      <c r="F551" s="102"/>
    </row>
    <row r="552" spans="3:6" ht="15.75" customHeight="1">
      <c r="C552" s="102"/>
      <c r="D552" s="102"/>
      <c r="E552" s="102"/>
      <c r="F552" s="102"/>
    </row>
    <row r="553" spans="3:6" ht="15.75" customHeight="1">
      <c r="C553" s="102"/>
      <c r="D553" s="102"/>
      <c r="E553" s="102"/>
      <c r="F553" s="102"/>
    </row>
    <row r="554" spans="3:6" ht="15.75" customHeight="1">
      <c r="C554" s="102"/>
      <c r="D554" s="102"/>
      <c r="E554" s="102"/>
      <c r="F554" s="102"/>
    </row>
    <row r="555" spans="3:6" ht="15.75" customHeight="1">
      <c r="C555" s="102"/>
      <c r="D555" s="102"/>
      <c r="E555" s="102"/>
      <c r="F555" s="102"/>
    </row>
    <row r="556" spans="3:6" ht="15.75" customHeight="1">
      <c r="C556" s="102"/>
      <c r="D556" s="102"/>
      <c r="E556" s="102"/>
      <c r="F556" s="102"/>
    </row>
    <row r="557" spans="3:6" ht="15.75" customHeight="1">
      <c r="C557" s="102"/>
      <c r="D557" s="102"/>
      <c r="E557" s="102"/>
      <c r="F557" s="102"/>
    </row>
    <row r="558" spans="3:6" ht="15.75" customHeight="1">
      <c r="C558" s="102"/>
      <c r="D558" s="102"/>
      <c r="E558" s="102"/>
      <c r="F558" s="102"/>
    </row>
    <row r="559" spans="3:6" ht="15.75" customHeight="1">
      <c r="C559" s="102"/>
      <c r="D559" s="102"/>
      <c r="E559" s="102"/>
      <c r="F559" s="102"/>
    </row>
    <row r="560" spans="3:6" ht="15.75" customHeight="1">
      <c r="C560" s="102"/>
      <c r="D560" s="102"/>
      <c r="E560" s="102"/>
      <c r="F560" s="102"/>
    </row>
    <row r="561" spans="3:6" ht="15.75" customHeight="1">
      <c r="C561" s="102"/>
      <c r="D561" s="102"/>
      <c r="E561" s="102"/>
      <c r="F561" s="102"/>
    </row>
    <row r="562" spans="3:6" ht="15.75" customHeight="1">
      <c r="C562" s="102"/>
      <c r="D562" s="102"/>
      <c r="E562" s="102"/>
      <c r="F562" s="102"/>
    </row>
    <row r="563" spans="3:6" ht="15.75" customHeight="1">
      <c r="C563" s="102"/>
      <c r="D563" s="102"/>
      <c r="E563" s="102"/>
      <c r="F563" s="102"/>
    </row>
    <row r="564" spans="3:6" ht="15.75" customHeight="1">
      <c r="C564" s="102"/>
      <c r="D564" s="102"/>
      <c r="E564" s="102"/>
      <c r="F564" s="102"/>
    </row>
    <row r="565" spans="3:6" ht="15.75" customHeight="1">
      <c r="C565" s="102"/>
      <c r="D565" s="102"/>
      <c r="E565" s="102"/>
      <c r="F565" s="102"/>
    </row>
    <row r="566" spans="3:6" ht="15.75" customHeight="1">
      <c r="C566" s="102"/>
      <c r="D566" s="102"/>
      <c r="E566" s="102"/>
      <c r="F566" s="102"/>
    </row>
    <row r="567" spans="3:6" ht="15.75" customHeight="1">
      <c r="C567" s="102"/>
      <c r="D567" s="102"/>
      <c r="E567" s="102"/>
      <c r="F567" s="102"/>
    </row>
    <row r="568" spans="3:6" ht="15.75" customHeight="1">
      <c r="C568" s="102"/>
      <c r="D568" s="102"/>
      <c r="E568" s="102"/>
      <c r="F568" s="102"/>
    </row>
    <row r="569" spans="3:6" ht="15.75" customHeight="1">
      <c r="C569" s="102"/>
      <c r="D569" s="102"/>
      <c r="E569" s="102"/>
      <c r="F569" s="102"/>
    </row>
    <row r="570" spans="3:6" ht="15.75" customHeight="1">
      <c r="C570" s="102"/>
      <c r="D570" s="102"/>
      <c r="E570" s="102"/>
      <c r="F570" s="102"/>
    </row>
    <row r="571" spans="3:6" ht="15.75" customHeight="1">
      <c r="C571" s="102"/>
      <c r="D571" s="102"/>
      <c r="E571" s="102"/>
      <c r="F571" s="102"/>
    </row>
    <row r="572" spans="3:6" ht="15.75" customHeight="1">
      <c r="C572" s="102"/>
      <c r="D572" s="102"/>
      <c r="E572" s="102"/>
      <c r="F572" s="102"/>
    </row>
    <row r="573" spans="3:6" ht="15.75" customHeight="1">
      <c r="C573" s="102"/>
      <c r="D573" s="102"/>
      <c r="E573" s="102"/>
      <c r="F573" s="102"/>
    </row>
    <row r="574" spans="3:6" ht="15.75" customHeight="1">
      <c r="C574" s="102"/>
      <c r="D574" s="102"/>
      <c r="E574" s="102"/>
      <c r="F574" s="102"/>
    </row>
    <row r="575" spans="3:6" ht="15.75" customHeight="1">
      <c r="C575" s="102"/>
      <c r="D575" s="102"/>
      <c r="E575" s="102"/>
      <c r="F575" s="102"/>
    </row>
    <row r="576" spans="3:6" ht="15.75" customHeight="1">
      <c r="C576" s="102"/>
      <c r="D576" s="102"/>
      <c r="E576" s="102"/>
      <c r="F576" s="102"/>
    </row>
    <row r="577" spans="3:6" ht="15.75" customHeight="1">
      <c r="C577" s="102"/>
      <c r="D577" s="102"/>
      <c r="E577" s="102"/>
      <c r="F577" s="102"/>
    </row>
    <row r="578" spans="3:6" ht="15.75" customHeight="1">
      <c r="C578" s="102"/>
      <c r="D578" s="102"/>
      <c r="E578" s="102"/>
      <c r="F578" s="102"/>
    </row>
    <row r="579" spans="3:6" ht="15.75" customHeight="1">
      <c r="C579" s="102"/>
      <c r="D579" s="102"/>
      <c r="E579" s="102"/>
      <c r="F579" s="102"/>
    </row>
    <row r="580" spans="3:6" ht="15.75" customHeight="1">
      <c r="C580" s="102"/>
      <c r="D580" s="102"/>
      <c r="E580" s="102"/>
      <c r="F580" s="102"/>
    </row>
    <row r="581" spans="3:6" ht="15.75" customHeight="1">
      <c r="C581" s="102"/>
      <c r="D581" s="102"/>
      <c r="E581" s="102"/>
      <c r="F581" s="102"/>
    </row>
    <row r="582" spans="3:6" ht="15.75" customHeight="1">
      <c r="C582" s="102"/>
      <c r="D582" s="102"/>
      <c r="E582" s="102"/>
      <c r="F582" s="102"/>
    </row>
    <row r="583" spans="3:6" ht="15.75" customHeight="1">
      <c r="C583" s="102"/>
      <c r="D583" s="102"/>
      <c r="E583" s="102"/>
      <c r="F583" s="102"/>
    </row>
    <row r="584" spans="3:6" ht="15.75" customHeight="1">
      <c r="C584" s="102"/>
      <c r="D584" s="102"/>
      <c r="E584" s="102"/>
      <c r="F584" s="102"/>
    </row>
    <row r="585" spans="3:6" ht="15.75" customHeight="1">
      <c r="C585" s="102"/>
      <c r="D585" s="102"/>
      <c r="E585" s="102"/>
      <c r="F585" s="102"/>
    </row>
    <row r="586" spans="3:6" ht="15.75" customHeight="1">
      <c r="C586" s="102"/>
      <c r="D586" s="102"/>
      <c r="E586" s="102"/>
      <c r="F586" s="102"/>
    </row>
    <row r="587" spans="3:6" ht="15.75" customHeight="1">
      <c r="C587" s="102"/>
      <c r="D587" s="102"/>
      <c r="E587" s="102"/>
      <c r="F587" s="102"/>
    </row>
    <row r="588" spans="3:6" ht="15.75" customHeight="1">
      <c r="C588" s="102"/>
      <c r="D588" s="102"/>
      <c r="E588" s="102"/>
      <c r="F588" s="102"/>
    </row>
    <row r="589" spans="3:6" ht="15.75" customHeight="1">
      <c r="C589" s="102"/>
      <c r="D589" s="102"/>
      <c r="E589" s="102"/>
      <c r="F589" s="102"/>
    </row>
    <row r="590" spans="3:6" ht="15.75" customHeight="1">
      <c r="C590" s="102"/>
      <c r="D590" s="102"/>
      <c r="E590" s="102"/>
      <c r="F590" s="102"/>
    </row>
    <row r="591" spans="3:6" ht="15.75" customHeight="1">
      <c r="C591" s="102"/>
      <c r="D591" s="102"/>
      <c r="E591" s="102"/>
      <c r="F591" s="102"/>
    </row>
    <row r="592" spans="3:6" ht="15.75" customHeight="1">
      <c r="C592" s="102"/>
      <c r="D592" s="102"/>
      <c r="E592" s="102"/>
      <c r="F592" s="102"/>
    </row>
    <row r="593" spans="3:6" ht="15.75" customHeight="1">
      <c r="C593" s="102"/>
      <c r="D593" s="102"/>
      <c r="E593" s="102"/>
      <c r="F593" s="102"/>
    </row>
    <row r="594" spans="3:6" ht="15.75" customHeight="1">
      <c r="C594" s="102"/>
      <c r="D594" s="102"/>
      <c r="E594" s="102"/>
      <c r="F594" s="102"/>
    </row>
    <row r="595" spans="3:6" ht="15.75" customHeight="1">
      <c r="C595" s="102"/>
      <c r="D595" s="102"/>
      <c r="E595" s="102"/>
      <c r="F595" s="102"/>
    </row>
    <row r="596" spans="3:6" ht="15.75" customHeight="1">
      <c r="C596" s="102"/>
      <c r="D596" s="102"/>
      <c r="E596" s="102"/>
      <c r="F596" s="102"/>
    </row>
    <row r="597" spans="3:6" ht="15.75" customHeight="1">
      <c r="C597" s="102"/>
      <c r="D597" s="102"/>
      <c r="E597" s="102"/>
      <c r="F597" s="102"/>
    </row>
    <row r="598" spans="3:6" ht="15.75" customHeight="1">
      <c r="C598" s="102"/>
      <c r="D598" s="102"/>
      <c r="E598" s="102"/>
      <c r="F598" s="102"/>
    </row>
    <row r="599" spans="3:6" ht="15.75" customHeight="1">
      <c r="C599" s="102"/>
      <c r="D599" s="102"/>
      <c r="E599" s="102"/>
      <c r="F599" s="102"/>
    </row>
    <row r="600" spans="3:6" ht="15.75" customHeight="1">
      <c r="C600" s="102"/>
      <c r="D600" s="102"/>
      <c r="E600" s="102"/>
      <c r="F600" s="102"/>
    </row>
    <row r="601" spans="3:6" ht="15.75" customHeight="1">
      <c r="C601" s="102"/>
      <c r="D601" s="102"/>
      <c r="E601" s="102"/>
      <c r="F601" s="102"/>
    </row>
    <row r="602" spans="3:6" ht="15.75" customHeight="1">
      <c r="C602" s="102"/>
      <c r="D602" s="102"/>
      <c r="E602" s="102"/>
      <c r="F602" s="102"/>
    </row>
    <row r="603" spans="3:6" ht="15.75" customHeight="1">
      <c r="C603" s="102"/>
      <c r="D603" s="102"/>
      <c r="E603" s="102"/>
      <c r="F603" s="102"/>
    </row>
    <row r="604" spans="3:6" ht="15.75" customHeight="1">
      <c r="C604" s="102"/>
      <c r="D604" s="102"/>
      <c r="E604" s="102"/>
      <c r="F604" s="102"/>
    </row>
    <row r="605" spans="3:6" ht="15.75" customHeight="1">
      <c r="C605" s="102"/>
      <c r="D605" s="102"/>
      <c r="E605" s="102"/>
      <c r="F605" s="102"/>
    </row>
    <row r="606" spans="3:6" ht="15.75" customHeight="1">
      <c r="C606" s="102"/>
      <c r="D606" s="102"/>
      <c r="E606" s="102"/>
      <c r="F606" s="102"/>
    </row>
    <row r="607" spans="3:6" ht="15.75" customHeight="1">
      <c r="C607" s="102"/>
      <c r="D607" s="102"/>
      <c r="E607" s="102"/>
      <c r="F607" s="102"/>
    </row>
    <row r="608" spans="3:6" ht="15.75" customHeight="1">
      <c r="C608" s="102"/>
      <c r="D608" s="102"/>
      <c r="E608" s="102"/>
      <c r="F608" s="102"/>
    </row>
    <row r="609" spans="3:6" ht="15.75" customHeight="1">
      <c r="C609" s="102"/>
      <c r="D609" s="102"/>
      <c r="E609" s="102"/>
      <c r="F609" s="102"/>
    </row>
    <row r="610" spans="3:6" ht="15.75" customHeight="1">
      <c r="C610" s="102"/>
      <c r="D610" s="102"/>
      <c r="E610" s="102"/>
      <c r="F610" s="102"/>
    </row>
    <row r="611" spans="3:6" ht="15.75" customHeight="1">
      <c r="C611" s="102"/>
      <c r="D611" s="102"/>
      <c r="E611" s="102"/>
      <c r="F611" s="102"/>
    </row>
    <row r="612" spans="3:6" ht="15.75" customHeight="1">
      <c r="C612" s="102"/>
      <c r="D612" s="102"/>
      <c r="E612" s="102"/>
      <c r="F612" s="102"/>
    </row>
    <row r="613" spans="3:6" ht="15.75" customHeight="1">
      <c r="C613" s="102"/>
      <c r="D613" s="102"/>
      <c r="E613" s="102"/>
      <c r="F613" s="102"/>
    </row>
    <row r="614" spans="3:6" ht="15.75" customHeight="1">
      <c r="C614" s="102"/>
      <c r="D614" s="102"/>
      <c r="E614" s="102"/>
      <c r="F614" s="102"/>
    </row>
    <row r="615" spans="3:6" ht="15.75" customHeight="1">
      <c r="C615" s="102"/>
      <c r="D615" s="102"/>
      <c r="E615" s="102"/>
      <c r="F615" s="102"/>
    </row>
    <row r="616" spans="3:6" ht="15.75" customHeight="1">
      <c r="C616" s="102"/>
      <c r="D616" s="102"/>
      <c r="E616" s="102"/>
      <c r="F616" s="102"/>
    </row>
    <row r="617" spans="3:6" ht="15.75" customHeight="1">
      <c r="C617" s="102"/>
      <c r="D617" s="102"/>
      <c r="E617" s="102"/>
      <c r="F617" s="102"/>
    </row>
    <row r="618" spans="3:6" ht="15.75" customHeight="1">
      <c r="C618" s="102"/>
      <c r="D618" s="102"/>
      <c r="E618" s="102"/>
      <c r="F618" s="102"/>
    </row>
    <row r="619" spans="3:6" ht="15.75" customHeight="1">
      <c r="C619" s="102"/>
      <c r="D619" s="102"/>
      <c r="E619" s="102"/>
      <c r="F619" s="102"/>
    </row>
    <row r="620" spans="3:6" ht="15.75" customHeight="1">
      <c r="C620" s="102"/>
      <c r="D620" s="102"/>
      <c r="E620" s="102"/>
      <c r="F620" s="102"/>
    </row>
    <row r="621" spans="3:6" ht="15.75" customHeight="1">
      <c r="C621" s="102"/>
      <c r="D621" s="102"/>
      <c r="E621" s="102"/>
      <c r="F621" s="102"/>
    </row>
    <row r="622" spans="3:6" ht="15.75" customHeight="1">
      <c r="C622" s="102"/>
      <c r="D622" s="102"/>
      <c r="E622" s="102"/>
      <c r="F622" s="102"/>
    </row>
    <row r="623" spans="3:6" ht="15.75" customHeight="1">
      <c r="C623" s="102"/>
      <c r="D623" s="102"/>
      <c r="E623" s="102"/>
      <c r="F623" s="102"/>
    </row>
    <row r="624" spans="3:6" ht="15.75" customHeight="1">
      <c r="C624" s="102"/>
      <c r="D624" s="102"/>
      <c r="E624" s="102"/>
      <c r="F624" s="102"/>
    </row>
    <row r="625" spans="3:6" ht="15.75" customHeight="1">
      <c r="C625" s="102"/>
      <c r="D625" s="102"/>
      <c r="E625" s="102"/>
      <c r="F625" s="102"/>
    </row>
    <row r="626" spans="3:6" ht="15.75" customHeight="1">
      <c r="C626" s="102"/>
      <c r="D626" s="102"/>
      <c r="E626" s="102"/>
      <c r="F626" s="102"/>
    </row>
    <row r="627" spans="3:6" ht="15.75" customHeight="1">
      <c r="C627" s="102"/>
      <c r="D627" s="102"/>
      <c r="E627" s="102"/>
      <c r="F627" s="102"/>
    </row>
    <row r="628" spans="3:6" ht="15.75" customHeight="1">
      <c r="C628" s="102"/>
      <c r="D628" s="102"/>
      <c r="E628" s="102"/>
      <c r="F628" s="102"/>
    </row>
    <row r="629" spans="3:6" ht="15.75" customHeight="1">
      <c r="C629" s="102"/>
      <c r="D629" s="102"/>
      <c r="E629" s="102"/>
      <c r="F629" s="102"/>
    </row>
    <row r="630" spans="3:6" ht="15.75" customHeight="1">
      <c r="C630" s="102"/>
      <c r="D630" s="102"/>
      <c r="E630" s="102"/>
      <c r="F630" s="102"/>
    </row>
    <row r="631" spans="3:6" ht="15.75" customHeight="1">
      <c r="C631" s="102"/>
      <c r="D631" s="102"/>
      <c r="E631" s="102"/>
      <c r="F631" s="102"/>
    </row>
    <row r="632" spans="3:6" ht="15.75" customHeight="1">
      <c r="C632" s="102"/>
      <c r="D632" s="102"/>
      <c r="E632" s="102"/>
      <c r="F632" s="102"/>
    </row>
    <row r="633" spans="3:6" ht="15.75" customHeight="1">
      <c r="C633" s="102"/>
      <c r="D633" s="102"/>
      <c r="E633" s="102"/>
      <c r="F633" s="102"/>
    </row>
    <row r="634" spans="3:6" ht="15.75" customHeight="1">
      <c r="C634" s="102"/>
      <c r="D634" s="102"/>
      <c r="E634" s="102"/>
      <c r="F634" s="102"/>
    </row>
    <row r="635" spans="3:6" ht="15.75" customHeight="1">
      <c r="C635" s="102"/>
      <c r="D635" s="102"/>
      <c r="E635" s="102"/>
      <c r="F635" s="102"/>
    </row>
    <row r="636" spans="3:6" ht="15.75" customHeight="1">
      <c r="C636" s="102"/>
      <c r="D636" s="102"/>
      <c r="E636" s="102"/>
      <c r="F636" s="102"/>
    </row>
    <row r="637" spans="3:6" ht="15.75" customHeight="1">
      <c r="C637" s="102"/>
      <c r="D637" s="102"/>
      <c r="E637" s="102"/>
      <c r="F637" s="102"/>
    </row>
    <row r="638" spans="3:6" ht="15.75" customHeight="1">
      <c r="C638" s="102"/>
      <c r="D638" s="102"/>
      <c r="E638" s="102"/>
      <c r="F638" s="102"/>
    </row>
    <row r="639" spans="3:6" ht="15.75" customHeight="1">
      <c r="C639" s="102"/>
      <c r="D639" s="102"/>
      <c r="E639" s="102"/>
      <c r="F639" s="102"/>
    </row>
    <row r="640" spans="3:6" ht="15.75" customHeight="1">
      <c r="C640" s="102"/>
      <c r="D640" s="102"/>
      <c r="E640" s="102"/>
      <c r="F640" s="102"/>
    </row>
    <row r="641" spans="3:6" ht="15.75" customHeight="1">
      <c r="C641" s="102"/>
      <c r="D641" s="102"/>
      <c r="E641" s="102"/>
      <c r="F641" s="102"/>
    </row>
    <row r="642" spans="3:6" ht="15.75" customHeight="1">
      <c r="C642" s="102"/>
      <c r="D642" s="102"/>
      <c r="E642" s="102"/>
      <c r="F642" s="102"/>
    </row>
    <row r="643" spans="3:6" ht="15.75" customHeight="1">
      <c r="C643" s="102"/>
      <c r="D643" s="102"/>
      <c r="E643" s="102"/>
      <c r="F643" s="102"/>
    </row>
    <row r="644" spans="3:6" ht="15.75" customHeight="1">
      <c r="C644" s="102"/>
      <c r="D644" s="102"/>
      <c r="E644" s="102"/>
      <c r="F644" s="102"/>
    </row>
    <row r="645" spans="3:6" ht="15.75" customHeight="1">
      <c r="C645" s="102"/>
      <c r="D645" s="102"/>
      <c r="E645" s="102"/>
      <c r="F645" s="102"/>
    </row>
    <row r="646" spans="3:6" ht="15.75" customHeight="1">
      <c r="C646" s="102"/>
      <c r="D646" s="102"/>
      <c r="E646" s="102"/>
      <c r="F646" s="102"/>
    </row>
    <row r="647" spans="3:6" ht="15.75" customHeight="1">
      <c r="C647" s="102"/>
      <c r="D647" s="102"/>
      <c r="E647" s="102"/>
      <c r="F647" s="102"/>
    </row>
    <row r="648" spans="3:6" ht="15.75" customHeight="1">
      <c r="C648" s="102"/>
      <c r="D648" s="102"/>
      <c r="E648" s="102"/>
      <c r="F648" s="102"/>
    </row>
    <row r="649" spans="3:6" ht="15.75" customHeight="1">
      <c r="C649" s="102"/>
      <c r="D649" s="102"/>
      <c r="E649" s="102"/>
      <c r="F649" s="102"/>
    </row>
    <row r="650" spans="3:6" ht="15.75" customHeight="1">
      <c r="C650" s="102"/>
      <c r="D650" s="102"/>
      <c r="E650" s="102"/>
      <c r="F650" s="102"/>
    </row>
    <row r="651" spans="3:6" ht="15.75" customHeight="1">
      <c r="C651" s="102"/>
      <c r="D651" s="102"/>
      <c r="E651" s="102"/>
      <c r="F651" s="102"/>
    </row>
    <row r="652" spans="3:6" ht="15.75" customHeight="1">
      <c r="C652" s="102"/>
      <c r="D652" s="102"/>
      <c r="E652" s="102"/>
      <c r="F652" s="102"/>
    </row>
    <row r="653" spans="3:6" ht="15.75" customHeight="1">
      <c r="C653" s="102"/>
      <c r="D653" s="102"/>
      <c r="E653" s="102"/>
      <c r="F653" s="102"/>
    </row>
    <row r="654" spans="3:6" ht="15.75" customHeight="1">
      <c r="C654" s="102"/>
      <c r="D654" s="102"/>
      <c r="E654" s="102"/>
      <c r="F654" s="102"/>
    </row>
    <row r="655" spans="3:6" ht="15.75" customHeight="1">
      <c r="C655" s="102"/>
      <c r="D655" s="102"/>
      <c r="E655" s="102"/>
      <c r="F655" s="102"/>
    </row>
    <row r="656" spans="3:6" ht="15.75" customHeight="1">
      <c r="C656" s="102"/>
      <c r="D656" s="102"/>
      <c r="E656" s="102"/>
      <c r="F656" s="102"/>
    </row>
    <row r="657" spans="3:6" ht="15.75" customHeight="1">
      <c r="C657" s="102"/>
      <c r="D657" s="102"/>
      <c r="E657" s="102"/>
      <c r="F657" s="102"/>
    </row>
    <row r="658" spans="3:6" ht="15.75" customHeight="1">
      <c r="C658" s="102"/>
      <c r="D658" s="102"/>
      <c r="E658" s="102"/>
      <c r="F658" s="102"/>
    </row>
    <row r="659" spans="3:6" ht="15.75" customHeight="1">
      <c r="C659" s="102"/>
      <c r="D659" s="102"/>
      <c r="E659" s="102"/>
      <c r="F659" s="102"/>
    </row>
    <row r="660" spans="3:6" ht="15.75" customHeight="1">
      <c r="C660" s="102"/>
      <c r="D660" s="102"/>
      <c r="E660" s="102"/>
      <c r="F660" s="102"/>
    </row>
    <row r="661" spans="3:6" ht="15.75" customHeight="1">
      <c r="C661" s="102"/>
      <c r="D661" s="102"/>
      <c r="E661" s="102"/>
      <c r="F661" s="102"/>
    </row>
    <row r="662" spans="3:6" ht="15.75" customHeight="1">
      <c r="C662" s="102"/>
      <c r="D662" s="102"/>
      <c r="E662" s="102"/>
      <c r="F662" s="102"/>
    </row>
    <row r="663" spans="3:6" ht="15.75" customHeight="1">
      <c r="C663" s="102"/>
      <c r="D663" s="102"/>
      <c r="E663" s="102"/>
      <c r="F663" s="102"/>
    </row>
    <row r="664" spans="3:6" ht="15.75" customHeight="1">
      <c r="C664" s="102"/>
      <c r="D664" s="102"/>
      <c r="E664" s="102"/>
      <c r="F664" s="102"/>
    </row>
    <row r="665" spans="3:6" ht="15.75" customHeight="1">
      <c r="C665" s="102"/>
      <c r="D665" s="102"/>
      <c r="E665" s="102"/>
      <c r="F665" s="102"/>
    </row>
    <row r="666" spans="3:6" ht="15.75" customHeight="1">
      <c r="C666" s="102"/>
      <c r="D666" s="102"/>
      <c r="E666" s="102"/>
      <c r="F666" s="102"/>
    </row>
    <row r="667" spans="3:6" ht="15.75" customHeight="1">
      <c r="C667" s="102"/>
      <c r="D667" s="102"/>
      <c r="E667" s="102"/>
      <c r="F667" s="102"/>
    </row>
    <row r="668" spans="3:6" ht="15.75" customHeight="1">
      <c r="C668" s="102"/>
      <c r="D668" s="102"/>
      <c r="E668" s="102"/>
      <c r="F668" s="102"/>
    </row>
    <row r="669" spans="3:6" ht="15.75" customHeight="1">
      <c r="C669" s="102"/>
      <c r="D669" s="102"/>
      <c r="E669" s="102"/>
      <c r="F669" s="102"/>
    </row>
    <row r="670" spans="3:6" ht="15.75" customHeight="1">
      <c r="C670" s="102"/>
      <c r="D670" s="102"/>
      <c r="E670" s="102"/>
      <c r="F670" s="102"/>
    </row>
    <row r="671" spans="3:6" ht="15.75" customHeight="1">
      <c r="C671" s="102"/>
      <c r="D671" s="102"/>
      <c r="E671" s="102"/>
      <c r="F671" s="102"/>
    </row>
    <row r="672" spans="3:6" ht="15.75" customHeight="1">
      <c r="C672" s="102"/>
      <c r="D672" s="102"/>
      <c r="E672" s="102"/>
      <c r="F672" s="102"/>
    </row>
    <row r="673" spans="3:6" ht="15.75" customHeight="1">
      <c r="C673" s="102"/>
      <c r="D673" s="102"/>
      <c r="E673" s="102"/>
      <c r="F673" s="102"/>
    </row>
    <row r="674" spans="3:6" ht="15.75" customHeight="1">
      <c r="C674" s="102"/>
      <c r="D674" s="102"/>
      <c r="E674" s="102"/>
      <c r="F674" s="102"/>
    </row>
    <row r="675" spans="3:6" ht="15.75" customHeight="1">
      <c r="C675" s="102"/>
      <c r="D675" s="102"/>
      <c r="E675" s="102"/>
      <c r="F675" s="102"/>
    </row>
    <row r="676" spans="3:6" ht="15.75" customHeight="1">
      <c r="C676" s="102"/>
      <c r="D676" s="102"/>
      <c r="E676" s="102"/>
      <c r="F676" s="102"/>
    </row>
    <row r="677" spans="3:6" ht="15.75" customHeight="1">
      <c r="C677" s="102"/>
      <c r="D677" s="102"/>
      <c r="E677" s="102"/>
      <c r="F677" s="102"/>
    </row>
    <row r="678" spans="3:6" ht="15.75" customHeight="1">
      <c r="C678" s="102"/>
      <c r="D678" s="102"/>
      <c r="E678" s="102"/>
      <c r="F678" s="102"/>
    </row>
    <row r="679" spans="3:6" ht="15.75" customHeight="1">
      <c r="C679" s="102"/>
      <c r="D679" s="102"/>
      <c r="E679" s="102"/>
      <c r="F679" s="102"/>
    </row>
    <row r="680" spans="3:6" ht="15.75" customHeight="1">
      <c r="C680" s="102"/>
      <c r="D680" s="102"/>
      <c r="E680" s="102"/>
      <c r="F680" s="102"/>
    </row>
    <row r="681" spans="3:6" ht="15.75" customHeight="1">
      <c r="C681" s="102"/>
      <c r="D681" s="102"/>
      <c r="E681" s="102"/>
      <c r="F681" s="102"/>
    </row>
    <row r="682" spans="3:6" ht="15.75" customHeight="1">
      <c r="C682" s="102"/>
      <c r="D682" s="102"/>
      <c r="E682" s="102"/>
      <c r="F682" s="102"/>
    </row>
    <row r="683" spans="3:6" ht="15.75" customHeight="1">
      <c r="C683" s="102"/>
      <c r="D683" s="102"/>
      <c r="E683" s="102"/>
      <c r="F683" s="102"/>
    </row>
    <row r="684" spans="3:6" ht="15.75" customHeight="1">
      <c r="C684" s="102"/>
      <c r="D684" s="102"/>
      <c r="E684" s="102"/>
      <c r="F684" s="102"/>
    </row>
    <row r="685" spans="3:6" ht="15.75" customHeight="1">
      <c r="C685" s="102"/>
      <c r="D685" s="102"/>
      <c r="E685" s="102"/>
      <c r="F685" s="102"/>
    </row>
    <row r="686" spans="3:6" ht="15.75" customHeight="1">
      <c r="C686" s="102"/>
      <c r="D686" s="102"/>
      <c r="E686" s="102"/>
      <c r="F686" s="102"/>
    </row>
    <row r="687" spans="3:6" ht="15.75" customHeight="1">
      <c r="C687" s="102"/>
      <c r="D687" s="102"/>
      <c r="E687" s="102"/>
      <c r="F687" s="102"/>
    </row>
    <row r="688" spans="3:6" ht="15.75" customHeight="1">
      <c r="C688" s="102"/>
      <c r="D688" s="102"/>
      <c r="E688" s="102"/>
      <c r="F688" s="102"/>
    </row>
    <row r="689" spans="3:6" ht="15.75" customHeight="1">
      <c r="C689" s="102"/>
      <c r="D689" s="102"/>
      <c r="E689" s="102"/>
      <c r="F689" s="102"/>
    </row>
    <row r="690" spans="3:6" ht="15.75" customHeight="1">
      <c r="C690" s="102"/>
      <c r="D690" s="102"/>
      <c r="E690" s="102"/>
      <c r="F690" s="102"/>
    </row>
    <row r="691" spans="3:6" ht="15.75" customHeight="1">
      <c r="C691" s="102"/>
      <c r="D691" s="102"/>
      <c r="E691" s="102"/>
      <c r="F691" s="102"/>
    </row>
    <row r="692" spans="3:6" ht="15.75" customHeight="1">
      <c r="C692" s="102"/>
      <c r="D692" s="102"/>
      <c r="E692" s="102"/>
      <c r="F692" s="102"/>
    </row>
    <row r="693" spans="3:6" ht="15.75" customHeight="1">
      <c r="C693" s="102"/>
      <c r="D693" s="102"/>
      <c r="E693" s="102"/>
      <c r="F693" s="102"/>
    </row>
    <row r="694" spans="3:6" ht="15.75" customHeight="1">
      <c r="C694" s="102"/>
      <c r="D694" s="102"/>
      <c r="E694" s="102"/>
      <c r="F694" s="102"/>
    </row>
    <row r="695" spans="3:6" ht="15.75" customHeight="1">
      <c r="C695" s="102"/>
      <c r="D695" s="102"/>
      <c r="E695" s="102"/>
      <c r="F695" s="102"/>
    </row>
    <row r="696" spans="3:6" ht="15.75" customHeight="1">
      <c r="C696" s="102"/>
      <c r="D696" s="102"/>
      <c r="E696" s="102"/>
      <c r="F696" s="102"/>
    </row>
    <row r="697" spans="3:6" ht="15.75" customHeight="1">
      <c r="C697" s="102"/>
      <c r="D697" s="102"/>
      <c r="E697" s="102"/>
      <c r="F697" s="102"/>
    </row>
    <row r="698" spans="3:6" ht="15.75" customHeight="1">
      <c r="C698" s="102"/>
      <c r="D698" s="102"/>
      <c r="E698" s="102"/>
      <c r="F698" s="102"/>
    </row>
    <row r="699" spans="3:6" ht="15.75" customHeight="1">
      <c r="C699" s="102"/>
      <c r="D699" s="102"/>
      <c r="E699" s="102"/>
      <c r="F699" s="102"/>
    </row>
    <row r="700" spans="3:6" ht="15.75" customHeight="1">
      <c r="C700" s="102"/>
      <c r="D700" s="102"/>
      <c r="E700" s="102"/>
      <c r="F700" s="102"/>
    </row>
    <row r="701" spans="3:6" ht="15.75" customHeight="1">
      <c r="C701" s="102"/>
      <c r="D701" s="102"/>
      <c r="E701" s="102"/>
      <c r="F701" s="102"/>
    </row>
    <row r="702" spans="3:6" ht="15.75" customHeight="1">
      <c r="C702" s="102"/>
      <c r="D702" s="102"/>
      <c r="E702" s="102"/>
      <c r="F702" s="102"/>
    </row>
    <row r="703" spans="3:6" ht="15.75" customHeight="1">
      <c r="C703" s="102"/>
      <c r="D703" s="102"/>
      <c r="E703" s="102"/>
      <c r="F703" s="102"/>
    </row>
    <row r="704" spans="3:6" ht="15.75" customHeight="1">
      <c r="C704" s="102"/>
      <c r="D704" s="102"/>
      <c r="E704" s="102"/>
      <c r="F704" s="102"/>
    </row>
    <row r="705" spans="3:6" ht="15.75" customHeight="1">
      <c r="C705" s="102"/>
      <c r="D705" s="102"/>
      <c r="E705" s="102"/>
      <c r="F705" s="102"/>
    </row>
    <row r="706" spans="3:6" ht="15.75" customHeight="1">
      <c r="C706" s="102"/>
      <c r="D706" s="102"/>
      <c r="E706" s="102"/>
      <c r="F706" s="102"/>
    </row>
    <row r="707" spans="3:6" ht="15.75" customHeight="1">
      <c r="C707" s="102"/>
      <c r="D707" s="102"/>
      <c r="E707" s="102"/>
      <c r="F707" s="102"/>
    </row>
    <row r="708" spans="3:6" ht="15.75" customHeight="1">
      <c r="C708" s="102"/>
      <c r="D708" s="102"/>
      <c r="E708" s="102"/>
      <c r="F708" s="102"/>
    </row>
    <row r="709" spans="3:6" ht="15.75" customHeight="1">
      <c r="C709" s="102"/>
      <c r="D709" s="102"/>
      <c r="E709" s="102"/>
      <c r="F709" s="102"/>
    </row>
    <row r="710" spans="3:6" ht="15.75" customHeight="1">
      <c r="C710" s="102"/>
      <c r="D710" s="102"/>
      <c r="E710" s="102"/>
      <c r="F710" s="102"/>
    </row>
    <row r="711" spans="3:6" ht="15.75" customHeight="1">
      <c r="C711" s="102"/>
      <c r="D711" s="102"/>
      <c r="E711" s="102"/>
      <c r="F711" s="102"/>
    </row>
    <row r="712" spans="3:6" ht="15.75" customHeight="1">
      <c r="C712" s="102"/>
      <c r="D712" s="102"/>
      <c r="E712" s="102"/>
      <c r="F712" s="102"/>
    </row>
    <row r="713" spans="3:6" ht="15.75" customHeight="1">
      <c r="C713" s="102"/>
      <c r="D713" s="102"/>
      <c r="E713" s="102"/>
      <c r="F713" s="102"/>
    </row>
    <row r="714" spans="3:6" ht="15.75" customHeight="1">
      <c r="C714" s="102"/>
      <c r="D714" s="102"/>
      <c r="E714" s="102"/>
      <c r="F714" s="102"/>
    </row>
    <row r="715" spans="3:6" ht="15.75" customHeight="1">
      <c r="C715" s="102"/>
      <c r="D715" s="102"/>
      <c r="E715" s="102"/>
      <c r="F715" s="102"/>
    </row>
    <row r="716" spans="3:6" ht="15.75" customHeight="1">
      <c r="C716" s="102"/>
      <c r="D716" s="102"/>
      <c r="E716" s="102"/>
      <c r="F716" s="102"/>
    </row>
    <row r="717" spans="3:6" ht="15.75" customHeight="1">
      <c r="C717" s="102"/>
      <c r="D717" s="102"/>
      <c r="E717" s="102"/>
      <c r="F717" s="102"/>
    </row>
    <row r="718" spans="3:6" ht="15.75" customHeight="1">
      <c r="C718" s="102"/>
      <c r="D718" s="102"/>
      <c r="E718" s="102"/>
      <c r="F718" s="102"/>
    </row>
    <row r="719" spans="3:6" ht="15.75" customHeight="1">
      <c r="C719" s="102"/>
      <c r="D719" s="102"/>
      <c r="E719" s="102"/>
      <c r="F719" s="102"/>
    </row>
    <row r="720" spans="3:6" ht="15.75" customHeight="1">
      <c r="C720" s="102"/>
      <c r="D720" s="102"/>
      <c r="E720" s="102"/>
      <c r="F720" s="102"/>
    </row>
    <row r="721" spans="3:6" ht="15.75" customHeight="1">
      <c r="C721" s="102"/>
      <c r="D721" s="102"/>
      <c r="E721" s="102"/>
      <c r="F721" s="102"/>
    </row>
    <row r="722" spans="3:6" ht="15.75" customHeight="1">
      <c r="C722" s="102"/>
      <c r="D722" s="102"/>
      <c r="E722" s="102"/>
      <c r="F722" s="102"/>
    </row>
    <row r="723" spans="3:6" ht="15.75" customHeight="1">
      <c r="C723" s="102"/>
      <c r="D723" s="102"/>
      <c r="E723" s="102"/>
      <c r="F723" s="102"/>
    </row>
    <row r="724" spans="3:6" ht="15.75" customHeight="1">
      <c r="C724" s="102"/>
      <c r="D724" s="102"/>
      <c r="E724" s="102"/>
      <c r="F724" s="102"/>
    </row>
    <row r="725" spans="3:6" ht="15.75" customHeight="1">
      <c r="C725" s="102"/>
      <c r="D725" s="102"/>
      <c r="E725" s="102"/>
      <c r="F725" s="102"/>
    </row>
    <row r="726" spans="3:6" ht="15.75" customHeight="1">
      <c r="C726" s="102"/>
      <c r="D726" s="102"/>
      <c r="E726" s="102"/>
      <c r="F726" s="102"/>
    </row>
    <row r="727" spans="3:6" ht="15.75" customHeight="1">
      <c r="C727" s="102"/>
      <c r="D727" s="102"/>
      <c r="E727" s="102"/>
      <c r="F727" s="102"/>
    </row>
    <row r="728" spans="3:6" ht="15.75" customHeight="1">
      <c r="C728" s="102"/>
      <c r="D728" s="102"/>
      <c r="E728" s="102"/>
      <c r="F728" s="102"/>
    </row>
    <row r="729" spans="3:6" ht="15.75" customHeight="1">
      <c r="C729" s="102"/>
      <c r="D729" s="102"/>
      <c r="E729" s="102"/>
      <c r="F729" s="102"/>
    </row>
    <row r="730" spans="3:6" ht="15.75" customHeight="1">
      <c r="C730" s="102"/>
      <c r="D730" s="102"/>
      <c r="E730" s="102"/>
      <c r="F730" s="102"/>
    </row>
    <row r="731" spans="3:6" ht="15.75" customHeight="1">
      <c r="C731" s="102"/>
      <c r="D731" s="102"/>
      <c r="E731" s="102"/>
      <c r="F731" s="102"/>
    </row>
    <row r="732" spans="3:6" ht="15.75" customHeight="1">
      <c r="C732" s="102"/>
      <c r="D732" s="102"/>
      <c r="E732" s="102"/>
      <c r="F732" s="102"/>
    </row>
    <row r="733" spans="3:6" ht="15.75" customHeight="1">
      <c r="C733" s="102"/>
      <c r="D733" s="102"/>
      <c r="E733" s="102"/>
      <c r="F733" s="102"/>
    </row>
    <row r="734" spans="3:6" ht="15.75" customHeight="1">
      <c r="C734" s="102"/>
      <c r="D734" s="102"/>
      <c r="E734" s="102"/>
      <c r="F734" s="102"/>
    </row>
    <row r="735" spans="3:6" ht="15.75" customHeight="1">
      <c r="C735" s="102"/>
      <c r="D735" s="102"/>
      <c r="E735" s="102"/>
      <c r="F735" s="102"/>
    </row>
    <row r="736" spans="3:6" ht="15.75" customHeight="1">
      <c r="C736" s="102"/>
      <c r="D736" s="102"/>
      <c r="E736" s="102"/>
      <c r="F736" s="102"/>
    </row>
    <row r="737" spans="3:6" ht="15.75" customHeight="1">
      <c r="C737" s="102"/>
      <c r="D737" s="102"/>
      <c r="E737" s="102"/>
      <c r="F737" s="102"/>
    </row>
    <row r="738" spans="3:6" ht="15.75" customHeight="1">
      <c r="C738" s="102"/>
      <c r="D738" s="102"/>
      <c r="E738" s="102"/>
      <c r="F738" s="102"/>
    </row>
    <row r="739" spans="3:6" ht="15.75" customHeight="1">
      <c r="C739" s="102"/>
      <c r="D739" s="102"/>
      <c r="E739" s="102"/>
      <c r="F739" s="102"/>
    </row>
    <row r="740" spans="3:6" ht="15.75" customHeight="1">
      <c r="C740" s="102"/>
      <c r="D740" s="102"/>
      <c r="E740" s="102"/>
      <c r="F740" s="102"/>
    </row>
    <row r="741" spans="3:6" ht="15.75" customHeight="1">
      <c r="C741" s="102"/>
      <c r="D741" s="102"/>
      <c r="E741" s="102"/>
      <c r="F741" s="102"/>
    </row>
    <row r="742" spans="3:6" ht="15.75" customHeight="1">
      <c r="C742" s="102"/>
      <c r="D742" s="102"/>
      <c r="E742" s="102"/>
      <c r="F742" s="102"/>
    </row>
    <row r="743" spans="3:6" ht="15.75" customHeight="1">
      <c r="C743" s="102"/>
      <c r="D743" s="102"/>
      <c r="E743" s="102"/>
      <c r="F743" s="102"/>
    </row>
    <row r="744" spans="3:6" ht="15.75" customHeight="1">
      <c r="C744" s="102"/>
      <c r="D744" s="102"/>
      <c r="E744" s="102"/>
      <c r="F744" s="102"/>
    </row>
    <row r="745" spans="3:6" ht="15.75" customHeight="1">
      <c r="C745" s="102"/>
      <c r="D745" s="102"/>
      <c r="E745" s="102"/>
      <c r="F745" s="102"/>
    </row>
    <row r="746" spans="3:6" ht="15.75" customHeight="1">
      <c r="C746" s="102"/>
      <c r="D746" s="102"/>
      <c r="E746" s="102"/>
      <c r="F746" s="102"/>
    </row>
    <row r="747" spans="3:6" ht="15.75" customHeight="1">
      <c r="C747" s="102"/>
      <c r="D747" s="102"/>
      <c r="E747" s="102"/>
      <c r="F747" s="102"/>
    </row>
    <row r="748" spans="3:6" ht="15.75" customHeight="1">
      <c r="C748" s="102"/>
      <c r="D748" s="102"/>
      <c r="E748" s="102"/>
      <c r="F748" s="102"/>
    </row>
    <row r="749" spans="3:6" ht="15.75" customHeight="1">
      <c r="C749" s="102"/>
      <c r="D749" s="102"/>
      <c r="E749" s="102"/>
      <c r="F749" s="102"/>
    </row>
    <row r="750" spans="3:6" ht="15.75" customHeight="1">
      <c r="C750" s="102"/>
      <c r="D750" s="102"/>
      <c r="E750" s="102"/>
      <c r="F750" s="102"/>
    </row>
    <row r="751" spans="3:6" ht="15.75" customHeight="1">
      <c r="C751" s="102"/>
      <c r="D751" s="102"/>
      <c r="E751" s="102"/>
      <c r="F751" s="102"/>
    </row>
    <row r="752" spans="3:6" ht="15.75" customHeight="1">
      <c r="C752" s="102"/>
      <c r="D752" s="102"/>
      <c r="E752" s="102"/>
      <c r="F752" s="102"/>
    </row>
    <row r="753" spans="3:6" ht="15.75" customHeight="1">
      <c r="C753" s="102"/>
      <c r="D753" s="102"/>
      <c r="E753" s="102"/>
      <c r="F753" s="102"/>
    </row>
    <row r="754" spans="3:6" ht="15.75" customHeight="1">
      <c r="C754" s="102"/>
      <c r="D754" s="102"/>
      <c r="E754" s="102"/>
      <c r="F754" s="102"/>
    </row>
    <row r="755" spans="3:6" ht="15.75" customHeight="1">
      <c r="C755" s="102"/>
      <c r="D755" s="102"/>
      <c r="E755" s="102"/>
      <c r="F755" s="102"/>
    </row>
    <row r="756" spans="3:6" ht="15.75" customHeight="1">
      <c r="C756" s="102"/>
      <c r="D756" s="102"/>
      <c r="E756" s="102"/>
      <c r="F756" s="102"/>
    </row>
    <row r="757" spans="3:6" ht="15.75" customHeight="1">
      <c r="C757" s="102"/>
      <c r="D757" s="102"/>
      <c r="E757" s="102"/>
      <c r="F757" s="102"/>
    </row>
    <row r="758" spans="3:6" ht="15.75" customHeight="1">
      <c r="C758" s="102"/>
      <c r="D758" s="102"/>
      <c r="E758" s="102"/>
      <c r="F758" s="102"/>
    </row>
    <row r="759" spans="3:6" ht="15.75" customHeight="1">
      <c r="C759" s="102"/>
      <c r="D759" s="102"/>
      <c r="E759" s="102"/>
      <c r="F759" s="102"/>
    </row>
    <row r="760" spans="3:6" ht="15.75" customHeight="1">
      <c r="C760" s="102"/>
      <c r="D760" s="102"/>
      <c r="E760" s="102"/>
      <c r="F760" s="102"/>
    </row>
    <row r="761" spans="3:6" ht="15.75" customHeight="1">
      <c r="C761" s="102"/>
      <c r="D761" s="102"/>
      <c r="E761" s="102"/>
      <c r="F761" s="102"/>
    </row>
    <row r="762" spans="3:6" ht="15.75" customHeight="1">
      <c r="C762" s="102"/>
      <c r="D762" s="102"/>
      <c r="E762" s="102"/>
      <c r="F762" s="102"/>
    </row>
    <row r="763" spans="3:6" ht="15.75" customHeight="1">
      <c r="C763" s="102"/>
      <c r="D763" s="102"/>
      <c r="E763" s="102"/>
      <c r="F763" s="102"/>
    </row>
    <row r="764" spans="3:6" ht="15.75" customHeight="1">
      <c r="C764" s="102"/>
      <c r="D764" s="102"/>
      <c r="E764" s="102"/>
      <c r="F764" s="102"/>
    </row>
    <row r="765" spans="3:6" ht="15.75" customHeight="1">
      <c r="C765" s="102"/>
      <c r="D765" s="102"/>
      <c r="E765" s="102"/>
      <c r="F765" s="102"/>
    </row>
    <row r="766" spans="3:6" ht="15.75" customHeight="1">
      <c r="C766" s="102"/>
      <c r="D766" s="102"/>
      <c r="E766" s="102"/>
      <c r="F766" s="102"/>
    </row>
    <row r="767" spans="3:6" ht="15.75" customHeight="1">
      <c r="C767" s="102"/>
      <c r="D767" s="102"/>
      <c r="E767" s="102"/>
      <c r="F767" s="102"/>
    </row>
    <row r="768" spans="3:6" ht="15.75" customHeight="1">
      <c r="C768" s="102"/>
      <c r="D768" s="102"/>
      <c r="E768" s="102"/>
      <c r="F768" s="102"/>
    </row>
    <row r="769" spans="3:6" ht="15.75" customHeight="1">
      <c r="C769" s="102"/>
      <c r="D769" s="102"/>
      <c r="E769" s="102"/>
      <c r="F769" s="102"/>
    </row>
    <row r="770" spans="3:6" ht="15.75" customHeight="1">
      <c r="C770" s="102"/>
      <c r="D770" s="102"/>
      <c r="E770" s="102"/>
      <c r="F770" s="102"/>
    </row>
    <row r="771" spans="3:6" ht="15.75" customHeight="1">
      <c r="C771" s="102"/>
      <c r="D771" s="102"/>
      <c r="E771" s="102"/>
      <c r="F771" s="102"/>
    </row>
    <row r="772" spans="3:6" ht="15.75" customHeight="1">
      <c r="C772" s="102"/>
      <c r="D772" s="102"/>
      <c r="E772" s="102"/>
      <c r="F772" s="102"/>
    </row>
    <row r="773" spans="3:6" ht="15.75" customHeight="1">
      <c r="C773" s="102"/>
      <c r="D773" s="102"/>
      <c r="E773" s="102"/>
      <c r="F773" s="102"/>
    </row>
    <row r="774" spans="3:6" ht="15.75" customHeight="1">
      <c r="C774" s="102"/>
      <c r="D774" s="102"/>
      <c r="E774" s="102"/>
      <c r="F774" s="102"/>
    </row>
    <row r="775" spans="3:6" ht="15.75" customHeight="1">
      <c r="C775" s="102"/>
      <c r="D775" s="102"/>
      <c r="E775" s="102"/>
      <c r="F775" s="102"/>
    </row>
    <row r="776" spans="3:6" ht="15.75" customHeight="1">
      <c r="C776" s="102"/>
      <c r="D776" s="102"/>
      <c r="E776" s="102"/>
      <c r="F776" s="102"/>
    </row>
    <row r="777" spans="3:6" ht="15.75" customHeight="1">
      <c r="C777" s="102"/>
      <c r="D777" s="102"/>
      <c r="E777" s="102"/>
      <c r="F777" s="102"/>
    </row>
    <row r="778" spans="3:6" ht="15.75" customHeight="1">
      <c r="C778" s="102"/>
      <c r="D778" s="102"/>
      <c r="E778" s="102"/>
      <c r="F778" s="102"/>
    </row>
    <row r="779" spans="3:6" ht="15.75" customHeight="1">
      <c r="C779" s="102"/>
      <c r="D779" s="102"/>
      <c r="E779" s="102"/>
      <c r="F779" s="102"/>
    </row>
    <row r="780" spans="3:6" ht="15.75" customHeight="1">
      <c r="C780" s="102"/>
      <c r="D780" s="102"/>
      <c r="E780" s="102"/>
      <c r="F780" s="102"/>
    </row>
    <row r="781" spans="3:6" ht="15.75" customHeight="1">
      <c r="C781" s="102"/>
      <c r="D781" s="102"/>
      <c r="E781" s="102"/>
      <c r="F781" s="102"/>
    </row>
    <row r="782" spans="3:6" ht="15.75" customHeight="1">
      <c r="C782" s="102"/>
      <c r="D782" s="102"/>
      <c r="E782" s="102"/>
      <c r="F782" s="102"/>
    </row>
    <row r="783" spans="3:6" ht="15.75" customHeight="1">
      <c r="C783" s="102"/>
      <c r="D783" s="102"/>
      <c r="E783" s="102"/>
      <c r="F783" s="102"/>
    </row>
    <row r="784" spans="3:6" ht="15.75" customHeight="1">
      <c r="C784" s="102"/>
      <c r="D784" s="102"/>
      <c r="E784" s="102"/>
      <c r="F784" s="102"/>
    </row>
    <row r="785" spans="3:6" ht="15.75" customHeight="1">
      <c r="C785" s="102"/>
      <c r="D785" s="102"/>
      <c r="E785" s="102"/>
      <c r="F785" s="102"/>
    </row>
    <row r="786" spans="3:6" ht="15.75" customHeight="1">
      <c r="C786" s="102"/>
      <c r="D786" s="102"/>
      <c r="E786" s="102"/>
      <c r="F786" s="102"/>
    </row>
    <row r="787" spans="3:6" ht="15.75" customHeight="1">
      <c r="C787" s="102"/>
      <c r="D787" s="102"/>
      <c r="E787" s="102"/>
      <c r="F787" s="102"/>
    </row>
    <row r="788" spans="3:6" ht="15.75" customHeight="1">
      <c r="C788" s="102"/>
      <c r="D788" s="102"/>
      <c r="E788" s="102"/>
      <c r="F788" s="102"/>
    </row>
    <row r="789" spans="3:6" ht="15.75" customHeight="1">
      <c r="C789" s="102"/>
      <c r="D789" s="102"/>
      <c r="E789" s="102"/>
      <c r="F789" s="102"/>
    </row>
    <row r="790" spans="3:6" ht="15.75" customHeight="1">
      <c r="C790" s="102"/>
      <c r="D790" s="102"/>
      <c r="E790" s="102"/>
      <c r="F790" s="102"/>
    </row>
    <row r="791" spans="3:6" ht="15.75" customHeight="1">
      <c r="C791" s="102"/>
      <c r="D791" s="102"/>
      <c r="E791" s="102"/>
      <c r="F791" s="102"/>
    </row>
    <row r="792" spans="3:6" ht="15.75" customHeight="1">
      <c r="C792" s="102"/>
      <c r="D792" s="102"/>
      <c r="E792" s="102"/>
      <c r="F792" s="102"/>
    </row>
    <row r="793" spans="3:6" ht="15.75" customHeight="1">
      <c r="C793" s="102"/>
      <c r="D793" s="102"/>
      <c r="E793" s="102"/>
      <c r="F793" s="102"/>
    </row>
    <row r="794" spans="3:6" ht="15.75" customHeight="1">
      <c r="C794" s="102"/>
      <c r="D794" s="102"/>
      <c r="E794" s="102"/>
      <c r="F794" s="102"/>
    </row>
    <row r="795" spans="3:6" ht="15.75" customHeight="1">
      <c r="C795" s="102"/>
      <c r="D795" s="102"/>
      <c r="E795" s="102"/>
      <c r="F795" s="102"/>
    </row>
    <row r="796" spans="3:6" ht="15.75" customHeight="1">
      <c r="C796" s="102"/>
      <c r="D796" s="102"/>
      <c r="E796" s="102"/>
      <c r="F796" s="102"/>
    </row>
    <row r="797" spans="3:6" ht="15.75" customHeight="1">
      <c r="C797" s="102"/>
      <c r="D797" s="102"/>
      <c r="E797" s="102"/>
      <c r="F797" s="102"/>
    </row>
    <row r="798" spans="3:6" ht="15.75" customHeight="1">
      <c r="C798" s="102"/>
      <c r="D798" s="102"/>
      <c r="E798" s="102"/>
      <c r="F798" s="102"/>
    </row>
    <row r="799" spans="3:6" ht="15.75" customHeight="1">
      <c r="C799" s="102"/>
      <c r="D799" s="102"/>
      <c r="E799" s="102"/>
      <c r="F799" s="102"/>
    </row>
    <row r="800" spans="3:6" ht="15.75" customHeight="1">
      <c r="C800" s="102"/>
      <c r="D800" s="102"/>
      <c r="E800" s="102"/>
      <c r="F800" s="102"/>
    </row>
    <row r="801" spans="3:6" ht="15.75" customHeight="1">
      <c r="C801" s="102"/>
      <c r="D801" s="102"/>
      <c r="E801" s="102"/>
      <c r="F801" s="102"/>
    </row>
    <row r="802" spans="3:6" ht="15.75" customHeight="1">
      <c r="C802" s="102"/>
      <c r="D802" s="102"/>
      <c r="E802" s="102"/>
      <c r="F802" s="102"/>
    </row>
    <row r="803" spans="3:6" ht="15.75" customHeight="1">
      <c r="C803" s="102"/>
      <c r="D803" s="102"/>
      <c r="E803" s="102"/>
      <c r="F803" s="102"/>
    </row>
    <row r="804" spans="3:6" ht="15.75" customHeight="1">
      <c r="C804" s="102"/>
      <c r="D804" s="102"/>
      <c r="E804" s="102"/>
      <c r="F804" s="102"/>
    </row>
    <row r="805" spans="3:6" ht="15.75" customHeight="1">
      <c r="C805" s="102"/>
      <c r="D805" s="102"/>
      <c r="E805" s="102"/>
      <c r="F805" s="102"/>
    </row>
    <row r="806" spans="3:6" ht="15.75" customHeight="1">
      <c r="C806" s="102"/>
      <c r="D806" s="102"/>
      <c r="E806" s="102"/>
      <c r="F806" s="102"/>
    </row>
    <row r="807" spans="3:6" ht="15.75" customHeight="1">
      <c r="C807" s="102"/>
      <c r="D807" s="102"/>
      <c r="E807" s="102"/>
      <c r="F807" s="102"/>
    </row>
    <row r="808" spans="3:6" ht="15.75" customHeight="1">
      <c r="C808" s="102"/>
      <c r="D808" s="102"/>
      <c r="E808" s="102"/>
      <c r="F808" s="102"/>
    </row>
    <row r="809" spans="3:6" ht="15.75" customHeight="1">
      <c r="C809" s="102"/>
      <c r="D809" s="102"/>
      <c r="E809" s="102"/>
      <c r="F809" s="102"/>
    </row>
    <row r="810" spans="3:6" ht="15.75" customHeight="1">
      <c r="C810" s="102"/>
      <c r="D810" s="102"/>
      <c r="E810" s="102"/>
      <c r="F810" s="102"/>
    </row>
    <row r="811" spans="3:6" ht="15.75" customHeight="1">
      <c r="C811" s="102"/>
      <c r="D811" s="102"/>
      <c r="E811" s="102"/>
      <c r="F811" s="102"/>
    </row>
    <row r="812" spans="3:6" ht="15.75" customHeight="1">
      <c r="C812" s="102"/>
      <c r="D812" s="102"/>
      <c r="E812" s="102"/>
      <c r="F812" s="102"/>
    </row>
    <row r="813" spans="3:6" ht="15.75" customHeight="1">
      <c r="C813" s="102"/>
      <c r="D813" s="102"/>
      <c r="E813" s="102"/>
      <c r="F813" s="102"/>
    </row>
    <row r="814" spans="3:6" ht="15.75" customHeight="1">
      <c r="C814" s="102"/>
      <c r="D814" s="102"/>
      <c r="E814" s="102"/>
      <c r="F814" s="102"/>
    </row>
    <row r="815" spans="3:6" ht="15.75" customHeight="1">
      <c r="C815" s="102"/>
      <c r="D815" s="102"/>
      <c r="E815" s="102"/>
      <c r="F815" s="102"/>
    </row>
    <row r="816" spans="3:6" ht="15.75" customHeight="1">
      <c r="C816" s="102"/>
      <c r="D816" s="102"/>
      <c r="E816" s="102"/>
      <c r="F816" s="102"/>
    </row>
    <row r="817" spans="3:6" ht="15.75" customHeight="1">
      <c r="C817" s="102"/>
      <c r="D817" s="102"/>
      <c r="E817" s="102"/>
      <c r="F817" s="102"/>
    </row>
    <row r="818" spans="3:6" ht="15.75" customHeight="1">
      <c r="C818" s="102"/>
      <c r="D818" s="102"/>
      <c r="E818" s="102"/>
      <c r="F818" s="102"/>
    </row>
    <row r="819" spans="3:6" ht="15.75" customHeight="1">
      <c r="C819" s="102"/>
      <c r="D819" s="102"/>
      <c r="E819" s="102"/>
      <c r="F819" s="102"/>
    </row>
    <row r="820" spans="3:6" ht="15.75" customHeight="1">
      <c r="C820" s="102"/>
      <c r="D820" s="102"/>
      <c r="E820" s="102"/>
      <c r="F820" s="102"/>
    </row>
    <row r="821" spans="3:6" ht="15.75" customHeight="1">
      <c r="C821" s="102"/>
      <c r="D821" s="102"/>
      <c r="E821" s="102"/>
      <c r="F821" s="102"/>
    </row>
    <row r="822" spans="3:6" ht="15.75" customHeight="1">
      <c r="C822" s="102"/>
      <c r="D822" s="102"/>
      <c r="E822" s="102"/>
      <c r="F822" s="102"/>
    </row>
    <row r="823" spans="3:6" ht="15.75" customHeight="1">
      <c r="C823" s="102"/>
      <c r="D823" s="102"/>
      <c r="E823" s="102"/>
      <c r="F823" s="102"/>
    </row>
    <row r="824" spans="3:6" ht="15.75" customHeight="1">
      <c r="C824" s="102"/>
      <c r="D824" s="102"/>
      <c r="E824" s="102"/>
      <c r="F824" s="102"/>
    </row>
    <row r="825" spans="3:6" ht="15.75" customHeight="1">
      <c r="C825" s="102"/>
      <c r="D825" s="102"/>
      <c r="E825" s="102"/>
      <c r="F825" s="102"/>
    </row>
    <row r="826" spans="3:6" ht="15.75" customHeight="1">
      <c r="C826" s="102"/>
      <c r="D826" s="102"/>
      <c r="E826" s="102"/>
      <c r="F826" s="102"/>
    </row>
    <row r="827" spans="3:6" ht="15.75" customHeight="1">
      <c r="C827" s="102"/>
      <c r="D827" s="102"/>
      <c r="E827" s="102"/>
      <c r="F827" s="102"/>
    </row>
    <row r="828" spans="3:6" ht="15.75" customHeight="1">
      <c r="C828" s="102"/>
      <c r="D828" s="102"/>
      <c r="E828" s="102"/>
      <c r="F828" s="102"/>
    </row>
    <row r="829" spans="3:6" ht="15.75" customHeight="1">
      <c r="C829" s="102"/>
      <c r="D829" s="102"/>
      <c r="E829" s="102"/>
      <c r="F829" s="102"/>
    </row>
    <row r="830" spans="3:6" ht="15.75" customHeight="1">
      <c r="C830" s="102"/>
      <c r="D830" s="102"/>
      <c r="E830" s="102"/>
      <c r="F830" s="102"/>
    </row>
    <row r="831" spans="3:6" ht="15.75" customHeight="1">
      <c r="C831" s="102"/>
      <c r="D831" s="102"/>
      <c r="E831" s="102"/>
      <c r="F831" s="102"/>
    </row>
    <row r="832" spans="3:6" ht="15.75" customHeight="1">
      <c r="C832" s="102"/>
      <c r="D832" s="102"/>
      <c r="E832" s="102"/>
      <c r="F832" s="102"/>
    </row>
    <row r="833" spans="3:6" ht="15.75" customHeight="1">
      <c r="C833" s="102"/>
      <c r="D833" s="102"/>
      <c r="E833" s="102"/>
      <c r="F833" s="102"/>
    </row>
    <row r="834" spans="3:6" ht="15.75" customHeight="1">
      <c r="C834" s="102"/>
      <c r="D834" s="102"/>
      <c r="E834" s="102"/>
      <c r="F834" s="102"/>
    </row>
    <row r="835" spans="3:6" ht="15.75" customHeight="1">
      <c r="C835" s="102"/>
      <c r="D835" s="102"/>
      <c r="E835" s="102"/>
      <c r="F835" s="102"/>
    </row>
    <row r="836" spans="3:6" ht="15.75" customHeight="1">
      <c r="C836" s="102"/>
      <c r="D836" s="102"/>
      <c r="E836" s="102"/>
      <c r="F836" s="102"/>
    </row>
    <row r="837" spans="3:6" ht="15.75" customHeight="1">
      <c r="C837" s="102"/>
      <c r="D837" s="102"/>
      <c r="E837" s="102"/>
      <c r="F837" s="102"/>
    </row>
    <row r="838" spans="3:6" ht="15.75" customHeight="1">
      <c r="C838" s="102"/>
      <c r="D838" s="102"/>
      <c r="E838" s="102"/>
      <c r="F838" s="102"/>
    </row>
    <row r="839" spans="3:6" ht="15.75" customHeight="1">
      <c r="C839" s="102"/>
      <c r="D839" s="102"/>
      <c r="E839" s="102"/>
      <c r="F839" s="102"/>
    </row>
    <row r="840" spans="3:6" ht="15.75" customHeight="1">
      <c r="C840" s="102"/>
      <c r="D840" s="102"/>
      <c r="E840" s="102"/>
      <c r="F840" s="102"/>
    </row>
    <row r="841" spans="3:6" ht="15.75" customHeight="1">
      <c r="C841" s="102"/>
      <c r="D841" s="102"/>
      <c r="E841" s="102"/>
      <c r="F841" s="102"/>
    </row>
    <row r="842" spans="3:6" ht="15.75" customHeight="1">
      <c r="C842" s="102"/>
      <c r="D842" s="102"/>
      <c r="E842" s="102"/>
      <c r="F842" s="102"/>
    </row>
    <row r="843" spans="3:6" ht="15.75" customHeight="1">
      <c r="C843" s="102"/>
      <c r="D843" s="102"/>
      <c r="E843" s="102"/>
      <c r="F843" s="102"/>
    </row>
    <row r="844" spans="3:6" ht="15.75" customHeight="1">
      <c r="C844" s="102"/>
      <c r="D844" s="102"/>
      <c r="E844" s="102"/>
      <c r="F844" s="102"/>
    </row>
    <row r="845" spans="3:6" ht="15.75" customHeight="1">
      <c r="C845" s="102"/>
      <c r="D845" s="102"/>
      <c r="E845" s="102"/>
      <c r="F845" s="102"/>
    </row>
    <row r="846" spans="3:6" ht="15.75" customHeight="1">
      <c r="C846" s="102"/>
      <c r="D846" s="102"/>
      <c r="E846" s="102"/>
      <c r="F846" s="102"/>
    </row>
    <row r="847" spans="3:6" ht="15.75" customHeight="1">
      <c r="C847" s="102"/>
      <c r="D847" s="102"/>
      <c r="E847" s="102"/>
      <c r="F847" s="102"/>
    </row>
    <row r="848" spans="3:6" ht="15.75" customHeight="1">
      <c r="C848" s="102"/>
      <c r="D848" s="102"/>
      <c r="E848" s="102"/>
      <c r="F848" s="102"/>
    </row>
    <row r="849" spans="3:6" ht="15.75" customHeight="1">
      <c r="C849" s="102"/>
      <c r="D849" s="102"/>
      <c r="E849" s="102"/>
      <c r="F849" s="102"/>
    </row>
    <row r="850" spans="3:6" ht="15.75" customHeight="1">
      <c r="C850" s="102"/>
      <c r="D850" s="102"/>
      <c r="E850" s="102"/>
      <c r="F850" s="102"/>
    </row>
    <row r="851" spans="3:6" ht="15.75" customHeight="1">
      <c r="C851" s="102"/>
      <c r="D851" s="102"/>
      <c r="E851" s="102"/>
      <c r="F851" s="102"/>
    </row>
    <row r="852" spans="3:6" ht="15.75" customHeight="1">
      <c r="C852" s="102"/>
      <c r="D852" s="102"/>
      <c r="E852" s="102"/>
      <c r="F852" s="102"/>
    </row>
    <row r="853" spans="3:6" ht="15.75" customHeight="1">
      <c r="C853" s="102"/>
      <c r="D853" s="102"/>
      <c r="E853" s="102"/>
      <c r="F853" s="102"/>
    </row>
    <row r="854" spans="3:6" ht="15.75" customHeight="1">
      <c r="C854" s="102"/>
      <c r="D854" s="102"/>
      <c r="E854" s="102"/>
      <c r="F854" s="102"/>
    </row>
    <row r="855" spans="3:6" ht="15.75" customHeight="1">
      <c r="C855" s="102"/>
      <c r="D855" s="102"/>
      <c r="E855" s="102"/>
      <c r="F855" s="102"/>
    </row>
    <row r="856" spans="3:6" ht="15.75" customHeight="1">
      <c r="C856" s="102"/>
      <c r="D856" s="102"/>
      <c r="E856" s="102"/>
      <c r="F856" s="102"/>
    </row>
    <row r="857" spans="3:6" ht="15.75" customHeight="1">
      <c r="C857" s="102"/>
      <c r="D857" s="102"/>
      <c r="E857" s="102"/>
      <c r="F857" s="102"/>
    </row>
    <row r="858" spans="3:6" ht="15.75" customHeight="1">
      <c r="C858" s="102"/>
      <c r="D858" s="102"/>
      <c r="E858" s="102"/>
      <c r="F858" s="102"/>
    </row>
    <row r="859" spans="3:6" ht="15.75" customHeight="1">
      <c r="C859" s="102"/>
      <c r="D859" s="102"/>
      <c r="E859" s="102"/>
      <c r="F859" s="102"/>
    </row>
    <row r="860" spans="3:6" ht="15.75" customHeight="1">
      <c r="C860" s="102"/>
      <c r="D860" s="102"/>
      <c r="E860" s="102"/>
      <c r="F860" s="102"/>
    </row>
    <row r="861" spans="3:6" ht="15.75" customHeight="1">
      <c r="C861" s="102"/>
      <c r="D861" s="102"/>
      <c r="E861" s="102"/>
      <c r="F861" s="102"/>
    </row>
    <row r="862" spans="3:6" ht="15.75" customHeight="1">
      <c r="C862" s="102"/>
      <c r="D862" s="102"/>
      <c r="E862" s="102"/>
      <c r="F862" s="102"/>
    </row>
    <row r="863" spans="3:6" ht="15.75" customHeight="1">
      <c r="C863" s="102"/>
      <c r="D863" s="102"/>
      <c r="E863" s="102"/>
      <c r="F863" s="102"/>
    </row>
    <row r="864" spans="3:6" ht="15.75" customHeight="1">
      <c r="C864" s="102"/>
      <c r="D864" s="102"/>
      <c r="E864" s="102"/>
      <c r="F864" s="102"/>
    </row>
    <row r="865" spans="3:6" ht="15.75" customHeight="1">
      <c r="C865" s="102"/>
      <c r="D865" s="102"/>
      <c r="E865" s="102"/>
      <c r="F865" s="102"/>
    </row>
    <row r="866" spans="3:6" ht="15.75" customHeight="1">
      <c r="C866" s="102"/>
      <c r="D866" s="102"/>
      <c r="E866" s="102"/>
      <c r="F866" s="102"/>
    </row>
    <row r="867" spans="3:6" ht="15.75" customHeight="1">
      <c r="C867" s="102"/>
      <c r="D867" s="102"/>
      <c r="E867" s="102"/>
      <c r="F867" s="102"/>
    </row>
    <row r="868" spans="3:6" ht="15.75" customHeight="1">
      <c r="C868" s="102"/>
      <c r="D868" s="102"/>
      <c r="E868" s="102"/>
      <c r="F868" s="102"/>
    </row>
    <row r="869" spans="3:6" ht="15.75" customHeight="1">
      <c r="C869" s="102"/>
      <c r="D869" s="102"/>
      <c r="E869" s="102"/>
      <c r="F869" s="102"/>
    </row>
    <row r="870" spans="3:6" ht="15.75" customHeight="1">
      <c r="C870" s="102"/>
      <c r="D870" s="102"/>
      <c r="E870" s="102"/>
      <c r="F870" s="102"/>
    </row>
    <row r="871" spans="3:6" ht="15.75" customHeight="1">
      <c r="C871" s="102"/>
      <c r="D871" s="102"/>
      <c r="E871" s="102"/>
      <c r="F871" s="102"/>
    </row>
    <row r="872" spans="3:6" ht="15.75" customHeight="1">
      <c r="C872" s="102"/>
      <c r="D872" s="102"/>
      <c r="E872" s="102"/>
      <c r="F872" s="102"/>
    </row>
    <row r="873" spans="3:6" ht="15.75" customHeight="1">
      <c r="C873" s="102"/>
      <c r="D873" s="102"/>
      <c r="E873" s="102"/>
      <c r="F873" s="102"/>
    </row>
    <row r="874" spans="3:6" ht="15.75" customHeight="1">
      <c r="C874" s="102"/>
      <c r="D874" s="102"/>
      <c r="E874" s="102"/>
      <c r="F874" s="102"/>
    </row>
    <row r="875" spans="3:6" ht="15.75" customHeight="1">
      <c r="C875" s="102"/>
      <c r="D875" s="102"/>
      <c r="E875" s="102"/>
      <c r="F875" s="102"/>
    </row>
    <row r="876" spans="3:6" ht="15.75" customHeight="1">
      <c r="C876" s="102"/>
      <c r="D876" s="102"/>
      <c r="E876" s="102"/>
      <c r="F876" s="102"/>
    </row>
    <row r="877" spans="3:6" ht="15.75" customHeight="1">
      <c r="C877" s="102"/>
      <c r="D877" s="102"/>
      <c r="E877" s="102"/>
      <c r="F877" s="102"/>
    </row>
    <row r="878" spans="3:6" ht="15.75" customHeight="1">
      <c r="C878" s="102"/>
      <c r="D878" s="102"/>
      <c r="E878" s="102"/>
      <c r="F878" s="102"/>
    </row>
    <row r="879" spans="3:6" ht="15.75" customHeight="1">
      <c r="C879" s="102"/>
      <c r="D879" s="102"/>
      <c r="E879" s="102"/>
      <c r="F879" s="102"/>
    </row>
    <row r="880" spans="3:6" ht="15.75" customHeight="1">
      <c r="C880" s="102"/>
      <c r="D880" s="102"/>
      <c r="E880" s="102"/>
      <c r="F880" s="102"/>
    </row>
    <row r="881" spans="3:6" ht="15.75" customHeight="1">
      <c r="C881" s="102"/>
      <c r="D881" s="102"/>
      <c r="E881" s="102"/>
      <c r="F881" s="102"/>
    </row>
    <row r="882" spans="3:6" ht="15.75" customHeight="1">
      <c r="C882" s="102"/>
      <c r="D882" s="102"/>
      <c r="E882" s="102"/>
      <c r="F882" s="102"/>
    </row>
    <row r="883" spans="3:6" ht="15.75" customHeight="1">
      <c r="C883" s="102"/>
      <c r="D883" s="102"/>
      <c r="E883" s="102"/>
      <c r="F883" s="102"/>
    </row>
    <row r="884" spans="3:6" ht="15.75" customHeight="1">
      <c r="C884" s="102"/>
      <c r="D884" s="102"/>
      <c r="E884" s="102"/>
      <c r="F884" s="102"/>
    </row>
    <row r="885" spans="3:6" ht="15.75" customHeight="1">
      <c r="C885" s="102"/>
      <c r="D885" s="102"/>
      <c r="E885" s="102"/>
      <c r="F885" s="102"/>
    </row>
    <row r="886" spans="3:6" ht="15.75" customHeight="1">
      <c r="C886" s="102"/>
      <c r="D886" s="102"/>
      <c r="E886" s="102"/>
      <c r="F886" s="102"/>
    </row>
    <row r="887" spans="3:6" ht="15.75" customHeight="1">
      <c r="C887" s="102"/>
      <c r="D887" s="102"/>
      <c r="E887" s="102"/>
      <c r="F887" s="102"/>
    </row>
    <row r="888" spans="3:6" ht="15.75" customHeight="1">
      <c r="C888" s="102"/>
      <c r="D888" s="102"/>
      <c r="E888" s="102"/>
      <c r="F888" s="102"/>
    </row>
    <row r="889" spans="3:6" ht="15.75" customHeight="1">
      <c r="C889" s="102"/>
      <c r="D889" s="102"/>
      <c r="E889" s="102"/>
      <c r="F889" s="102"/>
    </row>
    <row r="890" spans="3:6" ht="15.75" customHeight="1">
      <c r="C890" s="102"/>
      <c r="D890" s="102"/>
      <c r="E890" s="102"/>
      <c r="F890" s="102"/>
    </row>
    <row r="891" spans="3:6" ht="15.75" customHeight="1">
      <c r="C891" s="102"/>
      <c r="D891" s="102"/>
      <c r="E891" s="102"/>
      <c r="F891" s="102"/>
    </row>
    <row r="892" spans="3:6" ht="15.75" customHeight="1">
      <c r="C892" s="102"/>
      <c r="D892" s="102"/>
      <c r="E892" s="102"/>
      <c r="F892" s="102"/>
    </row>
    <row r="893" spans="3:6" ht="15.75" customHeight="1">
      <c r="C893" s="102"/>
      <c r="D893" s="102"/>
      <c r="E893" s="102"/>
      <c r="F893" s="102"/>
    </row>
    <row r="894" spans="3:6" ht="15.75" customHeight="1">
      <c r="C894" s="102"/>
      <c r="D894" s="102"/>
      <c r="E894" s="102"/>
      <c r="F894" s="102"/>
    </row>
    <row r="895" spans="3:6" ht="15.75" customHeight="1">
      <c r="C895" s="102"/>
      <c r="D895" s="102"/>
      <c r="E895" s="102"/>
      <c r="F895" s="102"/>
    </row>
    <row r="896" spans="3:6" ht="15.75" customHeight="1">
      <c r="C896" s="102"/>
      <c r="D896" s="102"/>
      <c r="E896" s="102"/>
      <c r="F896" s="102"/>
    </row>
    <row r="897" spans="3:6" ht="15.75" customHeight="1">
      <c r="C897" s="102"/>
      <c r="D897" s="102"/>
      <c r="E897" s="102"/>
      <c r="F897" s="102"/>
    </row>
    <row r="898" spans="3:6" ht="15.75" customHeight="1">
      <c r="C898" s="102"/>
      <c r="D898" s="102"/>
      <c r="E898" s="102"/>
      <c r="F898" s="102"/>
    </row>
    <row r="899" spans="3:6" ht="15.75" customHeight="1">
      <c r="C899" s="102"/>
      <c r="D899" s="102"/>
      <c r="E899" s="102"/>
      <c r="F899" s="102"/>
    </row>
    <row r="900" spans="3:6" ht="15.75" customHeight="1">
      <c r="C900" s="102"/>
      <c r="D900" s="102"/>
      <c r="E900" s="102"/>
      <c r="F900" s="102"/>
    </row>
    <row r="901" spans="3:6" ht="15.75" customHeight="1">
      <c r="C901" s="102"/>
      <c r="D901" s="102"/>
      <c r="E901" s="102"/>
      <c r="F901" s="102"/>
    </row>
    <row r="902" spans="3:6" ht="15.75" customHeight="1">
      <c r="C902" s="102"/>
      <c r="D902" s="102"/>
      <c r="E902" s="102"/>
      <c r="F902" s="102"/>
    </row>
    <row r="903" spans="3:6" ht="15.75" customHeight="1">
      <c r="C903" s="102"/>
      <c r="D903" s="102"/>
      <c r="E903" s="102"/>
      <c r="F903" s="102"/>
    </row>
    <row r="904" spans="3:6" ht="15.75" customHeight="1">
      <c r="C904" s="102"/>
      <c r="D904" s="102"/>
      <c r="E904" s="102"/>
      <c r="F904" s="102"/>
    </row>
    <row r="905" spans="3:6" ht="15.75" customHeight="1">
      <c r="C905" s="102"/>
      <c r="D905" s="102"/>
      <c r="E905" s="102"/>
      <c r="F905" s="102"/>
    </row>
    <row r="906" spans="3:6" ht="15.75" customHeight="1">
      <c r="C906" s="102"/>
      <c r="D906" s="102"/>
      <c r="E906" s="102"/>
      <c r="F906" s="102"/>
    </row>
    <row r="907" spans="3:6" ht="15.75" customHeight="1">
      <c r="C907" s="102"/>
      <c r="D907" s="102"/>
      <c r="E907" s="102"/>
      <c r="F907" s="102"/>
    </row>
    <row r="908" spans="3:6" ht="15.75" customHeight="1">
      <c r="C908" s="102"/>
      <c r="D908" s="102"/>
      <c r="E908" s="102"/>
      <c r="F908" s="102"/>
    </row>
    <row r="909" spans="3:6" ht="15.75" customHeight="1">
      <c r="C909" s="102"/>
      <c r="D909" s="102"/>
      <c r="E909" s="102"/>
      <c r="F909" s="102"/>
    </row>
    <row r="910" spans="3:6" ht="15.75" customHeight="1">
      <c r="C910" s="102"/>
      <c r="D910" s="102"/>
      <c r="E910" s="102"/>
      <c r="F910" s="102"/>
    </row>
    <row r="911" spans="3:6" ht="15.75" customHeight="1">
      <c r="C911" s="102"/>
      <c r="D911" s="102"/>
      <c r="E911" s="102"/>
      <c r="F911" s="102"/>
    </row>
    <row r="912" spans="3:6" ht="15.75" customHeight="1">
      <c r="C912" s="102"/>
      <c r="D912" s="102"/>
      <c r="E912" s="102"/>
      <c r="F912" s="102"/>
    </row>
    <row r="913" spans="3:6" ht="15.75" customHeight="1">
      <c r="C913" s="102"/>
      <c r="D913" s="102"/>
      <c r="E913" s="102"/>
      <c r="F913" s="102"/>
    </row>
    <row r="914" spans="3:6" ht="15.75" customHeight="1">
      <c r="C914" s="102"/>
      <c r="D914" s="102"/>
      <c r="E914" s="102"/>
      <c r="F914" s="102"/>
    </row>
    <row r="915" spans="3:6" ht="15.75" customHeight="1">
      <c r="C915" s="102"/>
      <c r="D915" s="102"/>
      <c r="E915" s="102"/>
      <c r="F915" s="102"/>
    </row>
    <row r="916" spans="3:6" ht="15.75" customHeight="1">
      <c r="C916" s="102"/>
      <c r="D916" s="102"/>
      <c r="E916" s="102"/>
      <c r="F916" s="102"/>
    </row>
    <row r="917" spans="3:6" ht="15.75" customHeight="1">
      <c r="C917" s="102"/>
      <c r="D917" s="102"/>
      <c r="E917" s="102"/>
      <c r="F917" s="102"/>
    </row>
    <row r="918" spans="3:6" ht="15.75" customHeight="1">
      <c r="C918" s="102"/>
      <c r="D918" s="102"/>
      <c r="E918" s="102"/>
      <c r="F918" s="102"/>
    </row>
    <row r="919" spans="3:6" ht="15.75" customHeight="1">
      <c r="C919" s="102"/>
      <c r="D919" s="102"/>
      <c r="E919" s="102"/>
      <c r="F919" s="102"/>
    </row>
    <row r="920" spans="3:6" ht="15.75" customHeight="1">
      <c r="C920" s="102"/>
      <c r="D920" s="102"/>
      <c r="E920" s="102"/>
      <c r="F920" s="102"/>
    </row>
    <row r="921" spans="3:6" ht="15.75" customHeight="1">
      <c r="C921" s="102"/>
      <c r="D921" s="102"/>
      <c r="E921" s="102"/>
      <c r="F921" s="102"/>
    </row>
    <row r="922" spans="3:6" ht="15.75" customHeight="1">
      <c r="C922" s="102"/>
      <c r="D922" s="102"/>
      <c r="E922" s="102"/>
      <c r="F922" s="102"/>
    </row>
    <row r="923" spans="3:6" ht="15.75" customHeight="1">
      <c r="C923" s="102"/>
      <c r="D923" s="102"/>
      <c r="E923" s="102"/>
      <c r="F923" s="102"/>
    </row>
    <row r="924" spans="3:6" ht="15.75" customHeight="1">
      <c r="C924" s="102"/>
      <c r="D924" s="102"/>
      <c r="E924" s="102"/>
      <c r="F924" s="102"/>
    </row>
    <row r="925" spans="3:6" ht="15.75" customHeight="1">
      <c r="C925" s="102"/>
      <c r="D925" s="102"/>
      <c r="E925" s="102"/>
      <c r="F925" s="102"/>
    </row>
    <row r="926" spans="3:6" ht="15.75" customHeight="1">
      <c r="C926" s="102"/>
      <c r="D926" s="102"/>
      <c r="E926" s="102"/>
      <c r="F926" s="102"/>
    </row>
    <row r="927" spans="3:6" ht="15.75" customHeight="1">
      <c r="C927" s="102"/>
      <c r="D927" s="102"/>
      <c r="E927" s="102"/>
      <c r="F927" s="102"/>
    </row>
    <row r="928" spans="3:6" ht="15.75" customHeight="1">
      <c r="C928" s="102"/>
      <c r="D928" s="102"/>
      <c r="E928" s="102"/>
      <c r="F928" s="102"/>
    </row>
    <row r="929" spans="3:6" ht="15.75" customHeight="1">
      <c r="C929" s="102"/>
      <c r="D929" s="102"/>
      <c r="E929" s="102"/>
      <c r="F929" s="102"/>
    </row>
  </sheetData>
  <sortState ref="A4:AA104">
    <sortCondition ref="I4:I10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C1" workbookViewId="0">
      <selection activeCell="G16" sqref="G16"/>
    </sheetView>
  </sheetViews>
  <sheetFormatPr baseColWidth="10" defaultRowHeight="15" x14ac:dyDescent="0"/>
  <cols>
    <col min="1" max="1" width="27.5" style="293" customWidth="1"/>
    <col min="2" max="6" width="10.83203125" style="293"/>
    <col min="7" max="7" width="10.83203125" style="293" customWidth="1"/>
    <col min="8" max="8" width="10.83203125" style="293"/>
    <col min="9" max="9" width="13.1640625" style="293" customWidth="1"/>
    <col min="10" max="10" width="14.5" style="293" customWidth="1"/>
    <col min="11" max="11" width="17.1640625" style="293" customWidth="1"/>
    <col min="12" max="13" width="10.1640625" style="293" customWidth="1"/>
    <col min="14" max="16384" width="10.83203125" style="293"/>
  </cols>
  <sheetData>
    <row r="1" spans="1:18" ht="47" thickBot="1">
      <c r="A1" s="292" t="s">
        <v>2684</v>
      </c>
      <c r="D1" s="294" t="s">
        <v>2685</v>
      </c>
    </row>
    <row r="2" spans="1:18" ht="61" thickBot="1">
      <c r="A2" s="295" t="s">
        <v>941</v>
      </c>
      <c r="B2" s="296"/>
      <c r="D2" s="297"/>
      <c r="E2" s="298" t="s">
        <v>2686</v>
      </c>
      <c r="F2" s="299" t="s">
        <v>2687</v>
      </c>
      <c r="G2" s="299" t="s">
        <v>2688</v>
      </c>
      <c r="H2" s="299" t="s">
        <v>2689</v>
      </c>
      <c r="I2" s="299" t="s">
        <v>2690</v>
      </c>
      <c r="J2" s="299" t="s">
        <v>2691</v>
      </c>
      <c r="K2" s="299" t="s">
        <v>2692</v>
      </c>
      <c r="L2" s="299" t="s">
        <v>2693</v>
      </c>
      <c r="M2" s="299" t="s">
        <v>2719</v>
      </c>
      <c r="N2" s="299" t="s">
        <v>2694</v>
      </c>
      <c r="O2" s="299" t="s">
        <v>2695</v>
      </c>
      <c r="P2" s="299" t="s">
        <v>2696</v>
      </c>
      <c r="Q2" s="299" t="s">
        <v>1444</v>
      </c>
    </row>
    <row r="3" spans="1:18" s="302" customFormat="1">
      <c r="A3" s="300" t="s">
        <v>23</v>
      </c>
      <c r="B3" s="301"/>
      <c r="D3" s="303" t="s">
        <v>23</v>
      </c>
      <c r="E3" s="293">
        <f>'Antibody-POST'!$G$471</f>
        <v>429</v>
      </c>
      <c r="F3" s="293">
        <f>'Antibody-POST'!$G$478</f>
        <v>465</v>
      </c>
      <c r="G3" s="293">
        <f>'Antibody-POST'!$G$475</f>
        <v>36</v>
      </c>
      <c r="H3" s="304">
        <f>G3/F3</f>
        <v>7.7419354838709681E-2</v>
      </c>
      <c r="I3" s="293">
        <f>E3-J3</f>
        <v>413</v>
      </c>
      <c r="J3" s="293">
        <f>'Antibody-POST'!$I$471</f>
        <v>16</v>
      </c>
      <c r="K3" s="293">
        <f>'Antibody-POST'!$I$475</f>
        <v>159</v>
      </c>
      <c r="L3" s="293">
        <f>E3-K3</f>
        <v>270</v>
      </c>
      <c r="M3" s="316">
        <f>'Antibody-POST'!K2</f>
        <v>101</v>
      </c>
      <c r="N3" s="304">
        <f>K3/E3</f>
        <v>0.37062937062937062</v>
      </c>
      <c r="O3" s="293">
        <f>SUM(J3:K3)</f>
        <v>175</v>
      </c>
      <c r="P3" s="304">
        <f>O3/E3</f>
        <v>0.40792540792540793</v>
      </c>
      <c r="Q3" s="302">
        <f>E3-J3-K3</f>
        <v>254</v>
      </c>
    </row>
    <row r="4" spans="1:18">
      <c r="A4" s="305" t="s">
        <v>2697</v>
      </c>
      <c r="B4" s="306">
        <f>'Antibody-POST'!$G$471</f>
        <v>429</v>
      </c>
      <c r="D4" s="303" t="s">
        <v>0</v>
      </c>
      <c r="E4" s="293">
        <f>'Organisms- POST'!$G$145</f>
        <v>55</v>
      </c>
      <c r="F4" s="293">
        <f>'Organisms- POST'!$G$152</f>
        <v>139</v>
      </c>
      <c r="G4" s="293">
        <f>'Organisms- POST'!$G$149</f>
        <v>84</v>
      </c>
      <c r="H4" s="304">
        <f>G4/F4</f>
        <v>0.60431654676258995</v>
      </c>
      <c r="I4" s="293">
        <f>E4-J4</f>
        <v>48</v>
      </c>
      <c r="J4" s="293">
        <f>'Organisms- POST'!$I$145</f>
        <v>7</v>
      </c>
      <c r="K4" s="293">
        <f>'Organisms- POST'!$I$149</f>
        <v>8</v>
      </c>
      <c r="L4" s="293">
        <f>E4-K4</f>
        <v>47</v>
      </c>
      <c r="M4" s="316">
        <f>'Organisms- POST'!K3</f>
        <v>4</v>
      </c>
      <c r="N4" s="304">
        <f t="shared" ref="N4:N7" si="0">K4/E4</f>
        <v>0.14545454545454545</v>
      </c>
      <c r="O4" s="293">
        <f>SUM(J4:K4)</f>
        <v>15</v>
      </c>
      <c r="P4" s="304">
        <f>O4/E4</f>
        <v>0.27272727272727271</v>
      </c>
      <c r="Q4" s="302">
        <f>E4-J4-K4</f>
        <v>40</v>
      </c>
      <c r="R4" s="302"/>
    </row>
    <row r="5" spans="1:18">
      <c r="A5" s="307" t="s">
        <v>2698</v>
      </c>
      <c r="B5" s="306">
        <f>'Antibody-POST'!$G$478</f>
        <v>465</v>
      </c>
      <c r="D5" s="303" t="s">
        <v>1</v>
      </c>
      <c r="E5" s="293">
        <f>'Software- POST'!$G$106</f>
        <v>78</v>
      </c>
      <c r="F5" s="293">
        <f>'Software- POST'!$G$113</f>
        <v>101</v>
      </c>
      <c r="G5" s="293">
        <f>'Software- POST'!$G$110</f>
        <v>22</v>
      </c>
      <c r="H5" s="304">
        <f>G5/F5</f>
        <v>0.21782178217821782</v>
      </c>
      <c r="I5" s="293">
        <f>E5-J5</f>
        <v>77</v>
      </c>
      <c r="J5" s="293">
        <f>'Software- POST'!$I$106</f>
        <v>1</v>
      </c>
      <c r="K5" s="293">
        <f>'Software- POST'!$I$110</f>
        <v>26</v>
      </c>
      <c r="L5" s="293">
        <f>E5-K5</f>
        <v>52</v>
      </c>
      <c r="M5" s="316">
        <f>'Software- POST'!K2</f>
        <v>24</v>
      </c>
      <c r="N5" s="304">
        <f t="shared" si="0"/>
        <v>0.33333333333333331</v>
      </c>
      <c r="O5" s="293">
        <f>SUM(J5:K5)</f>
        <v>27</v>
      </c>
      <c r="P5" s="304">
        <f>O5/E5</f>
        <v>0.34615384615384615</v>
      </c>
      <c r="Q5" s="302">
        <f>E5-J5-K5</f>
        <v>51</v>
      </c>
      <c r="R5" s="302"/>
    </row>
    <row r="6" spans="1:18">
      <c r="A6" s="307" t="s">
        <v>2699</v>
      </c>
      <c r="B6" s="306">
        <f>'Antibody-POST'!$G$475</f>
        <v>36</v>
      </c>
      <c r="D6" s="303"/>
      <c r="H6" s="304"/>
      <c r="N6" s="304"/>
    </row>
    <row r="7" spans="1:18">
      <c r="A7" s="307" t="s">
        <v>2700</v>
      </c>
      <c r="B7" s="306">
        <f>B4-B8</f>
        <v>413</v>
      </c>
      <c r="D7" s="308" t="s">
        <v>1447</v>
      </c>
      <c r="E7" s="308">
        <f>SUM(E3:E5)</f>
        <v>562</v>
      </c>
      <c r="F7" s="308">
        <f>SUM(F3:F5)</f>
        <v>705</v>
      </c>
      <c r="G7" s="308">
        <f>SUM(G3:G5)</f>
        <v>142</v>
      </c>
      <c r="H7" s="309">
        <f>G7/F7</f>
        <v>0.20141843971631207</v>
      </c>
      <c r="I7" s="308">
        <f>SUM(I3:I5)</f>
        <v>538</v>
      </c>
      <c r="J7" s="308">
        <f>SUM(J3:J5)</f>
        <v>24</v>
      </c>
      <c r="K7" s="308">
        <f>SUM(K3:K5)</f>
        <v>193</v>
      </c>
      <c r="L7" s="308">
        <f>SUM(L3:L5)</f>
        <v>369</v>
      </c>
      <c r="M7" s="308">
        <f>SUM(M3:M5)</f>
        <v>129</v>
      </c>
      <c r="N7" s="309">
        <f t="shared" si="0"/>
        <v>0.34341637010676157</v>
      </c>
      <c r="O7" s="308">
        <f>SUM(J7:K7)</f>
        <v>217</v>
      </c>
      <c r="P7" s="315">
        <f>O7/E7</f>
        <v>0.38612099644128112</v>
      </c>
      <c r="Q7" s="308">
        <f>SUM(Q3:Q5)</f>
        <v>345</v>
      </c>
    </row>
    <row r="8" spans="1:18">
      <c r="A8" s="307" t="s">
        <v>2701</v>
      </c>
      <c r="B8" s="306">
        <f>'Antibody-POST'!$I$471</f>
        <v>16</v>
      </c>
      <c r="I8" s="304"/>
    </row>
    <row r="9" spans="1:18" ht="16" thickBot="1">
      <c r="A9" s="310" t="s">
        <v>2702</v>
      </c>
      <c r="B9" s="311">
        <f>'Antibody-POST'!$I$475</f>
        <v>159</v>
      </c>
    </row>
    <row r="10" spans="1:18" ht="16" thickBot="1">
      <c r="D10" s="293" t="s">
        <v>2703</v>
      </c>
    </row>
    <row r="11" spans="1:18" ht="46" thickBot="1">
      <c r="A11" s="295" t="s">
        <v>0</v>
      </c>
      <c r="B11" s="296"/>
      <c r="E11" s="299" t="s">
        <v>2704</v>
      </c>
      <c r="F11" s="299" t="s">
        <v>2705</v>
      </c>
      <c r="G11" s="299" t="s">
        <v>2706</v>
      </c>
    </row>
    <row r="12" spans="1:18">
      <c r="A12" s="305" t="s">
        <v>2707</v>
      </c>
      <c r="B12" s="306">
        <f>'Organisms- POST'!$G$145</f>
        <v>55</v>
      </c>
      <c r="D12" s="303" t="s">
        <v>23</v>
      </c>
      <c r="E12" s="312">
        <f>I3/E3</f>
        <v>0.96270396270396275</v>
      </c>
      <c r="F12" s="312">
        <f>L3/E3</f>
        <v>0.62937062937062938</v>
      </c>
      <c r="G12" s="312">
        <f>Q3/E3</f>
        <v>0.59207459207459212</v>
      </c>
    </row>
    <row r="13" spans="1:18">
      <c r="A13" s="307" t="s">
        <v>2708</v>
      </c>
      <c r="B13" s="306">
        <f>'Organisms- POST'!$G$152</f>
        <v>139</v>
      </c>
      <c r="D13" s="303" t="s">
        <v>0</v>
      </c>
      <c r="E13" s="312">
        <f>I4/E4</f>
        <v>0.87272727272727268</v>
      </c>
      <c r="F13" s="312">
        <f>L4/E4</f>
        <v>0.8545454545454545</v>
      </c>
      <c r="G13" s="312">
        <f>Q4/E4</f>
        <v>0.72727272727272729</v>
      </c>
    </row>
    <row r="14" spans="1:18">
      <c r="A14" s="307" t="s">
        <v>2709</v>
      </c>
      <c r="B14" s="306">
        <f>'Organisms- POST'!$G$149</f>
        <v>84</v>
      </c>
      <c r="D14" s="303" t="s">
        <v>2710</v>
      </c>
      <c r="E14" s="312">
        <f>I5/E5</f>
        <v>0.98717948717948723</v>
      </c>
      <c r="F14" s="312">
        <f>L5/E5</f>
        <v>0.66666666666666663</v>
      </c>
      <c r="G14" s="312">
        <f>Q5/E5</f>
        <v>0.65384615384615385</v>
      </c>
    </row>
    <row r="15" spans="1:18">
      <c r="A15" s="307" t="s">
        <v>2700</v>
      </c>
      <c r="B15" s="306">
        <f>B12-B16</f>
        <v>48</v>
      </c>
      <c r="D15" s="308" t="s">
        <v>1447</v>
      </c>
      <c r="E15" s="313">
        <f>I7/E7</f>
        <v>0.95729537366548045</v>
      </c>
      <c r="F15" s="313">
        <f>L7/E7</f>
        <v>0.65658362989323849</v>
      </c>
      <c r="G15" s="313">
        <f>Q7/E7</f>
        <v>0.61387900355871883</v>
      </c>
    </row>
    <row r="16" spans="1:18">
      <c r="A16" s="307" t="s">
        <v>2701</v>
      </c>
      <c r="B16" s="306">
        <f>'Organisms- POST'!$I$145</f>
        <v>7</v>
      </c>
    </row>
    <row r="17" spans="1:8" ht="31" thickBot="1">
      <c r="A17" s="310" t="s">
        <v>2702</v>
      </c>
      <c r="B17" s="311">
        <f>'Organisms- POST'!$I$149</f>
        <v>8</v>
      </c>
      <c r="D17" s="314" t="s">
        <v>2711</v>
      </c>
    </row>
    <row r="18" spans="1:8" ht="76" thickBot="1">
      <c r="E18" s="299" t="s">
        <v>2712</v>
      </c>
      <c r="F18" s="299" t="s">
        <v>2713</v>
      </c>
      <c r="G18" s="299" t="s">
        <v>2714</v>
      </c>
      <c r="H18" s="299" t="s">
        <v>2715</v>
      </c>
    </row>
    <row r="19" spans="1:8" ht="16" thickBot="1">
      <c r="A19" s="295" t="s">
        <v>0</v>
      </c>
      <c r="B19" s="296"/>
      <c r="D19" s="303" t="s">
        <v>23</v>
      </c>
      <c r="E19" s="293">
        <f>I3</f>
        <v>413</v>
      </c>
      <c r="F19" s="293">
        <f>'[1]Syntactic correctness'!E3</f>
        <v>270</v>
      </c>
      <c r="G19" s="293">
        <f>Q3</f>
        <v>254</v>
      </c>
      <c r="H19" s="293">
        <f>E3</f>
        <v>429</v>
      </c>
    </row>
    <row r="20" spans="1:8">
      <c r="A20" s="305" t="s">
        <v>2716</v>
      </c>
      <c r="B20" s="306">
        <f>'Software- POST'!$G$106</f>
        <v>78</v>
      </c>
      <c r="D20" s="303" t="s">
        <v>0</v>
      </c>
      <c r="E20" s="293">
        <f>I4</f>
        <v>48</v>
      </c>
      <c r="F20" s="293">
        <f>'[1]Syntactic correctness'!E4</f>
        <v>47</v>
      </c>
      <c r="G20" s="293">
        <f>Q4</f>
        <v>40</v>
      </c>
      <c r="H20" s="293">
        <f>E4</f>
        <v>55</v>
      </c>
    </row>
    <row r="21" spans="1:8">
      <c r="A21" s="307" t="s">
        <v>2717</v>
      </c>
      <c r="B21" s="306">
        <f>'Software- POST'!$G$113</f>
        <v>101</v>
      </c>
      <c r="D21" s="303" t="s">
        <v>2710</v>
      </c>
      <c r="E21" s="293">
        <f>I5</f>
        <v>77</v>
      </c>
      <c r="F21" s="293">
        <f>'[1]Syntactic correctness'!E5</f>
        <v>52</v>
      </c>
      <c r="G21" s="293">
        <f>Q5</f>
        <v>51</v>
      </c>
      <c r="H21" s="293">
        <f>E5</f>
        <v>78</v>
      </c>
    </row>
    <row r="22" spans="1:8">
      <c r="A22" s="307" t="s">
        <v>2718</v>
      </c>
      <c r="B22" s="306">
        <f>'Software- POST'!$G$110</f>
        <v>22</v>
      </c>
      <c r="D22" s="308" t="s">
        <v>1447</v>
      </c>
      <c r="E22" s="308">
        <f>SUM(E19:E21)</f>
        <v>538</v>
      </c>
      <c r="F22" s="308">
        <f>'[1]Syntactic correctness'!E6</f>
        <v>369</v>
      </c>
      <c r="G22" s="308">
        <f>SUM(G19:G21)</f>
        <v>345</v>
      </c>
      <c r="H22" s="308">
        <f>SUM(H19:H21)</f>
        <v>562</v>
      </c>
    </row>
    <row r="23" spans="1:8">
      <c r="A23" s="307" t="s">
        <v>2700</v>
      </c>
      <c r="B23" s="306">
        <f>B20-B24</f>
        <v>77</v>
      </c>
      <c r="E23" s="304"/>
      <c r="F23" s="304"/>
      <c r="G23" s="304"/>
    </row>
    <row r="24" spans="1:8">
      <c r="A24" s="307" t="s">
        <v>2701</v>
      </c>
      <c r="B24" s="306">
        <f>'Software- POST'!$I$106</f>
        <v>1</v>
      </c>
    </row>
    <row r="25" spans="1:8" ht="16" thickBot="1">
      <c r="A25" s="310" t="s">
        <v>2702</v>
      </c>
      <c r="B25" s="311">
        <f>'Software- POST'!$I$110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H26" sqref="H26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76"/>
      <c r="B1" s="76"/>
      <c r="C1" s="76"/>
      <c r="D1" s="76"/>
    </row>
    <row r="2" spans="1:6" ht="15">
      <c r="A2" s="76"/>
      <c r="B2" s="76" t="s">
        <v>1368</v>
      </c>
      <c r="C2" s="76" t="s">
        <v>1369</v>
      </c>
      <c r="D2" s="76" t="s">
        <v>1400</v>
      </c>
    </row>
    <row r="3" spans="1:6" ht="15">
      <c r="A3" s="76" t="s">
        <v>1371</v>
      </c>
      <c r="B3" s="77">
        <f>B7</f>
        <v>0.49285714285714288</v>
      </c>
      <c r="C3" s="77">
        <f>B10</f>
        <v>0.58620689655172409</v>
      </c>
      <c r="D3" s="77">
        <f>B13</f>
        <v>0.50847457627118642</v>
      </c>
    </row>
    <row r="4" spans="1:6" ht="15">
      <c r="A4" s="76" t="s">
        <v>1372</v>
      </c>
      <c r="B4" s="77">
        <f>B8</f>
        <v>0.96129032258064517</v>
      </c>
      <c r="C4" s="77">
        <f>B11</f>
        <v>0.82014388489208634</v>
      </c>
      <c r="D4" s="77">
        <f>B14</f>
        <v>0.84158415841584155</v>
      </c>
    </row>
    <row r="5" spans="1:6" ht="15">
      <c r="A5" s="76"/>
      <c r="B5" s="76"/>
      <c r="C5" s="76"/>
      <c r="D5" s="76"/>
    </row>
    <row r="6" spans="1:6" ht="15">
      <c r="A6" s="76"/>
      <c r="B6" s="78" t="s">
        <v>1365</v>
      </c>
      <c r="C6" s="78" t="s">
        <v>941</v>
      </c>
      <c r="D6" s="78" t="s">
        <v>942</v>
      </c>
    </row>
    <row r="7" spans="1:6" ht="15">
      <c r="A7" s="79" t="s">
        <v>1371</v>
      </c>
      <c r="B7" s="80">
        <f>D7/C7</f>
        <v>0.49285714285714288</v>
      </c>
      <c r="C7" s="81">
        <f>'Antibodies-PRE'!P2</f>
        <v>140</v>
      </c>
      <c r="D7" s="90">
        <f>'Antibodies-PRE'!O2</f>
        <v>69</v>
      </c>
    </row>
    <row r="8" spans="1:6" ht="15">
      <c r="A8" s="82" t="s">
        <v>1372</v>
      </c>
      <c r="B8" s="85">
        <f>D8/C8</f>
        <v>0.96129032258064517</v>
      </c>
      <c r="C8" s="83">
        <f>'Antibody-POST'!P2</f>
        <v>465</v>
      </c>
      <c r="D8" s="83">
        <f>'Antibody-POST'!O2</f>
        <v>447</v>
      </c>
    </row>
    <row r="9" spans="1:6" ht="15">
      <c r="A9" s="76"/>
      <c r="B9" s="78" t="s">
        <v>1369</v>
      </c>
      <c r="C9" s="78" t="s">
        <v>941</v>
      </c>
      <c r="D9" s="78" t="s">
        <v>942</v>
      </c>
    </row>
    <row r="10" spans="1:6" ht="15">
      <c r="A10" s="79" t="s">
        <v>1371</v>
      </c>
      <c r="B10" s="80">
        <f>D10/C10</f>
        <v>0.58620689655172409</v>
      </c>
      <c r="C10" s="81">
        <f>'Organisms-PRE'!P2</f>
        <v>58</v>
      </c>
      <c r="D10" s="84">
        <f>'Organisms-PRE'!O2</f>
        <v>34</v>
      </c>
    </row>
    <row r="11" spans="1:6" ht="15">
      <c r="A11" s="82" t="s">
        <v>1372</v>
      </c>
      <c r="B11" s="85">
        <f>D11/C11</f>
        <v>0.82014388489208634</v>
      </c>
      <c r="C11" s="86">
        <f>'Organisms- POST'!N3</f>
        <v>139</v>
      </c>
      <c r="D11" s="86">
        <f>'Organisms- POST'!M3</f>
        <v>114</v>
      </c>
    </row>
    <row r="12" spans="1:6" ht="15">
      <c r="A12" s="76"/>
      <c r="B12" s="87" t="s">
        <v>1400</v>
      </c>
      <c r="C12" s="78" t="s">
        <v>941</v>
      </c>
      <c r="D12" s="78" t="s">
        <v>942</v>
      </c>
    </row>
    <row r="13" spans="1:6" ht="15">
      <c r="A13" s="79" t="s">
        <v>1371</v>
      </c>
      <c r="B13" s="80">
        <f>D13/C13</f>
        <v>0.50847457627118642</v>
      </c>
      <c r="C13" s="81">
        <f>'Software-PRE'!J2</f>
        <v>59</v>
      </c>
      <c r="D13" s="84">
        <f>'Software-PRE'!I2</f>
        <v>30</v>
      </c>
    </row>
    <row r="14" spans="1:6" ht="15">
      <c r="A14" s="82" t="s">
        <v>1372</v>
      </c>
      <c r="B14" s="85">
        <f>D14/C14</f>
        <v>0.84158415841584155</v>
      </c>
      <c r="C14" s="86">
        <f>'Software- POST'!Q2</f>
        <v>101</v>
      </c>
      <c r="D14" s="86">
        <f>'Software- POST'!P2</f>
        <v>85</v>
      </c>
    </row>
    <row r="16" spans="1:6">
      <c r="B16" s="51" t="s">
        <v>1365</v>
      </c>
      <c r="C16" s="96" t="s">
        <v>937</v>
      </c>
      <c r="D16" s="96" t="s">
        <v>938</v>
      </c>
      <c r="E16" s="12" t="s">
        <v>939</v>
      </c>
      <c r="F16" s="12" t="s">
        <v>940</v>
      </c>
    </row>
    <row r="17" spans="1:6">
      <c r="A17" s="13" t="s">
        <v>1371</v>
      </c>
      <c r="B17" s="52">
        <f>B7</f>
        <v>0.49285714285714288</v>
      </c>
      <c r="C17" s="27">
        <v>0.57860999999999996</v>
      </c>
      <c r="D17" s="27">
        <v>0.40740999999999999</v>
      </c>
      <c r="E17" s="14">
        <f>ABS(B17-D17)</f>
        <v>8.5447142857142888E-2</v>
      </c>
      <c r="F17" s="15">
        <f>ABS(B17-C17)</f>
        <v>8.5752857142857075E-2</v>
      </c>
    </row>
    <row r="18" spans="1:6">
      <c r="A18" s="16" t="s">
        <v>1372</v>
      </c>
      <c r="B18" s="95">
        <f>B8</f>
        <v>0.96129032258064517</v>
      </c>
      <c r="C18" s="27">
        <v>0.97965000000000002</v>
      </c>
      <c r="D18" s="27">
        <v>0.93964000000000003</v>
      </c>
      <c r="E18" s="17">
        <f>ABS(B18-D18)</f>
        <v>2.1650322580645143E-2</v>
      </c>
      <c r="F18" s="18">
        <f>ABS(B18-C18)</f>
        <v>1.8359677419354847E-2</v>
      </c>
    </row>
    <row r="19" spans="1:6">
      <c r="B19" s="21" t="s">
        <v>1369</v>
      </c>
      <c r="C19" s="98" t="s">
        <v>937</v>
      </c>
      <c r="D19" s="98" t="s">
        <v>938</v>
      </c>
      <c r="E19" s="12" t="s">
        <v>939</v>
      </c>
      <c r="F19" s="12" t="s">
        <v>940</v>
      </c>
    </row>
    <row r="20" spans="1:6">
      <c r="A20" s="13" t="s">
        <v>1371</v>
      </c>
      <c r="B20" s="52">
        <f>B10</f>
        <v>0.58620689655172409</v>
      </c>
      <c r="C20" s="27">
        <v>0.71404000000000001</v>
      </c>
      <c r="D20" s="27">
        <v>0.44927</v>
      </c>
      <c r="E20" s="14">
        <f>ABS(B20-D20)</f>
        <v>0.13693689655172409</v>
      </c>
      <c r="F20" s="15">
        <f>ABS(B20-C20)</f>
        <v>0.12783310344827592</v>
      </c>
    </row>
    <row r="21" spans="1:6">
      <c r="A21" s="16" t="s">
        <v>1372</v>
      </c>
      <c r="B21" s="95">
        <f>B11</f>
        <v>0.82014388489208634</v>
      </c>
      <c r="C21" s="27">
        <v>0.88009000000000004</v>
      </c>
      <c r="D21" s="27">
        <v>0.74604999999999999</v>
      </c>
      <c r="E21" s="17">
        <f>ABS(B21-D21)</f>
        <v>7.4093884892086348E-2</v>
      </c>
      <c r="F21" s="18">
        <f>ABS(B21-C21)</f>
        <v>5.99461151079137E-2</v>
      </c>
    </row>
    <row r="22" spans="1:6">
      <c r="B22" s="21" t="s">
        <v>1370</v>
      </c>
      <c r="C22" s="98" t="s">
        <v>937</v>
      </c>
      <c r="D22" s="98" t="s">
        <v>938</v>
      </c>
      <c r="E22" s="12" t="s">
        <v>939</v>
      </c>
      <c r="F22" s="12" t="s">
        <v>940</v>
      </c>
    </row>
    <row r="23" spans="1:6" ht="13">
      <c r="A23" s="13" t="s">
        <v>1371</v>
      </c>
      <c r="B23" s="52">
        <f>B13</f>
        <v>0.50847457627118642</v>
      </c>
      <c r="C23" s="20">
        <v>0.64109000000000005</v>
      </c>
      <c r="D23" s="20">
        <v>0.37497999999999998</v>
      </c>
      <c r="E23" s="14">
        <f>ABS(B23-D23)</f>
        <v>0.13349457627118644</v>
      </c>
      <c r="F23" s="15">
        <f>ABS(B23-C23)</f>
        <v>0.13261542372881363</v>
      </c>
    </row>
    <row r="24" spans="1:6" ht="13">
      <c r="A24" s="16" t="s">
        <v>1372</v>
      </c>
      <c r="B24" s="95">
        <f>B14</f>
        <v>0.84158415841584155</v>
      </c>
      <c r="C24" s="125">
        <v>0.90664999999999996</v>
      </c>
      <c r="D24" s="125">
        <v>0.75553000000000003</v>
      </c>
      <c r="E24" s="17">
        <f>ABS(B24-0.66874)</f>
        <v>0.17284415841584155</v>
      </c>
      <c r="F24" s="18">
        <f>ABS(B24-C24)</f>
        <v>6.5065841584158401E-2</v>
      </c>
    </row>
    <row r="25" spans="1:6">
      <c r="A25" s="4" t="s">
        <v>1366</v>
      </c>
    </row>
    <row r="26" spans="1:6" s="4" customFormat="1"/>
    <row r="27" spans="1:6">
      <c r="A27" s="317" t="s">
        <v>947</v>
      </c>
      <c r="B27" s="317"/>
      <c r="C27" s="317"/>
      <c r="D27" s="318" t="s">
        <v>948</v>
      </c>
      <c r="E27" s="319"/>
      <c r="F27" s="319"/>
    </row>
    <row r="28" spans="1:6">
      <c r="A28" s="13" t="s">
        <v>945</v>
      </c>
      <c r="B28" s="23" t="s">
        <v>943</v>
      </c>
      <c r="C28" s="24" t="s">
        <v>944</v>
      </c>
      <c r="D28" s="13" t="s">
        <v>946</v>
      </c>
      <c r="E28" s="23" t="s">
        <v>943</v>
      </c>
      <c r="F28" s="24" t="s">
        <v>944</v>
      </c>
    </row>
    <row r="29" spans="1:6">
      <c r="A29" s="25" t="s">
        <v>23</v>
      </c>
      <c r="B29" s="22">
        <f>E17</f>
        <v>8.5447142857142888E-2</v>
      </c>
      <c r="C29" s="26">
        <f>F17</f>
        <v>8.5752857142857075E-2</v>
      </c>
      <c r="D29" s="25" t="s">
        <v>23</v>
      </c>
      <c r="E29" s="22">
        <f>E18</f>
        <v>2.1650322580645143E-2</v>
      </c>
      <c r="F29" s="26">
        <f>F18</f>
        <v>1.8359677419354847E-2</v>
      </c>
    </row>
    <row r="30" spans="1:6">
      <c r="A30" s="25" t="s">
        <v>0</v>
      </c>
      <c r="B30" s="22">
        <f>E20</f>
        <v>0.13693689655172409</v>
      </c>
      <c r="C30" s="26">
        <f>F20</f>
        <v>0.12783310344827592</v>
      </c>
      <c r="D30" s="25" t="s">
        <v>0</v>
      </c>
      <c r="E30" s="22">
        <f>E21</f>
        <v>7.4093884892086348E-2</v>
      </c>
      <c r="F30" s="26">
        <f>F21</f>
        <v>5.99461151079137E-2</v>
      </c>
    </row>
    <row r="31" spans="1:6">
      <c r="A31" s="16" t="s">
        <v>1</v>
      </c>
      <c r="B31" s="17">
        <f>E23</f>
        <v>0.13349457627118644</v>
      </c>
      <c r="C31" s="18">
        <f>F23</f>
        <v>0.13261542372881363</v>
      </c>
      <c r="D31" s="16" t="s">
        <v>1</v>
      </c>
      <c r="E31" s="17">
        <f>E24</f>
        <v>0.17284415841584155</v>
      </c>
      <c r="F31" s="18">
        <f>F24</f>
        <v>6.5065841584158401E-2</v>
      </c>
    </row>
    <row r="33" spans="1:4" ht="24">
      <c r="B33" s="36" t="s">
        <v>1317</v>
      </c>
      <c r="C33" s="45" t="s">
        <v>1337</v>
      </c>
      <c r="D33" s="36" t="s">
        <v>1338</v>
      </c>
    </row>
    <row r="34" spans="1:4">
      <c r="A34" t="s">
        <v>1332</v>
      </c>
      <c r="B34" s="11">
        <f>'binary significance test'!E12</f>
        <v>-10.921522173458614</v>
      </c>
      <c r="C34" s="11">
        <f>ABS(B34)</f>
        <v>10.921522173458614</v>
      </c>
      <c r="D34" t="str">
        <f>IF(C34&gt;1.96,"y")</f>
        <v>y</v>
      </c>
    </row>
    <row r="35" spans="1:4">
      <c r="A35" t="s">
        <v>1333</v>
      </c>
      <c r="B35" s="11">
        <f>'binary significance test'!I12</f>
        <v>-3.2263431262954181</v>
      </c>
      <c r="C35" s="11">
        <f>ABS(B35)</f>
        <v>3.2263431262954181</v>
      </c>
      <c r="D35" t="str">
        <f>IF(C35&gt;1.96,"y")</f>
        <v>y</v>
      </c>
    </row>
    <row r="36" spans="1:4">
      <c r="A36" t="s">
        <v>1334</v>
      </c>
      <c r="B36" s="11">
        <f>'binary significance test'!M12</f>
        <v>-4.2997883072518217</v>
      </c>
      <c r="C36" s="11">
        <f>ABS(B36)</f>
        <v>4.2997883072518217</v>
      </c>
      <c r="D36" t="str">
        <f>IF(C36&gt;1.96,"y")</f>
        <v>y</v>
      </c>
    </row>
    <row r="37" spans="1:4">
      <c r="A37" t="s">
        <v>1335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abSelected="1" workbookViewId="0">
      <selection activeCell="I12" sqref="I12"/>
    </sheetView>
  </sheetViews>
  <sheetFormatPr baseColWidth="10" defaultColWidth="8.83203125" defaultRowHeight="14" x14ac:dyDescent="0"/>
  <cols>
    <col min="1" max="2" width="8.83203125" style="37"/>
    <col min="3" max="3" width="37.6640625" style="37" customWidth="1"/>
    <col min="4" max="4" width="8.83203125" style="37"/>
    <col min="5" max="5" width="14.5" style="37" customWidth="1"/>
    <col min="6" max="16384" width="8.83203125" style="37"/>
  </cols>
  <sheetData>
    <row r="3" spans="2:13">
      <c r="C3" s="38" t="s">
        <v>1318</v>
      </c>
    </row>
    <row r="4" spans="2:13" ht="15">
      <c r="B4" s="39"/>
      <c r="C4" s="320" t="s">
        <v>23</v>
      </c>
      <c r="D4" s="320"/>
      <c r="E4" s="320"/>
      <c r="F4" s="320" t="s">
        <v>1336</v>
      </c>
      <c r="G4" s="320"/>
      <c r="H4" s="320"/>
      <c r="I4" s="320"/>
      <c r="J4" s="320" t="s">
        <v>1</v>
      </c>
      <c r="K4" s="320"/>
      <c r="L4" s="320"/>
      <c r="M4" s="320"/>
    </row>
    <row r="5" spans="2:13" ht="16">
      <c r="C5" s="37" t="s">
        <v>1319</v>
      </c>
      <c r="D5" s="40" t="s">
        <v>1320</v>
      </c>
      <c r="E5" s="41">
        <v>0.49</v>
      </c>
      <c r="G5" s="37" t="s">
        <v>1319</v>
      </c>
      <c r="H5" s="40" t="s">
        <v>1320</v>
      </c>
      <c r="I5" s="41">
        <v>0.59</v>
      </c>
      <c r="K5" s="37" t="s">
        <v>1319</v>
      </c>
      <c r="L5" s="40" t="s">
        <v>1320</v>
      </c>
      <c r="M5" s="41">
        <v>0.51</v>
      </c>
    </row>
    <row r="6" spans="2:13" ht="16">
      <c r="C6" s="37" t="s">
        <v>1321</v>
      </c>
      <c r="D6" s="40" t="s">
        <v>1322</v>
      </c>
      <c r="E6" s="41">
        <v>0.96</v>
      </c>
      <c r="G6" s="37" t="s">
        <v>1321</v>
      </c>
      <c r="H6" s="40" t="s">
        <v>1322</v>
      </c>
      <c r="I6" s="41">
        <v>0.82</v>
      </c>
      <c r="K6" s="37" t="s">
        <v>1321</v>
      </c>
      <c r="L6" s="40" t="s">
        <v>1322</v>
      </c>
      <c r="M6" s="41">
        <v>0.84</v>
      </c>
    </row>
    <row r="7" spans="2:13" ht="16">
      <c r="C7" s="37" t="s">
        <v>1323</v>
      </c>
      <c r="D7" s="40" t="s">
        <v>1324</v>
      </c>
      <c r="E7" s="41">
        <v>140</v>
      </c>
      <c r="G7" s="37" t="s">
        <v>1323</v>
      </c>
      <c r="H7" s="40" t="s">
        <v>1324</v>
      </c>
      <c r="I7" s="41">
        <v>58</v>
      </c>
      <c r="K7" s="37" t="s">
        <v>1323</v>
      </c>
      <c r="L7" s="40" t="s">
        <v>1324</v>
      </c>
      <c r="M7" s="41">
        <v>59</v>
      </c>
    </row>
    <row r="8" spans="2:13" ht="16">
      <c r="C8" s="37" t="s">
        <v>1325</v>
      </c>
      <c r="D8" s="40" t="s">
        <v>1326</v>
      </c>
      <c r="E8" s="41">
        <v>466</v>
      </c>
      <c r="G8" s="37" t="s">
        <v>1325</v>
      </c>
      <c r="H8" s="40" t="s">
        <v>1326</v>
      </c>
      <c r="I8" s="41">
        <v>139</v>
      </c>
      <c r="K8" s="37" t="s">
        <v>1325</v>
      </c>
      <c r="L8" s="40" t="s">
        <v>1326</v>
      </c>
      <c r="M8" s="41">
        <v>101</v>
      </c>
    </row>
    <row r="9" spans="2:13">
      <c r="D9" s="40"/>
      <c r="E9" s="42"/>
      <c r="H9" s="40"/>
      <c r="I9" s="42"/>
      <c r="L9" s="40"/>
      <c r="M9" s="42"/>
    </row>
    <row r="10" spans="2:13">
      <c r="D10" s="40"/>
      <c r="E10" s="42"/>
      <c r="H10" s="40"/>
      <c r="I10" s="42"/>
      <c r="L10" s="40"/>
      <c r="M10" s="42"/>
    </row>
    <row r="11" spans="2:13">
      <c r="C11" s="37" t="s">
        <v>1327</v>
      </c>
      <c r="D11" s="40" t="s">
        <v>1328</v>
      </c>
      <c r="E11" s="43">
        <f>AVERAGE(E5:E6)</f>
        <v>0.72499999999999998</v>
      </c>
      <c r="G11" s="37" t="s">
        <v>1327</v>
      </c>
      <c r="H11" s="40" t="s">
        <v>1328</v>
      </c>
      <c r="I11" s="43">
        <f>AVERAGE(I5:I6)</f>
        <v>0.70499999999999996</v>
      </c>
      <c r="K11" s="37" t="s">
        <v>1327</v>
      </c>
      <c r="L11" s="40" t="s">
        <v>1328</v>
      </c>
      <c r="M11" s="43">
        <f>AVERAGE(M5:M6)</f>
        <v>0.67500000000000004</v>
      </c>
    </row>
    <row r="12" spans="2:13" ht="16">
      <c r="C12" s="37" t="s">
        <v>1329</v>
      </c>
      <c r="D12" s="40" t="s">
        <v>1330</v>
      </c>
      <c r="E12" s="44">
        <f>(E5-E6)/(SQRT(E11*(1-E11)*((1/E7)+(1/E8))))</f>
        <v>-10.921522173458614</v>
      </c>
      <c r="G12" s="37" t="s">
        <v>1329</v>
      </c>
      <c r="H12" s="40" t="s">
        <v>1330</v>
      </c>
      <c r="I12" s="44">
        <f>(I5-I6)/(SQRT(I11*(1-I11)*((1/I7)+(1/I8))))</f>
        <v>-3.2263431262954181</v>
      </c>
      <c r="K12" s="37" t="s">
        <v>1329</v>
      </c>
      <c r="L12" s="40" t="s">
        <v>1330</v>
      </c>
      <c r="M12" s="44">
        <f>(M5-M6)/(SQRT(M11*(1-M11)*((1/M7)+(1/M8))))</f>
        <v>-4.2997883072518217</v>
      </c>
    </row>
    <row r="14" spans="2:13">
      <c r="C14" s="321" t="s">
        <v>1331</v>
      </c>
      <c r="D14" s="321"/>
      <c r="E14" s="321"/>
      <c r="F14" s="321"/>
      <c r="G14" s="321"/>
    </row>
    <row r="15" spans="2:13">
      <c r="C15" s="321"/>
      <c r="D15" s="321"/>
      <c r="E15" s="321"/>
      <c r="F15" s="321"/>
      <c r="G15" s="321"/>
    </row>
    <row r="16" spans="2:13">
      <c r="C16" s="321"/>
      <c r="D16" s="321"/>
      <c r="E16" s="321"/>
      <c r="F16" s="321"/>
      <c r="G16" s="321"/>
    </row>
    <row r="17" spans="3:7">
      <c r="C17" s="321"/>
      <c r="D17" s="321"/>
      <c r="E17" s="321"/>
      <c r="F17" s="321"/>
      <c r="G17" s="321"/>
    </row>
    <row r="18" spans="3:7">
      <c r="C18" s="321"/>
      <c r="D18" s="321"/>
      <c r="E18" s="321"/>
      <c r="F18" s="321"/>
      <c r="G18" s="321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</vt:lpstr>
      <vt:lpstr>Organisms-PRE</vt:lpstr>
      <vt:lpstr>Organisms- POST</vt:lpstr>
      <vt:lpstr>Software-PRE</vt:lpstr>
      <vt:lpstr>Software- POST</vt:lpstr>
      <vt:lpstr>Figure3</vt:lpstr>
      <vt:lpstr>Figure4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2015-07-31T15:50:23Z</dcterms:modified>
</cp:coreProperties>
</file>